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7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/>
  <xr:revisionPtr revIDLastSave="0" documentId="13_ncr:1_{B7D90DFD-C777-446F-8BA8-D94AD1C54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-1(R3)" sheetId="1" r:id="rId1"/>
    <sheet name="5-2(R3)" sheetId="2" r:id="rId2"/>
    <sheet name="5-3(R3)" sheetId="3" r:id="rId3"/>
    <sheet name="5-4(R3)" sheetId="4" r:id="rId4"/>
    <sheet name="5-5(R3)" sheetId="5" r:id="rId5"/>
    <sheet name="5-6(R3) " sheetId="6" r:id="rId6"/>
    <sheet name="5-7(R3)" sheetId="7" r:id="rId7"/>
    <sheet name="5-8(R3)" sheetId="8" r:id="rId8"/>
    <sheet name="5-9（R3)" sheetId="9" r:id="rId9"/>
    <sheet name="5-10（R3)" sheetId="10" r:id="rId10"/>
    <sheet name="5-11（R3)" sheetId="11" r:id="rId11"/>
    <sheet name="5-12（R3)" sheetId="12" r:id="rId12"/>
    <sheet name="5-13（R3)" sheetId="13" r:id="rId13"/>
    <sheet name="5-14(1)（R3)" sheetId="14" r:id="rId14"/>
    <sheet name="5-14(2)（R3)" sheetId="15" r:id="rId15"/>
    <sheet name="5-15（R3)" sheetId="16" r:id="rId16"/>
    <sheet name="5-16（R3)" sheetId="17" r:id="rId17"/>
    <sheet name="5-17（R3)" sheetId="18" r:id="rId18"/>
    <sheet name="5-18（R3)" sheetId="19" r:id="rId19"/>
    <sheet name="5-19（R3)" sheetId="20" r:id="rId20"/>
    <sheet name="5-20（R3)" sheetId="21" r:id="rId21"/>
    <sheet name="5-21（R3)" sheetId="22" r:id="rId22"/>
    <sheet name="5-22（R3)" sheetId="23" r:id="rId23"/>
    <sheet name="5-23（R3) " sheetId="24" r:id="rId24"/>
    <sheet name="5-24（R3）" sheetId="25" r:id="rId25"/>
    <sheet name="5-25（R3)" sheetId="26" r:id="rId26"/>
    <sheet name="5-26（R3)" sheetId="27" r:id="rId27"/>
    <sheet name="5-27（R3)" sheetId="28" r:id="rId28"/>
    <sheet name="5-28（R3)" sheetId="29" r:id="rId29"/>
    <sheet name="5-29（R3)" sheetId="30" r:id="rId30"/>
    <sheet name="5-30（R3)" sheetId="31" r:id="rId31"/>
    <sheet name="5-31（R3)" sheetId="32" r:id="rId32"/>
    <sheet name="5-32（R3)" sheetId="33" r:id="rId33"/>
    <sheet name="5-33（R3)" sheetId="34" r:id="rId34"/>
    <sheet name="5-34（R3)" sheetId="35" r:id="rId35"/>
  </sheets>
  <definedNames>
    <definedName name="_xlnm.Print_Area" localSheetId="9">'5-10（R3)'!$A$1:$H$41</definedName>
    <definedName name="_xlnm.Print_Area" localSheetId="11">'5-12（R3)'!$A$1:$AI$54</definedName>
    <definedName name="_xlnm.Print_Area" localSheetId="12">'5-13（R3)'!$A$1:$T$21</definedName>
    <definedName name="_xlnm.Print_Area" localSheetId="13">'5-14(1)（R3)'!$A$1:$T$38</definedName>
    <definedName name="_xlnm.Print_Area" localSheetId="14">'5-14(2)（R3)'!$A$1:$T$14</definedName>
    <definedName name="_xlnm.Print_Area" localSheetId="15">'5-15（R3)'!$A$1:$L$26</definedName>
    <definedName name="_xlnm.Print_Area" localSheetId="16">'5-16（R3)'!$A$1:$U$45</definedName>
    <definedName name="_xlnm.Print_Area" localSheetId="17">'5-17（R3)'!$A$1:$R$84</definedName>
    <definedName name="_xlnm.Print_Area" localSheetId="19">'5-19（R3)'!$A$1:$T$26</definedName>
    <definedName name="_xlnm.Print_Area" localSheetId="20">'5-20（R3)'!$A$1:$Y$42</definedName>
    <definedName name="_xlnm.Print_Area" localSheetId="22">'5-22（R3)'!$A$1:$M$23</definedName>
    <definedName name="_xlnm.Print_Area" localSheetId="23">'5-23（R3) '!$A$1:$Q$57</definedName>
    <definedName name="_xlnm.Print_Area" localSheetId="2">'5-3(R3)'!$A$1:$L$25</definedName>
    <definedName name="_xlnm.Print_Area" localSheetId="30">'5-30（R3)'!#REF!</definedName>
    <definedName name="_xlnm.Print_Area" localSheetId="3">'5-4(R3)'!$A$1:$K$23</definedName>
    <definedName name="_xlnm.Print_Area" localSheetId="4">'5-5(R3)'!$A$1:$N$16</definedName>
    <definedName name="_xlnm.Print_Area" localSheetId="6">'5-7(R3)'!$A$1:$J$64</definedName>
    <definedName name="_xlnm.Print_Area" localSheetId="7">'5-8(R3)'!$A$1:$L$18</definedName>
    <definedName name="_xlnm.Print_Area" localSheetId="8">'5-9（R3)'!$A$1:$H$14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4" l="1"/>
  <c r="D9" i="34"/>
  <c r="C20" i="33" l="1"/>
  <c r="C19" i="33"/>
  <c r="D11" i="33"/>
  <c r="D10" i="33"/>
  <c r="G10" i="32" l="1"/>
  <c r="J10" i="32" s="1"/>
  <c r="F10" i="32"/>
  <c r="I10" i="32" s="1"/>
  <c r="E10" i="32"/>
  <c r="J9" i="32"/>
  <c r="I9" i="32"/>
  <c r="H9" i="32"/>
  <c r="E9" i="32"/>
  <c r="K9" i="32" s="1"/>
  <c r="H10" i="32" l="1"/>
  <c r="K10" i="32" s="1"/>
  <c r="C9" i="31"/>
  <c r="C8" i="31"/>
  <c r="D10" i="30" l="1"/>
  <c r="F10" i="29" l="1"/>
  <c r="F9" i="29"/>
  <c r="F8" i="29"/>
  <c r="E10" i="27" l="1"/>
  <c r="F11" i="25" l="1"/>
  <c r="E11" i="25"/>
  <c r="F10" i="25"/>
  <c r="E10" i="25"/>
  <c r="O41" i="24" l="1"/>
  <c r="O40" i="24"/>
  <c r="N40" i="24"/>
  <c r="O39" i="24"/>
  <c r="N39" i="24"/>
  <c r="O38" i="24"/>
  <c r="N38" i="24"/>
  <c r="O37" i="24"/>
  <c r="N37" i="24"/>
  <c r="O36" i="24"/>
  <c r="N36" i="24"/>
  <c r="O35" i="24"/>
  <c r="N35" i="24"/>
  <c r="O34" i="24"/>
  <c r="N34" i="24"/>
  <c r="O33" i="24"/>
  <c r="N33" i="24"/>
  <c r="O32" i="24"/>
  <c r="N32" i="24"/>
  <c r="O31" i="24"/>
  <c r="P28" i="24"/>
  <c r="O28" i="24"/>
  <c r="N28" i="24"/>
  <c r="M28" i="24"/>
  <c r="L28" i="24"/>
  <c r="K28" i="24"/>
  <c r="J28" i="24"/>
  <c r="I28" i="24"/>
  <c r="H28" i="24"/>
  <c r="G28" i="24"/>
  <c r="F28" i="24"/>
  <c r="E21" i="24"/>
  <c r="E12" i="23" l="1"/>
  <c r="K31" i="21" l="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W11" i="21"/>
  <c r="U11" i="21"/>
  <c r="S11" i="21"/>
  <c r="Q11" i="21"/>
  <c r="O11" i="21"/>
  <c r="M11" i="21"/>
  <c r="I11" i="21"/>
  <c r="K11" i="21" l="1"/>
  <c r="G15" i="20"/>
  <c r="G14" i="20"/>
  <c r="G13" i="20"/>
  <c r="G12" i="20"/>
  <c r="S11" i="20"/>
  <c r="Q11" i="20"/>
  <c r="O11" i="20"/>
  <c r="M11" i="20"/>
  <c r="K11" i="20"/>
  <c r="I11" i="20"/>
  <c r="G11" i="20"/>
  <c r="E11" i="20"/>
  <c r="J14" i="19" l="1"/>
  <c r="J13" i="19"/>
  <c r="J12" i="19"/>
  <c r="J11" i="19"/>
  <c r="J10" i="19" s="1"/>
  <c r="P10" i="19"/>
  <c r="N10" i="19"/>
  <c r="L10" i="19"/>
  <c r="H10" i="19"/>
  <c r="J80" i="18" l="1"/>
  <c r="J78" i="18"/>
  <c r="J76" i="18"/>
  <c r="J75" i="18"/>
  <c r="P74" i="18"/>
  <c r="N74" i="18"/>
  <c r="L74" i="18"/>
  <c r="J74" i="18"/>
  <c r="H74" i="18"/>
  <c r="J57" i="18"/>
  <c r="J55" i="18"/>
  <c r="J53" i="18"/>
  <c r="J48" i="18" s="1"/>
  <c r="J51" i="18"/>
  <c r="J49" i="18"/>
  <c r="P48" i="18"/>
  <c r="N48" i="18"/>
  <c r="L48" i="18"/>
  <c r="H48" i="18"/>
  <c r="J31" i="18"/>
  <c r="J30" i="18" s="1"/>
  <c r="P30" i="18"/>
  <c r="N30" i="18"/>
  <c r="L30" i="18"/>
  <c r="H30" i="18"/>
  <c r="J13" i="18"/>
  <c r="J11" i="18"/>
  <c r="P10" i="18"/>
  <c r="N10" i="18"/>
  <c r="L10" i="18"/>
  <c r="J10" i="18"/>
  <c r="H10" i="18"/>
  <c r="T41" i="17" l="1"/>
  <c r="R41" i="17"/>
  <c r="P41" i="17"/>
  <c r="N41" i="17"/>
  <c r="L41" i="17"/>
  <c r="J41" i="17"/>
  <c r="H41" i="17"/>
  <c r="J27" i="17"/>
  <c r="J25" i="17"/>
  <c r="J23" i="17"/>
  <c r="J21" i="17"/>
  <c r="J19" i="17"/>
  <c r="J17" i="17"/>
  <c r="J15" i="17"/>
  <c r="J13" i="17"/>
  <c r="J11" i="17"/>
  <c r="J10" i="17" s="1"/>
  <c r="T10" i="17"/>
  <c r="R10" i="17"/>
  <c r="P10" i="17"/>
  <c r="N10" i="17"/>
  <c r="L10" i="17"/>
  <c r="H10" i="17"/>
  <c r="L10" i="16" l="1"/>
  <c r="K10" i="16"/>
  <c r="J10" i="16"/>
  <c r="I10" i="16"/>
  <c r="H10" i="16"/>
  <c r="G10" i="16"/>
  <c r="F10" i="16"/>
  <c r="S10" i="15" l="1"/>
  <c r="Q10" i="15"/>
  <c r="O10" i="15"/>
  <c r="M10" i="15"/>
  <c r="K10" i="15"/>
  <c r="I10" i="15"/>
  <c r="G10" i="15"/>
  <c r="I29" i="14" l="1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2" i="14" s="1"/>
  <c r="I13" i="14"/>
  <c r="S12" i="14"/>
  <c r="Q12" i="14"/>
  <c r="O12" i="14"/>
  <c r="M12" i="14"/>
  <c r="K12" i="14"/>
  <c r="G12" i="14"/>
  <c r="I12" i="13" l="1"/>
  <c r="I11" i="13"/>
  <c r="S10" i="13"/>
  <c r="Q10" i="13"/>
  <c r="O10" i="13"/>
  <c r="M10" i="13"/>
  <c r="K10" i="13"/>
  <c r="I10" i="13"/>
  <c r="G10" i="13"/>
  <c r="I18" i="12" l="1"/>
  <c r="I17" i="12"/>
  <c r="I16" i="12"/>
  <c r="I15" i="12"/>
  <c r="I14" i="12"/>
  <c r="W13" i="12"/>
  <c r="I13" i="12"/>
  <c r="Y12" i="12"/>
  <c r="X12" i="12"/>
  <c r="W12" i="12"/>
  <c r="S12" i="12"/>
  <c r="Q12" i="12"/>
  <c r="O12" i="12"/>
  <c r="M12" i="12"/>
  <c r="K12" i="12"/>
  <c r="I12" i="12"/>
  <c r="G12" i="12"/>
  <c r="Y11" i="12"/>
  <c r="X11" i="12"/>
  <c r="W11" i="12"/>
  <c r="Y10" i="12"/>
  <c r="X10" i="12"/>
  <c r="W10" i="12"/>
  <c r="Y9" i="12"/>
  <c r="X9" i="12"/>
  <c r="W9" i="12"/>
  <c r="H18" i="10" l="1"/>
  <c r="G18" i="10"/>
  <c r="F18" i="10"/>
  <c r="E18" i="10"/>
  <c r="H17" i="10"/>
  <c r="G17" i="10"/>
  <c r="F17" i="10"/>
  <c r="E17" i="10"/>
  <c r="H16" i="10"/>
  <c r="G16" i="10"/>
  <c r="F16" i="10"/>
  <c r="E16" i="10"/>
  <c r="L12" i="5" l="1"/>
  <c r="I12" i="5"/>
  <c r="F12" i="5"/>
  <c r="E12" i="5"/>
  <c r="D12" i="5"/>
  <c r="C12" i="5" s="1"/>
  <c r="L11" i="5"/>
  <c r="I11" i="5"/>
  <c r="F11" i="5"/>
  <c r="E11" i="5"/>
  <c r="D11" i="5"/>
  <c r="C11" i="5" s="1"/>
  <c r="I20" i="4" l="1"/>
  <c r="F20" i="4"/>
  <c r="C20" i="4"/>
  <c r="I19" i="4"/>
  <c r="I11" i="4"/>
  <c r="C11" i="4"/>
  <c r="I10" i="4"/>
  <c r="C10" i="4"/>
  <c r="I21" i="3" l="1"/>
  <c r="F21" i="3"/>
  <c r="C21" i="3"/>
  <c r="I20" i="3"/>
  <c r="F20" i="3"/>
  <c r="C20" i="3"/>
  <c r="I11" i="3"/>
  <c r="F11" i="3"/>
  <c r="E11" i="3"/>
  <c r="D11" i="3"/>
  <c r="C11" i="3" s="1"/>
  <c r="I10" i="3"/>
  <c r="F10" i="3"/>
  <c r="C10" i="3"/>
  <c r="D11" i="2" l="1"/>
  <c r="D10" i="2"/>
  <c r="D9" i="2"/>
</calcChain>
</file>

<file path=xl/sharedStrings.xml><?xml version="1.0" encoding="utf-8"?>
<sst xmlns="http://schemas.openxmlformats.org/spreadsheetml/2006/main" count="1025" uniqueCount="528">
  <si>
    <t>５．１　生活保護被保護者数及び保護率</t>
    <rPh sb="4" eb="6">
      <t>セイカツ</t>
    </rPh>
    <rPh sb="6" eb="8">
      <t>ホゴ</t>
    </rPh>
    <rPh sb="8" eb="9">
      <t>ヒ</t>
    </rPh>
    <rPh sb="9" eb="11">
      <t>ホゴ</t>
    </rPh>
    <rPh sb="11" eb="12">
      <t>シャ</t>
    </rPh>
    <rPh sb="12" eb="13">
      <t>スウ</t>
    </rPh>
    <rPh sb="13" eb="14">
      <t>オヨ</t>
    </rPh>
    <rPh sb="15" eb="17">
      <t>ホゴ</t>
    </rPh>
    <rPh sb="17" eb="18">
      <t>リツ</t>
    </rPh>
    <phoneticPr fontId="4"/>
  </si>
  <si>
    <t>（各年度平均）</t>
    <rPh sb="1" eb="4">
      <t>カクネンド</t>
    </rPh>
    <rPh sb="4" eb="6">
      <t>ヘイキン</t>
    </rPh>
    <phoneticPr fontId="4"/>
  </si>
  <si>
    <t>区 分</t>
    <rPh sb="0" eb="1">
      <t>ク</t>
    </rPh>
    <rPh sb="2" eb="3">
      <t>ブン</t>
    </rPh>
    <phoneticPr fontId="4"/>
  </si>
  <si>
    <t>被　保　護　人  員</t>
    <rPh sb="0" eb="10">
      <t>ヒホゴシャ</t>
    </rPh>
    <phoneticPr fontId="4"/>
  </si>
  <si>
    <t>世　　　帯　　　数</t>
    <rPh sb="0" eb="9">
      <t>セタイスウ</t>
    </rPh>
    <phoneticPr fontId="4"/>
  </si>
  <si>
    <t>保　　　護　　　率　　（‰）</t>
    <rPh sb="0" eb="5">
      <t>ホゴ</t>
    </rPh>
    <rPh sb="8" eb="9">
      <t>リツ</t>
    </rPh>
    <phoneticPr fontId="4"/>
  </si>
  <si>
    <t>年度・区分</t>
    <rPh sb="0" eb="2">
      <t>ネンド</t>
    </rPh>
    <rPh sb="3" eb="5">
      <t>クブン</t>
    </rPh>
    <phoneticPr fontId="4"/>
  </si>
  <si>
    <t>平成  29</t>
    <rPh sb="0" eb="2">
      <t>ヘイセイ</t>
    </rPh>
    <phoneticPr fontId="4"/>
  </si>
  <si>
    <t>年度</t>
    <rPh sb="0" eb="1">
      <t>ネン</t>
    </rPh>
    <rPh sb="1" eb="2">
      <t>ド</t>
    </rPh>
    <phoneticPr fontId="4"/>
  </si>
  <si>
    <t>令和  元</t>
    <rPh sb="0" eb="1">
      <t>レイ</t>
    </rPh>
    <rPh sb="1" eb="2">
      <t>ワ</t>
    </rPh>
    <rPh sb="4" eb="5">
      <t>モト</t>
    </rPh>
    <phoneticPr fontId="4"/>
  </si>
  <si>
    <t>年度</t>
    <rPh sb="0" eb="2">
      <t>ネンド</t>
    </rPh>
    <phoneticPr fontId="3"/>
  </si>
  <si>
    <t>23　区　計　（元年度）</t>
    <rPh sb="8" eb="9">
      <t>モト</t>
    </rPh>
    <rPh sb="9" eb="11">
      <t>ネンド</t>
    </rPh>
    <phoneticPr fontId="4"/>
  </si>
  <si>
    <t>　資料：福祉・衛生統計年報</t>
    <rPh sb="1" eb="3">
      <t>シリョウ</t>
    </rPh>
    <rPh sb="4" eb="6">
      <t>フクシ</t>
    </rPh>
    <rPh sb="7" eb="9">
      <t>エイセイ</t>
    </rPh>
    <rPh sb="9" eb="11">
      <t>トウケイ</t>
    </rPh>
    <rPh sb="11" eb="13">
      <t>ネンポウ</t>
    </rPh>
    <phoneticPr fontId="4"/>
  </si>
  <si>
    <t>５．２　生活保護扶助の種類別被保護人員</t>
    <rPh sb="4" eb="6">
      <t>セイカツ</t>
    </rPh>
    <rPh sb="6" eb="8">
      <t>ホゴ</t>
    </rPh>
    <rPh sb="8" eb="10">
      <t>フジョ</t>
    </rPh>
    <rPh sb="11" eb="14">
      <t>シュルイベツ</t>
    </rPh>
    <rPh sb="14" eb="17">
      <t>ヒホゴ</t>
    </rPh>
    <rPh sb="17" eb="19">
      <t>ジンイン</t>
    </rPh>
    <phoneticPr fontId="4"/>
  </si>
  <si>
    <t>総　　数</t>
    <rPh sb="0" eb="4">
      <t>ソウスウ</t>
    </rPh>
    <phoneticPr fontId="4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</si>
  <si>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</si>
  <si>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</si>
  <si>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</si>
  <si>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</si>
  <si>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</si>
  <si>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</si>
  <si>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</si>
  <si>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</si>
  <si>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平成  29  年度</t>
    <rPh sb="0" eb="2">
      <t>ヘイセイ</t>
    </rPh>
    <rPh sb="8" eb="10">
      <t>ネンド</t>
    </rPh>
    <phoneticPr fontId="4"/>
  </si>
  <si>
    <t xml:space="preserve">- </t>
  </si>
  <si>
    <t>令和  元  年度</t>
    <rPh sb="0" eb="1">
      <t>レイ</t>
    </rPh>
    <rPh sb="1" eb="2">
      <t>ワ</t>
    </rPh>
    <rPh sb="4" eb="5">
      <t>モト</t>
    </rPh>
    <rPh sb="7" eb="9">
      <t>ネンド</t>
    </rPh>
    <phoneticPr fontId="3"/>
  </si>
  <si>
    <t>23区計（元年度）</t>
    <rPh sb="5" eb="6">
      <t>モト</t>
    </rPh>
    <rPh sb="6" eb="8">
      <t>ネンド</t>
    </rPh>
    <phoneticPr fontId="4"/>
  </si>
  <si>
    <t xml:space="preserve">        （注）0は小数点第１位を四捨五入して整数値にならないもの</t>
    <rPh sb="9" eb="10">
      <t>チュウ</t>
    </rPh>
    <rPh sb="13" eb="16">
      <t>ショウスウテン</t>
    </rPh>
    <rPh sb="16" eb="17">
      <t>ダイ</t>
    </rPh>
    <rPh sb="18" eb="19">
      <t>イ</t>
    </rPh>
    <rPh sb="20" eb="24">
      <t>シシャゴニュウ</t>
    </rPh>
    <rPh sb="26" eb="29">
      <t>セイスウチ</t>
    </rPh>
    <phoneticPr fontId="8"/>
  </si>
  <si>
    <t>５．３　身体障害者手帳所持者数</t>
    <rPh sb="4" eb="9">
      <t>シンタイショウガイシャ</t>
    </rPh>
    <rPh sb="9" eb="11">
      <t>テチョウ</t>
    </rPh>
    <rPh sb="11" eb="14">
      <t>ショジシャ</t>
    </rPh>
    <rPh sb="14" eb="15">
      <t>スウ</t>
    </rPh>
    <phoneticPr fontId="4"/>
  </si>
  <si>
    <t>（各年度末現在）</t>
    <phoneticPr fontId="4"/>
  </si>
  <si>
    <t>総　　　　　数</t>
    <rPh sb="0" eb="7">
      <t>ソウスウ</t>
    </rPh>
    <phoneticPr fontId="4"/>
  </si>
  <si>
    <t>視　覚　障　害</t>
    <rPh sb="0" eb="7">
      <t>シカクショウガイ</t>
    </rPh>
    <phoneticPr fontId="4"/>
  </si>
  <si>
    <t>聴　覚・平　衡</t>
    <rPh sb="0" eb="3">
      <t>チョウカク</t>
    </rPh>
    <rPh sb="4" eb="7">
      <t>ヘイコウ</t>
    </rPh>
    <phoneticPr fontId="4"/>
  </si>
  <si>
    <t>機　能　障　害</t>
    <rPh sb="0" eb="3">
      <t>キノウ</t>
    </rPh>
    <rPh sb="4" eb="7">
      <t>ショウガイ</t>
    </rPh>
    <phoneticPr fontId="4"/>
  </si>
  <si>
    <t>年 度</t>
    <rPh sb="0" eb="1">
      <t>ネン</t>
    </rPh>
    <rPh sb="2" eb="3">
      <t>ド</t>
    </rPh>
    <phoneticPr fontId="4"/>
  </si>
  <si>
    <t>総　数</t>
    <rPh sb="0" eb="3">
      <t>ソウスウ</t>
    </rPh>
    <phoneticPr fontId="4"/>
  </si>
  <si>
    <t>18　歳</t>
    <rPh sb="3" eb="4">
      <t>サイ</t>
    </rPh>
    <phoneticPr fontId="4"/>
  </si>
  <si>
    <t>18歳</t>
    <rPh sb="2" eb="3">
      <t>サイ</t>
    </rPh>
    <phoneticPr fontId="4"/>
  </si>
  <si>
    <t>以　上</t>
    <rPh sb="0" eb="3">
      <t>イジョウ</t>
    </rPh>
    <phoneticPr fontId="4"/>
  </si>
  <si>
    <t>未　満</t>
    <rPh sb="0" eb="3">
      <t>ミマン</t>
    </rPh>
    <phoneticPr fontId="4"/>
  </si>
  <si>
    <t>平成  30</t>
    <rPh sb="0" eb="2">
      <t>ヘイセイ</t>
    </rPh>
    <phoneticPr fontId="4"/>
  </si>
  <si>
    <t>年度</t>
    <rPh sb="0" eb="2">
      <t>ネンド</t>
    </rPh>
    <phoneticPr fontId="4"/>
  </si>
  <si>
    <t>令和　元</t>
    <rPh sb="0" eb="2">
      <t>レイワ</t>
    </rPh>
    <rPh sb="3" eb="4">
      <t>モト</t>
    </rPh>
    <phoneticPr fontId="8"/>
  </si>
  <si>
    <t>年度</t>
    <rPh sb="0" eb="2">
      <t>ネンド</t>
    </rPh>
    <phoneticPr fontId="8"/>
  </si>
  <si>
    <t>音　声・言　語・そしゃく</t>
    <rPh sb="0" eb="3">
      <t>オンセイ</t>
    </rPh>
    <rPh sb="4" eb="7">
      <t>ゲンゴ</t>
    </rPh>
    <phoneticPr fontId="4"/>
  </si>
  <si>
    <t>肢 体 不 自 由</t>
    <rPh sb="0" eb="9">
      <t>シタイフジユウ</t>
    </rPh>
    <phoneticPr fontId="4"/>
  </si>
  <si>
    <t>内　部　障　害</t>
    <rPh sb="0" eb="3">
      <t>ナイブ</t>
    </rPh>
    <rPh sb="4" eb="7">
      <t>ショウガイ</t>
    </rPh>
    <phoneticPr fontId="4"/>
  </si>
  <si>
    <t>　資料：保健福祉部障害者福祉課</t>
    <rPh sb="1" eb="3">
      <t>シリョウ</t>
    </rPh>
    <rPh sb="4" eb="6">
      <t>ホケン</t>
    </rPh>
    <rPh sb="6" eb="8">
      <t>フクシ</t>
    </rPh>
    <rPh sb="8" eb="9">
      <t>ブ</t>
    </rPh>
    <rPh sb="9" eb="12">
      <t>ショウガイシャ</t>
    </rPh>
    <rPh sb="12" eb="15">
      <t>フクシカ</t>
    </rPh>
    <phoneticPr fontId="4"/>
  </si>
  <si>
    <t>（注）重複障害の場合も障害別数値に入るため、所持者総数は実数を上回る</t>
    <rPh sb="1" eb="2">
      <t>チュウ</t>
    </rPh>
    <rPh sb="3" eb="5">
      <t>チョウフク</t>
    </rPh>
    <rPh sb="5" eb="7">
      <t>ショウガイ</t>
    </rPh>
    <rPh sb="8" eb="10">
      <t>バアイ</t>
    </rPh>
    <rPh sb="11" eb="13">
      <t>ショウガイ</t>
    </rPh>
    <rPh sb="13" eb="14">
      <t>ベツ</t>
    </rPh>
    <rPh sb="14" eb="16">
      <t>スウチ</t>
    </rPh>
    <rPh sb="17" eb="18">
      <t>ハイ</t>
    </rPh>
    <rPh sb="22" eb="25">
      <t>ショジシャ</t>
    </rPh>
    <rPh sb="25" eb="27">
      <t>ソウスウ</t>
    </rPh>
    <rPh sb="28" eb="30">
      <t>ジッスウ</t>
    </rPh>
    <rPh sb="31" eb="33">
      <t>ウワマワ</t>
    </rPh>
    <phoneticPr fontId="4"/>
  </si>
  <si>
    <t>５．４　知的障害者(児）「愛の手帳｣所持者数</t>
    <rPh sb="4" eb="6">
      <t>チテキ</t>
    </rPh>
    <rPh sb="6" eb="9">
      <t>ショウガイシャ</t>
    </rPh>
    <rPh sb="10" eb="11">
      <t>ジドウ</t>
    </rPh>
    <rPh sb="13" eb="14">
      <t>アイ</t>
    </rPh>
    <rPh sb="15" eb="17">
      <t>テチョウ</t>
    </rPh>
    <rPh sb="18" eb="21">
      <t>ショジシャ</t>
    </rPh>
    <rPh sb="21" eb="22">
      <t>スウ</t>
    </rPh>
    <phoneticPr fontId="4"/>
  </si>
  <si>
    <t>　（各年度末現在）</t>
    <rPh sb="2" eb="3">
      <t>カク</t>
    </rPh>
    <rPh sb="3" eb="4">
      <t>ネン</t>
    </rPh>
    <rPh sb="4" eb="5">
      <t>ド</t>
    </rPh>
    <rPh sb="5" eb="6">
      <t>マツ</t>
    </rPh>
    <rPh sb="6" eb="8">
      <t>ゲンザイ</t>
    </rPh>
    <phoneticPr fontId="4"/>
  </si>
  <si>
    <t>最　　重　　度　（１度）</t>
    <rPh sb="0" eb="1">
      <t>サイ</t>
    </rPh>
    <rPh sb="3" eb="7">
      <t>ジュウド</t>
    </rPh>
    <phoneticPr fontId="4"/>
  </si>
  <si>
    <t>年 度</t>
    <rPh sb="0" eb="1">
      <t>ネンド</t>
    </rPh>
    <rPh sb="2" eb="3">
      <t>ド</t>
    </rPh>
    <phoneticPr fontId="4"/>
  </si>
  <si>
    <t>重　　　　　度　（２度）</t>
    <rPh sb="0" eb="7">
      <t>ジュウド</t>
    </rPh>
    <phoneticPr fontId="4"/>
  </si>
  <si>
    <t>中　　　　　度　（３度）</t>
    <rPh sb="0" eb="1">
      <t>チュウ</t>
    </rPh>
    <rPh sb="6" eb="7">
      <t>ド</t>
    </rPh>
    <phoneticPr fontId="4"/>
  </si>
  <si>
    <t>軽　　　　　度　（４度）</t>
    <rPh sb="0" eb="7">
      <t>ケイド</t>
    </rPh>
    <phoneticPr fontId="4"/>
  </si>
  <si>
    <t>　資料：保健福祉部障害者福祉課</t>
    <rPh sb="1" eb="3">
      <t>シリョウ</t>
    </rPh>
    <rPh sb="4" eb="9">
      <t>ホケンフクシブ</t>
    </rPh>
    <rPh sb="9" eb="12">
      <t>ショウガイシャ</t>
    </rPh>
    <rPh sb="12" eb="15">
      <t>フクシカ</t>
    </rPh>
    <phoneticPr fontId="4"/>
  </si>
  <si>
    <t>５．５　精神障害者保健福祉手帳所持者数</t>
    <rPh sb="4" eb="6">
      <t>セイシン</t>
    </rPh>
    <rPh sb="6" eb="9">
      <t>ショウガイシャ</t>
    </rPh>
    <rPh sb="9" eb="11">
      <t>ホケン</t>
    </rPh>
    <rPh sb="11" eb="13">
      <t>フクシ</t>
    </rPh>
    <rPh sb="13" eb="15">
      <t>テチョウ</t>
    </rPh>
    <rPh sb="15" eb="18">
      <t>ショジシャ</t>
    </rPh>
    <rPh sb="18" eb="19">
      <t>スウ</t>
    </rPh>
    <phoneticPr fontId="4"/>
  </si>
  <si>
    <t>（１級）</t>
    <rPh sb="2" eb="3">
      <t>キュウ</t>
    </rPh>
    <phoneticPr fontId="4"/>
  </si>
  <si>
    <t>（２級）</t>
    <rPh sb="2" eb="3">
      <t>キュウ</t>
    </rPh>
    <phoneticPr fontId="4"/>
  </si>
  <si>
    <t>（３級）</t>
    <rPh sb="2" eb="3">
      <t>キュウ</t>
    </rPh>
    <phoneticPr fontId="4"/>
  </si>
  <si>
    <t>平成　30</t>
    <rPh sb="0" eb="2">
      <t>ヘイセイ</t>
    </rPh>
    <phoneticPr fontId="4"/>
  </si>
  <si>
    <t>５．６　障害者（児）ホームヘルパー利用状況</t>
    <rPh sb="4" eb="7">
      <t>ショウガイシャ</t>
    </rPh>
    <rPh sb="8" eb="9">
      <t>ジドウ</t>
    </rPh>
    <rPh sb="17" eb="19">
      <t>リヨウ</t>
    </rPh>
    <rPh sb="19" eb="21">
      <t>ジョウキョウ</t>
    </rPh>
    <phoneticPr fontId="4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</si>
  <si>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4"/>
  </si>
  <si>
    <t>　　　サービス</t>
    <phoneticPr fontId="4"/>
  </si>
  <si>
    <t>家事援助</t>
    <rPh sb="0" eb="2">
      <t>カジ</t>
    </rPh>
    <rPh sb="2" eb="4">
      <t>エンジョ</t>
    </rPh>
    <phoneticPr fontId="4"/>
  </si>
  <si>
    <t>身体介護</t>
    <rPh sb="0" eb="2">
      <t>シンタイ</t>
    </rPh>
    <rPh sb="2" eb="4">
      <t>カイゴ</t>
    </rPh>
    <phoneticPr fontId="4"/>
  </si>
  <si>
    <t>通院介助</t>
    <rPh sb="0" eb="2">
      <t>ツウイン</t>
    </rPh>
    <rPh sb="2" eb="4">
      <t>カイジョ</t>
    </rPh>
    <phoneticPr fontId="4"/>
  </si>
  <si>
    <t>　年 度</t>
    <phoneticPr fontId="3"/>
  </si>
  <si>
    <t>利用者数</t>
  </si>
  <si>
    <t>利用時間</t>
  </si>
  <si>
    <t>令和　元</t>
    <rPh sb="0" eb="2">
      <t>レイワ</t>
    </rPh>
    <rPh sb="3" eb="4">
      <t>モト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</si>
  <si>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4"/>
  </si>
  <si>
    <t>重度包括支援</t>
    <rPh sb="0" eb="2">
      <t>ジュウド</t>
    </rPh>
    <rPh sb="2" eb="4">
      <t>ホウカツ</t>
    </rPh>
    <rPh sb="4" eb="6">
      <t>シエン</t>
    </rPh>
    <phoneticPr fontId="4"/>
  </si>
  <si>
    <t>行動援護</t>
    <rPh sb="0" eb="2">
      <t>コウドウ</t>
    </rPh>
    <rPh sb="2" eb="4">
      <t>エンゴ</t>
    </rPh>
    <phoneticPr fontId="4"/>
  </si>
  <si>
    <t>同行援護</t>
    <rPh sb="0" eb="2">
      <t>ドウコウ</t>
    </rPh>
    <rPh sb="2" eb="4">
      <t>エンゴ</t>
    </rPh>
    <phoneticPr fontId="4"/>
  </si>
  <si>
    <t>　資料：保健福祉部障害者福祉課</t>
    <rPh sb="1" eb="3">
      <t>シリョウ</t>
    </rPh>
    <rPh sb="4" eb="6">
      <t>ホケン</t>
    </rPh>
    <rPh sb="6" eb="9">
      <t>フクシブ</t>
    </rPh>
    <rPh sb="9" eb="12">
      <t>ショウガイシャ</t>
    </rPh>
    <rPh sb="12" eb="14">
      <t>フクシ</t>
    </rPh>
    <rPh sb="14" eb="15">
      <t>カ</t>
    </rPh>
    <phoneticPr fontId="4"/>
  </si>
  <si>
    <t>５．７　高齢者福祉相談件数</t>
    <rPh sb="11" eb="13">
      <t>ケンスウ</t>
    </rPh>
    <phoneticPr fontId="4"/>
  </si>
  <si>
    <t>（各年度末現在）</t>
    <rPh sb="1" eb="2">
      <t>カク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</si>
  <si>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3"/>
  </si>
  <si>
    <t>区　分</t>
    <rPh sb="0" eb="3">
      <t>クブン</t>
    </rPh>
    <phoneticPr fontId="4"/>
  </si>
  <si>
    <t>麹町</t>
    <rPh sb="0" eb="2">
      <t>コウジマチ</t>
    </rPh>
    <phoneticPr fontId="4"/>
  </si>
  <si>
    <t>神田</t>
    <rPh sb="0" eb="2">
      <t>カンダ</t>
    </rPh>
    <phoneticPr fontId="4"/>
  </si>
  <si>
    <t>区</t>
    <rPh sb="0" eb="1">
      <t>ク</t>
    </rPh>
    <phoneticPr fontId="4"/>
  </si>
  <si>
    <t>相談件数</t>
    <rPh sb="0" eb="2">
      <t>ソウダン</t>
    </rPh>
    <rPh sb="2" eb="4">
      <t>ケンスウ</t>
    </rPh>
    <phoneticPr fontId="4"/>
  </si>
  <si>
    <t>Ⅰ　包括的支援事業（1～4）</t>
    <phoneticPr fontId="4"/>
  </si>
  <si>
    <t>1　総合相談・支援事業</t>
    <phoneticPr fontId="4"/>
  </si>
  <si>
    <t>1-1区の在宅サービス</t>
  </si>
  <si>
    <t>1-2介護保険サービス</t>
  </si>
  <si>
    <t>1-3障害者支援サービス</t>
  </si>
  <si>
    <t>1-4特別養護老人ホーム</t>
  </si>
  <si>
    <t>1-5有料老人ホーム</t>
  </si>
  <si>
    <t>1-6グループホーム</t>
  </si>
  <si>
    <t>1-7老人保健施設</t>
  </si>
  <si>
    <t>1-8介護療養型医療施設</t>
  </si>
  <si>
    <t>1-9介護技術</t>
  </si>
  <si>
    <t>1-10福祉用具</t>
  </si>
  <si>
    <t>1-11住宅相談・改修相談</t>
    <rPh sb="9" eb="11">
      <t>カイシュウ</t>
    </rPh>
    <phoneticPr fontId="4"/>
  </si>
  <si>
    <t>1-12経済的事情</t>
  </si>
  <si>
    <t>1-13家族・家庭関係</t>
  </si>
  <si>
    <t>1-14精神保健</t>
  </si>
  <si>
    <t>1-15認知症</t>
  </si>
  <si>
    <t>1-16医療健康相談</t>
  </si>
  <si>
    <t>1-17退院相談</t>
  </si>
  <si>
    <t>1-18公的機関の情報提供</t>
  </si>
  <si>
    <t>1-19社会資源の情報提供</t>
  </si>
  <si>
    <t>1-20その他</t>
  </si>
  <si>
    <t>2　介護予防ケアマネジメント事業</t>
    <rPh sb="2" eb="4">
      <t>カイゴ</t>
    </rPh>
    <rPh sb="4" eb="6">
      <t>ヨボウ</t>
    </rPh>
    <rPh sb="14" eb="16">
      <t>ジギョウ</t>
    </rPh>
    <phoneticPr fontId="4"/>
  </si>
  <si>
    <t>2-1（介護予防）ケアマネジメント</t>
  </si>
  <si>
    <t>2-2（介護予防）関係機関</t>
  </si>
  <si>
    <t>2-3その他のサービス</t>
  </si>
  <si>
    <t>3　虐待・権利擁護</t>
    <phoneticPr fontId="4"/>
  </si>
  <si>
    <t>3-1虐待（身体的）</t>
  </si>
  <si>
    <t>3-2虐待（心理的）</t>
  </si>
  <si>
    <t>3-3虐待（性的）</t>
  </si>
  <si>
    <t>3-4虐待（経済的）</t>
  </si>
  <si>
    <t>3-5虐待（ネグレクト）</t>
  </si>
  <si>
    <t>3-6虐待（セルフネグレクト）</t>
  </si>
  <si>
    <t>3-7成年後見制度</t>
  </si>
  <si>
    <t>3-8その他の権利擁護</t>
  </si>
  <si>
    <t>4　包括的・継続的ケアマネジメント</t>
  </si>
  <si>
    <t>4-1ケアマネジャー支援</t>
  </si>
  <si>
    <t>4-2サービス担当者会議</t>
  </si>
  <si>
    <t>4-3地域ケア会議開催</t>
  </si>
  <si>
    <t>Ⅱ　介護予防支援事業所</t>
    <phoneticPr fontId="4"/>
  </si>
  <si>
    <t>5-1要支援１計画作成</t>
  </si>
  <si>
    <t>5-2要支援２計画作成</t>
  </si>
  <si>
    <t>5-3サービス担当者会議</t>
  </si>
  <si>
    <t>5-4モニタリング</t>
  </si>
  <si>
    <t>5-5サービス情報提供</t>
  </si>
  <si>
    <t>Ⅲ　地域よろずケア</t>
    <rPh sb="2" eb="4">
      <t>チイキ</t>
    </rPh>
    <phoneticPr fontId="4"/>
  </si>
  <si>
    <t>6-1地域よろずケア</t>
  </si>
  <si>
    <t>6-2緊急対応支援</t>
  </si>
  <si>
    <t>7-1認知症地域支援推進員</t>
    <rPh sb="6" eb="8">
      <t>チイキ</t>
    </rPh>
    <rPh sb="8" eb="10">
      <t>シエン</t>
    </rPh>
    <rPh sb="10" eb="13">
      <t>スイシンイン</t>
    </rPh>
    <phoneticPr fontId="8"/>
  </si>
  <si>
    <t>7-2認知症初期集中支援チーム</t>
    <rPh sb="6" eb="8">
      <t>ショキ</t>
    </rPh>
    <rPh sb="8" eb="10">
      <t>シュウチュウ</t>
    </rPh>
    <rPh sb="10" eb="12">
      <t>シエン</t>
    </rPh>
    <phoneticPr fontId="8"/>
  </si>
  <si>
    <t>　資料：保健福祉部在宅支援課</t>
    <rPh sb="1" eb="3">
      <t>シリョウ</t>
    </rPh>
    <rPh sb="4" eb="6">
      <t>ホケン</t>
    </rPh>
    <rPh sb="6" eb="8">
      <t>フクシ</t>
    </rPh>
    <rPh sb="8" eb="9">
      <t>ブ</t>
    </rPh>
    <rPh sb="9" eb="11">
      <t>ザイタク</t>
    </rPh>
    <rPh sb="11" eb="13">
      <t>シエン</t>
    </rPh>
    <rPh sb="13" eb="14">
      <t>カ</t>
    </rPh>
    <phoneticPr fontId="4"/>
  </si>
  <si>
    <t xml:space="preserve">    　（注）麹町＝高齢者あんしんセンター麹町／神田＝高齢者あんしんセンター神田／区＝在宅支援課（相談センター分を含む）</t>
    <rPh sb="6" eb="7">
      <t>チュウ</t>
    </rPh>
    <phoneticPr fontId="4"/>
  </si>
  <si>
    <t xml:space="preserve">    　（注）相談センターとは高齢者総合サポートセンター開設（平成27年11月24日）にあわせて設置した相談窓口</t>
    <rPh sb="49" eb="51">
      <t>セッチ</t>
    </rPh>
    <rPh sb="53" eb="55">
      <t>ソウダン</t>
    </rPh>
    <rPh sb="55" eb="57">
      <t>マドグチ</t>
    </rPh>
    <phoneticPr fontId="4"/>
  </si>
  <si>
    <t>５．８　老人ホームの状況</t>
    <rPh sb="4" eb="6">
      <t>ロウジン</t>
    </rPh>
    <rPh sb="10" eb="12">
      <t>ジョウキョウ</t>
    </rPh>
    <phoneticPr fontId="4"/>
  </si>
  <si>
    <t>入所施設数</t>
    <rPh sb="0" eb="2">
      <t>ニュウショ</t>
    </rPh>
    <rPh sb="2" eb="4">
      <t>シセツ</t>
    </rPh>
    <rPh sb="4" eb="5">
      <t>スウ</t>
    </rPh>
    <phoneticPr fontId="4"/>
  </si>
  <si>
    <t>在　籍　者　数</t>
    <rPh sb="0" eb="5">
      <t>ザイセキシャ</t>
    </rPh>
    <rPh sb="6" eb="7">
      <t>スウ</t>
    </rPh>
    <phoneticPr fontId="4"/>
  </si>
  <si>
    <t>入　所　者　数</t>
    <rPh sb="0" eb="5">
      <t>ニュウショシャ</t>
    </rPh>
    <rPh sb="6" eb="7">
      <t>スウ</t>
    </rPh>
    <phoneticPr fontId="4"/>
  </si>
  <si>
    <t>退　所　者　数</t>
    <rPh sb="0" eb="1">
      <t>タイジョウ</t>
    </rPh>
    <rPh sb="2" eb="3">
      <t>ショ</t>
    </rPh>
    <rPh sb="4" eb="5">
      <t>シャ</t>
    </rPh>
    <rPh sb="6" eb="7">
      <t>スウ</t>
    </rPh>
    <phoneticPr fontId="4"/>
  </si>
  <si>
    <t>年度・区分</t>
    <rPh sb="0" eb="1">
      <t>ネンジ</t>
    </rPh>
    <rPh sb="1" eb="2">
      <t>ド</t>
    </rPh>
    <rPh sb="3" eb="5">
      <t>クブン</t>
    </rPh>
    <phoneticPr fontId="4"/>
  </si>
  <si>
    <t>平成  30  年度</t>
    <rPh sb="0" eb="2">
      <t>ヘイセイ</t>
    </rPh>
    <rPh sb="8" eb="10">
      <t>ネンド</t>
    </rPh>
    <phoneticPr fontId="4"/>
  </si>
  <si>
    <t>｛</t>
  </si>
  <si>
    <t>養　　護</t>
  </si>
  <si>
    <t>都内13   都外0</t>
    <phoneticPr fontId="3"/>
  </si>
  <si>
    <t>特　　養</t>
  </si>
  <si>
    <t>都内  1　都外0</t>
    <phoneticPr fontId="3"/>
  </si>
  <si>
    <t>令和  元  年度</t>
    <rPh sb="0" eb="2">
      <t>レイワ</t>
    </rPh>
    <rPh sb="4" eb="5">
      <t>モト</t>
    </rPh>
    <rPh sb="7" eb="9">
      <t>ネンド</t>
    </rPh>
    <phoneticPr fontId="3"/>
  </si>
  <si>
    <t>養　　護</t>
    <rPh sb="0" eb="4">
      <t>ヨウゴ</t>
    </rPh>
    <phoneticPr fontId="4"/>
  </si>
  <si>
    <t>都内15   都外0</t>
    <phoneticPr fontId="4"/>
  </si>
  <si>
    <t>特　　養</t>
    <rPh sb="0" eb="1">
      <t>トクベツ</t>
    </rPh>
    <rPh sb="3" eb="4">
      <t>ヨウゴ</t>
    </rPh>
    <phoneticPr fontId="4"/>
  </si>
  <si>
    <t>都内  0   都外0</t>
    <phoneticPr fontId="4"/>
  </si>
  <si>
    <t>都内  3   都外0</t>
    <phoneticPr fontId="4"/>
  </si>
  <si>
    <t>（注）特養は、老人福祉法による「やむを得ない措置」分を表わす</t>
    <rPh sb="1" eb="2">
      <t>チュウ</t>
    </rPh>
    <rPh sb="3" eb="4">
      <t>トク</t>
    </rPh>
    <rPh sb="4" eb="5">
      <t>ヨウ</t>
    </rPh>
    <rPh sb="7" eb="9">
      <t>ロウジン</t>
    </rPh>
    <rPh sb="9" eb="12">
      <t>フクシホウ</t>
    </rPh>
    <rPh sb="19" eb="20">
      <t>エ</t>
    </rPh>
    <rPh sb="22" eb="24">
      <t>ソチ</t>
    </rPh>
    <rPh sb="25" eb="26">
      <t>ブン</t>
    </rPh>
    <rPh sb="27" eb="28">
      <t>アラ</t>
    </rPh>
    <phoneticPr fontId="4"/>
  </si>
  <si>
    <t>５．９　シルバー人材センター及び老人クラブの状況</t>
    <rPh sb="8" eb="10">
      <t>ジンザイ</t>
    </rPh>
    <rPh sb="14" eb="15">
      <t>オヨ</t>
    </rPh>
    <rPh sb="16" eb="18">
      <t>ロウジン</t>
    </rPh>
    <rPh sb="22" eb="24">
      <t>ジョウキョウ</t>
    </rPh>
    <phoneticPr fontId="4"/>
  </si>
  <si>
    <t>シルバー人材センター</t>
    <rPh sb="4" eb="6">
      <t>ジンザイ</t>
    </rPh>
    <phoneticPr fontId="4"/>
  </si>
  <si>
    <t>老人クラブ</t>
    <rPh sb="0" eb="2">
      <t>ロウジン</t>
    </rPh>
    <phoneticPr fontId="4"/>
  </si>
  <si>
    <t>年 度</t>
    <rPh sb="0" eb="1">
      <t>ネンジ</t>
    </rPh>
    <rPh sb="2" eb="3">
      <t>ド</t>
    </rPh>
    <phoneticPr fontId="4"/>
  </si>
  <si>
    <t>年度末会員数</t>
  </si>
  <si>
    <t>就業実人員</t>
    <rPh sb="0" eb="2">
      <t>シュウギョウ</t>
    </rPh>
    <rPh sb="2" eb="3">
      <t>ジツ</t>
    </rPh>
    <rPh sb="3" eb="5">
      <t>ジンイン</t>
    </rPh>
    <phoneticPr fontId="4"/>
  </si>
  <si>
    <t>就業率（％）</t>
    <rPh sb="0" eb="2">
      <t>シュウギョウ</t>
    </rPh>
    <rPh sb="2" eb="3">
      <t>リツ</t>
    </rPh>
    <phoneticPr fontId="4"/>
  </si>
  <si>
    <t>クラブ数</t>
    <phoneticPr fontId="4"/>
  </si>
  <si>
    <t>会員数</t>
    <phoneticPr fontId="4"/>
  </si>
  <si>
    <t>令和　元  年度</t>
    <rPh sb="0" eb="2">
      <t>レイワ</t>
    </rPh>
    <rPh sb="3" eb="4">
      <t>モト</t>
    </rPh>
    <rPh sb="6" eb="8">
      <t>ネンド</t>
    </rPh>
    <phoneticPr fontId="3"/>
  </si>
  <si>
    <t>　資料：保健福祉部福祉総務課</t>
    <rPh sb="1" eb="3">
      <t>シリョウ</t>
    </rPh>
    <rPh sb="4" eb="6">
      <t>ホケン</t>
    </rPh>
    <rPh sb="6" eb="8">
      <t>フクシ</t>
    </rPh>
    <rPh sb="8" eb="9">
      <t>ブ</t>
    </rPh>
    <rPh sb="9" eb="11">
      <t>フクシ</t>
    </rPh>
    <rPh sb="11" eb="13">
      <t>ソウム</t>
    </rPh>
    <rPh sb="13" eb="14">
      <t>カ</t>
    </rPh>
    <phoneticPr fontId="4"/>
  </si>
  <si>
    <t>５．10　ひとり暮らし高齢者世帯数と高齢者のみ世帯数（日本人＋外国人の総数）</t>
    <rPh sb="8" eb="9">
      <t>ク</t>
    </rPh>
    <rPh sb="11" eb="14">
      <t>コウレイシャ</t>
    </rPh>
    <rPh sb="14" eb="17">
      <t>セタイスウ</t>
    </rPh>
    <rPh sb="18" eb="21">
      <t>コウレイシャ</t>
    </rPh>
    <rPh sb="23" eb="26">
      <t>セタイスウ</t>
    </rPh>
    <rPh sb="27" eb="30">
      <t>ニホンジン</t>
    </rPh>
    <rPh sb="31" eb="33">
      <t>ガイコク</t>
    </rPh>
    <rPh sb="33" eb="34">
      <t>ジン</t>
    </rPh>
    <rPh sb="35" eb="37">
      <t>ソウスウ</t>
    </rPh>
    <phoneticPr fontId="4"/>
  </si>
  <si>
    <t>（各年１月１日現在）</t>
    <phoneticPr fontId="4"/>
  </si>
  <si>
    <t>区 分</t>
    <rPh sb="0" eb="1">
      <t>ク</t>
    </rPh>
    <rPh sb="2" eb="3">
      <t>ブン</t>
    </rPh>
    <phoneticPr fontId="2"/>
  </si>
  <si>
    <t>高齢者数
（65歳以上）</t>
    <rPh sb="0" eb="3">
      <t>コウレイシャ</t>
    </rPh>
    <rPh sb="3" eb="4">
      <t>スウ</t>
    </rPh>
    <rPh sb="8" eb="11">
      <t>サイイジョウ</t>
    </rPh>
    <phoneticPr fontId="4"/>
  </si>
  <si>
    <t>ひとり暮らし高齢者世帯数
（65歳以上）</t>
    <rPh sb="3" eb="4">
      <t>ク</t>
    </rPh>
    <rPh sb="6" eb="9">
      <t>コウレイシャ</t>
    </rPh>
    <rPh sb="9" eb="11">
      <t>セタイ</t>
    </rPh>
    <rPh sb="11" eb="12">
      <t>スウ</t>
    </rPh>
    <rPh sb="16" eb="19">
      <t>サイイジョウ</t>
    </rPh>
    <phoneticPr fontId="4"/>
  </si>
  <si>
    <t>高齢者のみ世帯数
（65歳以上）</t>
    <rPh sb="0" eb="3">
      <t>コウレイシャ</t>
    </rPh>
    <rPh sb="5" eb="7">
      <t>セタイ</t>
    </rPh>
    <rPh sb="7" eb="8">
      <t>スウ</t>
    </rPh>
    <rPh sb="12" eb="15">
      <t>サイイジョウ</t>
    </rPh>
    <phoneticPr fontId="4"/>
  </si>
  <si>
    <t>年 次</t>
    <rPh sb="0" eb="1">
      <t>ネン</t>
    </rPh>
    <rPh sb="2" eb="3">
      <t>ツギ</t>
    </rPh>
    <phoneticPr fontId="2"/>
  </si>
  <si>
    <t>年</t>
    <rPh sb="0" eb="1">
      <t>ネン</t>
    </rPh>
    <phoneticPr fontId="4"/>
  </si>
  <si>
    <t>資料：保健福祉部高齢介護課</t>
    <phoneticPr fontId="2"/>
  </si>
  <si>
    <t>グラフ用</t>
    <rPh sb="3" eb="4">
      <t>ヨウ</t>
    </rPh>
    <phoneticPr fontId="6"/>
  </si>
  <si>
    <t>高齢者数</t>
    <rPh sb="0" eb="3">
      <t>コウレイシャ</t>
    </rPh>
    <rPh sb="3" eb="4">
      <t>スウ</t>
    </rPh>
    <phoneticPr fontId="4"/>
  </si>
  <si>
    <t>ひとり暮らし
高齢者世帯数</t>
    <rPh sb="3" eb="4">
      <t>ク</t>
    </rPh>
    <rPh sb="7" eb="10">
      <t>コウレイシャ</t>
    </rPh>
    <rPh sb="10" eb="12">
      <t>セタイ</t>
    </rPh>
    <rPh sb="12" eb="13">
      <t>スウ</t>
    </rPh>
    <phoneticPr fontId="4"/>
  </si>
  <si>
    <t>高齢者のみ
世帯数</t>
    <rPh sb="0" eb="3">
      <t>コウレイシャ</t>
    </rPh>
    <rPh sb="6" eb="8">
      <t>セタイ</t>
    </rPh>
    <rPh sb="8" eb="9">
      <t>スウ</t>
    </rPh>
    <phoneticPr fontId="4"/>
  </si>
  <si>
    <t>５．11　保　育　所</t>
    <rPh sb="5" eb="10">
      <t>ホイクショ</t>
    </rPh>
    <phoneticPr fontId="4"/>
  </si>
  <si>
    <t>（各年４月１日現在）</t>
    <phoneticPr fontId="4"/>
  </si>
  <si>
    <t>区 分</t>
    <phoneticPr fontId="3"/>
  </si>
  <si>
    <t>施　　設　　数</t>
  </si>
  <si>
    <t>定　　　　　　員</t>
  </si>
  <si>
    <t>入所児童数</t>
    <rPh sb="0" eb="2">
      <t>ニュウショ</t>
    </rPh>
    <phoneticPr fontId="4"/>
  </si>
  <si>
    <t>私　的
契　約</t>
    <phoneticPr fontId="4"/>
  </si>
  <si>
    <t>年 次</t>
    <phoneticPr fontId="3"/>
  </si>
  <si>
    <t>総　数</t>
  </si>
  <si>
    <t>公　立</t>
  </si>
  <si>
    <t>私　立</t>
  </si>
  <si>
    <t>-</t>
  </si>
  <si>
    <t>令和   2</t>
    <rPh sb="0" eb="2">
      <t>レイワ</t>
    </rPh>
    <phoneticPr fontId="3"/>
  </si>
  <si>
    <t>年</t>
    <rPh sb="0" eb="1">
      <t>ネン</t>
    </rPh>
    <phoneticPr fontId="3"/>
  </si>
  <si>
    <t>-</t>
    <phoneticPr fontId="3"/>
  </si>
  <si>
    <t>資料：子ども部子ども支援課</t>
    <rPh sb="3" eb="4">
      <t>コ</t>
    </rPh>
    <rPh sb="6" eb="7">
      <t>ブ</t>
    </rPh>
    <rPh sb="7" eb="8">
      <t>コ</t>
    </rPh>
    <rPh sb="10" eb="12">
      <t>シエン</t>
    </rPh>
    <rPh sb="12" eb="13">
      <t>カ</t>
    </rPh>
    <phoneticPr fontId="4"/>
  </si>
  <si>
    <t>　　　　　 （注）こども園は保育園部分（０～２歳児）のみ計上</t>
    <rPh sb="14" eb="17">
      <t>ホイクエン</t>
    </rPh>
    <rPh sb="17" eb="19">
      <t>ブブン</t>
    </rPh>
    <rPh sb="28" eb="30">
      <t>ケイジョウ</t>
    </rPh>
    <phoneticPr fontId="4"/>
  </si>
  <si>
    <t>　　　　　 （注）認定こども園は、０～２歳児と３～５歳児（長時間）のみ計上</t>
    <rPh sb="9" eb="11">
      <t>ニンテイ</t>
    </rPh>
    <rPh sb="29" eb="32">
      <t>チョウジカン</t>
    </rPh>
    <phoneticPr fontId="4"/>
  </si>
  <si>
    <t>５．12　区立保育園</t>
    <rPh sb="5" eb="7">
      <t>クリツ</t>
    </rPh>
    <rPh sb="7" eb="10">
      <t>ホイクエン</t>
    </rPh>
    <phoneticPr fontId="4"/>
  </si>
  <si>
    <t>施設数</t>
    <rPh sb="0" eb="3">
      <t>シセツスウ</t>
    </rPh>
    <phoneticPr fontId="4"/>
  </si>
  <si>
    <t>定　　　員</t>
    <rPh sb="0" eb="5">
      <t>テイイン</t>
    </rPh>
    <phoneticPr fontId="4"/>
  </si>
  <si>
    <t>在　　　　　　　　　　籍　　　　　　　　　　人　　　　　　　　　　員</t>
    <rPh sb="0" eb="12">
      <t>ザイセキ</t>
    </rPh>
    <rPh sb="22" eb="34">
      <t>ジンイン</t>
    </rPh>
    <phoneticPr fontId="4"/>
  </si>
  <si>
    <t>年次・区分</t>
    <phoneticPr fontId="4"/>
  </si>
  <si>
    <t>総　　　数</t>
    <rPh sb="0" eb="5">
      <t>ソウスウ</t>
    </rPh>
    <phoneticPr fontId="4"/>
  </si>
  <si>
    <t>０　歳　児</t>
    <rPh sb="2" eb="3">
      <t>サイ</t>
    </rPh>
    <rPh sb="4" eb="5">
      <t>ジドウ</t>
    </rPh>
    <phoneticPr fontId="4"/>
  </si>
  <si>
    <t>１　歳　児</t>
    <phoneticPr fontId="4"/>
  </si>
  <si>
    <t>２　歳　児</t>
    <phoneticPr fontId="4"/>
  </si>
  <si>
    <t>３　歳　児</t>
    <phoneticPr fontId="4"/>
  </si>
  <si>
    <t>４　歳　以　上</t>
    <rPh sb="4" eb="7">
      <t>イジョウ</t>
    </rPh>
    <phoneticPr fontId="4"/>
  </si>
  <si>
    <t>定員</t>
    <rPh sb="0" eb="2">
      <t>テイイン</t>
    </rPh>
    <phoneticPr fontId="4"/>
  </si>
  <si>
    <t>総数</t>
    <rPh sb="0" eb="2">
      <t>ソウスウ</t>
    </rPh>
    <phoneticPr fontId="4"/>
  </si>
  <si>
    <t>麹町</t>
  </si>
  <si>
    <t>保育園</t>
  </si>
  <si>
    <t>神田</t>
  </si>
  <si>
    <t>〃</t>
  </si>
  <si>
    <t>西神田</t>
  </si>
  <si>
    <t>四番町</t>
  </si>
  <si>
    <t>いずみ</t>
    <phoneticPr fontId="4"/>
  </si>
  <si>
    <t>こども園</t>
    <phoneticPr fontId="4"/>
  </si>
  <si>
    <t>ふじみ</t>
    <phoneticPr fontId="4"/>
  </si>
  <si>
    <t>資料：子ども部子ども支援課</t>
    <phoneticPr fontId="4"/>
  </si>
  <si>
    <t>（注）こども園の全体の在籍人員は「５．13　区立こども園」を参照</t>
    <phoneticPr fontId="4"/>
  </si>
  <si>
    <t>　　　　　　　　　</t>
    <phoneticPr fontId="4"/>
  </si>
  <si>
    <t xml:space="preserve">       </t>
    <phoneticPr fontId="4"/>
  </si>
  <si>
    <t>５．13　区立こども園（保育園・幼稚園の一元化施設）</t>
    <rPh sb="5" eb="7">
      <t>クリツ</t>
    </rPh>
    <rPh sb="10" eb="11">
      <t>ホイクエン</t>
    </rPh>
    <rPh sb="12" eb="15">
      <t>ホイクエン</t>
    </rPh>
    <rPh sb="16" eb="19">
      <t>ヨウチエン</t>
    </rPh>
    <rPh sb="20" eb="23">
      <t>イチゲンカ</t>
    </rPh>
    <rPh sb="23" eb="25">
      <t>シセツ</t>
    </rPh>
    <phoneticPr fontId="4"/>
  </si>
  <si>
    <t>平成  31</t>
    <rPh sb="0" eb="2">
      <t>ヘイセイ</t>
    </rPh>
    <phoneticPr fontId="4"/>
  </si>
  <si>
    <t>　資料：子ども部子ども支援課</t>
    <rPh sb="1" eb="3">
      <t>シリョウ</t>
    </rPh>
    <rPh sb="4" eb="5">
      <t>コ</t>
    </rPh>
    <rPh sb="7" eb="8">
      <t>ブ</t>
    </rPh>
    <rPh sb="8" eb="9">
      <t>コ</t>
    </rPh>
    <rPh sb="11" eb="13">
      <t>シエン</t>
    </rPh>
    <rPh sb="13" eb="14">
      <t>カ</t>
    </rPh>
    <phoneticPr fontId="4"/>
  </si>
  <si>
    <t>５．14 私立保育所・こども園</t>
    <rPh sb="5" eb="7">
      <t>シリツ</t>
    </rPh>
    <rPh sb="7" eb="9">
      <t>ホイク</t>
    </rPh>
    <rPh sb="9" eb="10">
      <t>ショ</t>
    </rPh>
    <rPh sb="14" eb="15">
      <t>エン</t>
    </rPh>
    <phoneticPr fontId="4"/>
  </si>
  <si>
    <t>（1）私立保育所</t>
    <rPh sb="3" eb="5">
      <t>シリツ</t>
    </rPh>
    <rPh sb="5" eb="7">
      <t>ホイク</t>
    </rPh>
    <rPh sb="7" eb="8">
      <t>ショ</t>
    </rPh>
    <phoneticPr fontId="4"/>
  </si>
  <si>
    <t>アスク二番町保育園</t>
    <rPh sb="3" eb="4">
      <t>ニ</t>
    </rPh>
    <rPh sb="4" eb="6">
      <t>バンチョウ</t>
    </rPh>
    <rPh sb="6" eb="9">
      <t>ホイクエン</t>
    </rPh>
    <phoneticPr fontId="4"/>
  </si>
  <si>
    <t>ポピンズナーサリー
スクール一番町</t>
    <rPh sb="14" eb="15">
      <t>イチ</t>
    </rPh>
    <rPh sb="15" eb="17">
      <t>バンチョウ</t>
    </rPh>
    <phoneticPr fontId="4"/>
  </si>
  <si>
    <t>ほっぺるランド西神田</t>
    <phoneticPr fontId="4"/>
  </si>
  <si>
    <t>グローバルキッズ
飯田橋園</t>
    <rPh sb="9" eb="12">
      <t>イイダバシ</t>
    </rPh>
    <rPh sb="12" eb="13">
      <t>エン</t>
    </rPh>
    <phoneticPr fontId="4"/>
  </si>
  <si>
    <t>あい保育園東神田</t>
    <rPh sb="2" eb="5">
      <t>ホイクエン</t>
    </rPh>
    <rPh sb="5" eb="8">
      <t>ヒガシカンダ</t>
    </rPh>
    <phoneticPr fontId="4"/>
  </si>
  <si>
    <t>クレアナーサリー市ヶ谷</t>
    <rPh sb="8" eb="11">
      <t>イチガヤ</t>
    </rPh>
    <phoneticPr fontId="4"/>
  </si>
  <si>
    <t>神田淡路町保育園
大きなおうち</t>
    <rPh sb="0" eb="2">
      <t>カンダ</t>
    </rPh>
    <rPh sb="2" eb="4">
      <t>アワジ</t>
    </rPh>
    <rPh sb="4" eb="5">
      <t>チョウ</t>
    </rPh>
    <rPh sb="5" eb="8">
      <t>ホイクエン</t>
    </rPh>
    <rPh sb="9" eb="10">
      <t>オオ</t>
    </rPh>
    <phoneticPr fontId="4"/>
  </si>
  <si>
    <t>グローバルキッズ
六番町園</t>
    <rPh sb="9" eb="12">
      <t>ロクバンチョウ</t>
    </rPh>
    <rPh sb="12" eb="13">
      <t>エン</t>
    </rPh>
    <phoneticPr fontId="4"/>
  </si>
  <si>
    <t>二番町ちとせ保育園</t>
    <rPh sb="0" eb="3">
      <t>ニバンチョウ</t>
    </rPh>
    <rPh sb="6" eb="9">
      <t>ホイクエン</t>
    </rPh>
    <phoneticPr fontId="4"/>
  </si>
  <si>
    <t>千代田せいが保育園</t>
    <rPh sb="0" eb="3">
      <t>チヨダ</t>
    </rPh>
    <rPh sb="6" eb="9">
      <t>ホイクエン</t>
    </rPh>
    <phoneticPr fontId="4"/>
  </si>
  <si>
    <t>ベネッセ内神田保育園</t>
    <rPh sb="4" eb="5">
      <t>ウチ</t>
    </rPh>
    <rPh sb="5" eb="7">
      <t>カンダ</t>
    </rPh>
    <rPh sb="7" eb="10">
      <t>ホイクエン</t>
    </rPh>
    <phoneticPr fontId="4"/>
  </si>
  <si>
    <t>保育園神田ベアーズ</t>
    <rPh sb="0" eb="3">
      <t>ホイクエン</t>
    </rPh>
    <rPh sb="3" eb="5">
      <t>カンダ</t>
    </rPh>
    <phoneticPr fontId="3"/>
  </si>
  <si>
    <t>あい・あい保育園
三番町園</t>
    <rPh sb="5" eb="8">
      <t>ホイクエン</t>
    </rPh>
    <rPh sb="9" eb="13">
      <t>サンバンチョウエン</t>
    </rPh>
    <phoneticPr fontId="3"/>
  </si>
  <si>
    <t>平河町ちとせ保育園</t>
    <rPh sb="0" eb="3">
      <t>ヒラカワチョウ</t>
    </rPh>
    <rPh sb="6" eb="9">
      <t>ホイクエン</t>
    </rPh>
    <phoneticPr fontId="3"/>
  </si>
  <si>
    <t>ほっぺるランド外神田</t>
    <rPh sb="7" eb="10">
      <t>ソトカンダ</t>
    </rPh>
    <phoneticPr fontId="3"/>
  </si>
  <si>
    <t>岩本町ちとせ保育園</t>
    <rPh sb="0" eb="3">
      <t>イワモトチョウ</t>
    </rPh>
    <rPh sb="6" eb="9">
      <t>ホイクエン</t>
    </rPh>
    <phoneticPr fontId="3"/>
  </si>
  <si>
    <t>外神田かなりや保育園</t>
    <rPh sb="0" eb="3">
      <t>ソトカンダ</t>
    </rPh>
    <rPh sb="7" eb="10">
      <t>ホイクエン</t>
    </rPh>
    <phoneticPr fontId="4"/>
  </si>
  <si>
    <t>　資料：子ども部子ども支援課</t>
    <phoneticPr fontId="4"/>
  </si>
  <si>
    <t xml:space="preserve">                         （注）クレアナーサリー市ヶ谷は、平成28年10月１日開設</t>
    <phoneticPr fontId="4"/>
  </si>
  <si>
    <t xml:space="preserve">                         （注）神田淡路町保育園大きなおうちは、平成29年４月１日開設</t>
    <phoneticPr fontId="4"/>
  </si>
  <si>
    <t xml:space="preserve">                         （注）グローバルキッズ六番町園は、平成29年６月１日開設</t>
    <phoneticPr fontId="4"/>
  </si>
  <si>
    <t xml:space="preserve">                         （注）二番町ちとせ保育園は、平成30年９月１日開設</t>
    <rPh sb="28" eb="31">
      <t>ニバンチョウ</t>
    </rPh>
    <rPh sb="34" eb="37">
      <t>ホイクエン</t>
    </rPh>
    <phoneticPr fontId="4"/>
  </si>
  <si>
    <t xml:space="preserve">                         （注）千代田せいが保育園、ベネッセ内神田保育園は、平成31年４月１日開設</t>
    <rPh sb="28" eb="31">
      <t>チヨダ</t>
    </rPh>
    <rPh sb="34" eb="37">
      <t>ホイクエン</t>
    </rPh>
    <phoneticPr fontId="4"/>
  </si>
  <si>
    <t xml:space="preserve">                         （注）保育園神田ベアーズは、令和元年10月１日開設</t>
    <rPh sb="39" eb="41">
      <t>レイワ</t>
    </rPh>
    <rPh sb="41" eb="42">
      <t>ゲン</t>
    </rPh>
    <phoneticPr fontId="4"/>
  </si>
  <si>
    <t xml:space="preserve">                         （注）あい・あい保育園 三番町園、平河町ちとせ保育園、ほっぺるランド外神田</t>
    <rPh sb="33" eb="36">
      <t>ホイクエン</t>
    </rPh>
    <rPh sb="37" eb="40">
      <t>サンバンチョウ</t>
    </rPh>
    <rPh sb="40" eb="41">
      <t>エン</t>
    </rPh>
    <rPh sb="42" eb="45">
      <t>ヒラカワチョウ</t>
    </rPh>
    <rPh sb="48" eb="51">
      <t>ホイクエン</t>
    </rPh>
    <rPh sb="59" eb="62">
      <t>ソトカンダ</t>
    </rPh>
    <phoneticPr fontId="4"/>
  </si>
  <si>
    <r>
      <t xml:space="preserve">                         　　</t>
    </r>
    <r>
      <rPr>
        <sz val="10"/>
        <color theme="1"/>
        <rFont val="ＭＳ Ｐ明朝"/>
        <family val="1"/>
        <charset val="128"/>
      </rPr>
      <t>　</t>
    </r>
    <r>
      <rPr>
        <sz val="8"/>
        <color theme="1"/>
        <rFont val="ＭＳ Ｐ明朝"/>
        <family val="1"/>
        <charset val="128"/>
      </rPr>
      <t>は、令和２年４月１日開設</t>
    </r>
    <rPh sb="30" eb="32">
      <t>レイワ</t>
    </rPh>
    <rPh sb="33" eb="34">
      <t>ネン</t>
    </rPh>
    <rPh sb="35" eb="36">
      <t>ガツ</t>
    </rPh>
    <rPh sb="37" eb="38">
      <t>ニチ</t>
    </rPh>
    <rPh sb="38" eb="40">
      <t>カイセツ</t>
    </rPh>
    <phoneticPr fontId="4"/>
  </si>
  <si>
    <t xml:space="preserve">                         （注）岩本町ちとせ保育園、外神田かなりや保育園は令和３年４月１日開設</t>
    <rPh sb="28" eb="31">
      <t>イワモトチョウ</t>
    </rPh>
    <rPh sb="34" eb="37">
      <t>ホイクエン</t>
    </rPh>
    <rPh sb="38" eb="41">
      <t>ソトカンダ</t>
    </rPh>
    <rPh sb="45" eb="48">
      <t>ホイクエン</t>
    </rPh>
    <rPh sb="49" eb="51">
      <t>レイワ</t>
    </rPh>
    <rPh sb="52" eb="53">
      <t>ネン</t>
    </rPh>
    <rPh sb="54" eb="55">
      <t>ガツ</t>
    </rPh>
    <rPh sb="56" eb="57">
      <t>ニチ</t>
    </rPh>
    <rPh sb="57" eb="59">
      <t>カイセツ</t>
    </rPh>
    <phoneticPr fontId="4"/>
  </si>
  <si>
    <t>５．14 私立保育所・こども園</t>
  </si>
  <si>
    <t>（2） 私立認定こども園</t>
    <phoneticPr fontId="4"/>
  </si>
  <si>
    <t>平成  31</t>
    <phoneticPr fontId="3"/>
  </si>
  <si>
    <t>年</t>
    <phoneticPr fontId="3"/>
  </si>
  <si>
    <t>令和    2</t>
    <rPh sb="0" eb="2">
      <t>レイワ</t>
    </rPh>
    <phoneticPr fontId="3"/>
  </si>
  <si>
    <t>グローバルキッズ
飯田橋こども園</t>
    <rPh sb="9" eb="12">
      <t>イイダバシ</t>
    </rPh>
    <rPh sb="15" eb="16">
      <t>エン</t>
    </rPh>
    <phoneticPr fontId="4"/>
  </si>
  <si>
    <t>（注）長時間クラスと短時間クラス合計</t>
    <rPh sb="1" eb="2">
      <t>チュウ</t>
    </rPh>
    <rPh sb="3" eb="6">
      <t>チョウジカン</t>
    </rPh>
    <rPh sb="10" eb="11">
      <t>タン</t>
    </rPh>
    <rPh sb="11" eb="13">
      <t>ジカン</t>
    </rPh>
    <rPh sb="16" eb="18">
      <t>ゴウケイ</t>
    </rPh>
    <phoneticPr fontId="3"/>
  </si>
  <si>
    <t>５．15　区補助対象保育室</t>
    <rPh sb="5" eb="6">
      <t>ク</t>
    </rPh>
    <rPh sb="6" eb="8">
      <t>ホジョ</t>
    </rPh>
    <rPh sb="8" eb="10">
      <t>タイショウ</t>
    </rPh>
    <rPh sb="10" eb="13">
      <t>ホイクシツ</t>
    </rPh>
    <phoneticPr fontId="4"/>
  </si>
  <si>
    <t>（各年４月１日現在）</t>
    <rPh sb="1" eb="2">
      <t>カク</t>
    </rPh>
    <rPh sb="2" eb="3">
      <t>ネン</t>
    </rPh>
    <rPh sb="4" eb="5">
      <t>１ガツ</t>
    </rPh>
    <rPh sb="5" eb="7">
      <t>１ニチ</t>
    </rPh>
    <rPh sb="7" eb="9">
      <t>ゲンザイ</t>
    </rPh>
    <phoneticPr fontId="4"/>
  </si>
  <si>
    <t>室　　　　数</t>
    <rPh sb="0" eb="1">
      <t>シツ</t>
    </rPh>
    <rPh sb="5" eb="6">
      <t>スウ</t>
    </rPh>
    <phoneticPr fontId="4"/>
  </si>
  <si>
    <t>入　　　　室　　　　児　　　　童　　　　数</t>
    <rPh sb="0" eb="1">
      <t>ニュウエン</t>
    </rPh>
    <rPh sb="5" eb="6">
      <t>シツ</t>
    </rPh>
    <rPh sb="10" eb="16">
      <t>ジドウ</t>
    </rPh>
    <rPh sb="20" eb="21">
      <t>スウ</t>
    </rPh>
    <phoneticPr fontId="4"/>
  </si>
  <si>
    <t>年次・区分</t>
    <rPh sb="0" eb="2">
      <t>ネンジ</t>
    </rPh>
    <rPh sb="3" eb="5">
      <t>クブン</t>
    </rPh>
    <phoneticPr fontId="4"/>
  </si>
  <si>
    <t>０　歳　児</t>
    <phoneticPr fontId="4"/>
  </si>
  <si>
    <t>ひまわり育児室</t>
    <rPh sb="4" eb="7">
      <t>イクジシツ</t>
    </rPh>
    <phoneticPr fontId="4"/>
  </si>
  <si>
    <t>ハイブリッドマムプリスクール
ナーサリー千代田富士見</t>
    <rPh sb="20" eb="23">
      <t>チヨダ</t>
    </rPh>
    <rPh sb="23" eb="26">
      <t>フジミ</t>
    </rPh>
    <phoneticPr fontId="4"/>
  </si>
  <si>
    <t>５．16　認証保育所・区緊急保育施設</t>
    <rPh sb="5" eb="7">
      <t>ニンショウ</t>
    </rPh>
    <rPh sb="7" eb="10">
      <t>ホイクジョ</t>
    </rPh>
    <rPh sb="11" eb="12">
      <t>ク</t>
    </rPh>
    <rPh sb="12" eb="14">
      <t>キンキュウ</t>
    </rPh>
    <rPh sb="14" eb="16">
      <t>ホイク</t>
    </rPh>
    <rPh sb="16" eb="18">
      <t>シセツ</t>
    </rPh>
    <phoneticPr fontId="4"/>
  </si>
  <si>
    <t>（１）認証保育所</t>
    <phoneticPr fontId="4"/>
  </si>
  <si>
    <t>（各年４月１日現在）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</si>
  <si>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施設数</t>
    <rPh sb="0" eb="2">
      <t>シセツ</t>
    </rPh>
    <rPh sb="2" eb="3">
      <t>スウ</t>
    </rPh>
    <phoneticPr fontId="4"/>
  </si>
  <si>
    <t>４歳以上</t>
    <rPh sb="2" eb="4">
      <t>イジョウ</t>
    </rPh>
    <phoneticPr fontId="4"/>
  </si>
  <si>
    <t>保育園ドルチェ</t>
    <phoneticPr fontId="3"/>
  </si>
  <si>
    <t>キッズスクウェア
丸の内東京ビル</t>
    <phoneticPr fontId="4"/>
  </si>
  <si>
    <t>マミーズエンジェル
神田駅前保育園</t>
  </si>
  <si>
    <t>小学館アカデミー
神保町保育園</t>
  </si>
  <si>
    <t>ピノキオ幼児舎
番町園</t>
  </si>
  <si>
    <t>キッズスクウェア
永田町</t>
  </si>
  <si>
    <t>キッズスクウェア
丸の内永楽ビル</t>
    <rPh sb="9" eb="10">
      <t>マル</t>
    </rPh>
    <rPh sb="11" eb="12">
      <t>ウチ</t>
    </rPh>
    <rPh sb="12" eb="14">
      <t>エイラク</t>
    </rPh>
    <phoneticPr fontId="4"/>
  </si>
  <si>
    <t>保育室「愛の園」</t>
    <rPh sb="0" eb="3">
      <t>ホイクシツ</t>
    </rPh>
    <rPh sb="4" eb="5">
      <t>アイ</t>
    </rPh>
    <rPh sb="6" eb="7">
      <t>ソノ</t>
    </rPh>
    <phoneticPr fontId="4"/>
  </si>
  <si>
    <t>ナーサリールーム　
ベリーベアー霞が関</t>
    <rPh sb="16" eb="17">
      <t>カスミ</t>
    </rPh>
    <rPh sb="18" eb="19">
      <t>セキ</t>
    </rPh>
    <phoneticPr fontId="3"/>
  </si>
  <si>
    <t>（注）ナーサリールームベリーベアー霞が関は、令和３年４月１日開設</t>
    <rPh sb="1" eb="2">
      <t>チュウ</t>
    </rPh>
    <rPh sb="22" eb="23">
      <t>レイ</t>
    </rPh>
    <rPh sb="23" eb="24">
      <t>ワ</t>
    </rPh>
    <rPh sb="25" eb="26">
      <t>ネン</t>
    </rPh>
    <rPh sb="27" eb="28">
      <t>ガツ</t>
    </rPh>
    <rPh sb="29" eb="30">
      <t>ヒ</t>
    </rPh>
    <rPh sb="30" eb="32">
      <t>カイセツ</t>
    </rPh>
    <phoneticPr fontId="3"/>
  </si>
  <si>
    <t>（２）区緊急保育施設</t>
    <phoneticPr fontId="4"/>
  </si>
  <si>
    <t>（各年４月１日現在）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4"/>
  </si>
  <si>
    <t>グローバルキッズ
神田駅前保育園</t>
    <rPh sb="9" eb="11">
      <t>カンダ</t>
    </rPh>
    <rPh sb="11" eb="13">
      <t>エキマエ</t>
    </rPh>
    <rPh sb="13" eb="16">
      <t>ホイクエン</t>
    </rPh>
    <phoneticPr fontId="4"/>
  </si>
  <si>
    <t>５．17　地域型保育事業　(1)家庭的保育事業</t>
    <rPh sb="5" eb="8">
      <t>チイキガタ</t>
    </rPh>
    <rPh sb="8" eb="10">
      <t>ホイク</t>
    </rPh>
    <rPh sb="10" eb="12">
      <t>ジギョウ</t>
    </rPh>
    <rPh sb="16" eb="18">
      <t>カテイ</t>
    </rPh>
    <rPh sb="18" eb="19">
      <t>テキ</t>
    </rPh>
    <rPh sb="19" eb="21">
      <t>ホイク</t>
    </rPh>
    <rPh sb="21" eb="23">
      <t>ジギョウ</t>
    </rPh>
    <phoneticPr fontId="4"/>
  </si>
  <si>
    <t>あい・ぽーと小さな家飯田橋</t>
    <rPh sb="6" eb="7">
      <t>チイ</t>
    </rPh>
    <rPh sb="9" eb="10">
      <t>イエ</t>
    </rPh>
    <rPh sb="10" eb="13">
      <t>イイダバシ</t>
    </rPh>
    <phoneticPr fontId="4"/>
  </si>
  <si>
    <t>あい・ぽーと小さな家東神田</t>
    <rPh sb="6" eb="7">
      <t>チイ</t>
    </rPh>
    <rPh sb="9" eb="10">
      <t>イエ</t>
    </rPh>
    <rPh sb="10" eb="13">
      <t>ヒガシカンダ</t>
    </rPh>
    <phoneticPr fontId="4"/>
  </si>
  <si>
    <t>５．17　地域型保育事業　(2)小規模保育事業</t>
    <rPh sb="5" eb="8">
      <t>チイキガタ</t>
    </rPh>
    <rPh sb="8" eb="10">
      <t>ホイク</t>
    </rPh>
    <rPh sb="10" eb="12">
      <t>ジギョウ</t>
    </rPh>
    <rPh sb="16" eb="19">
      <t>ショウキボ</t>
    </rPh>
    <rPh sb="19" eb="21">
      <t>ホイク</t>
    </rPh>
    <rPh sb="21" eb="23">
      <t>ジギョウ</t>
    </rPh>
    <phoneticPr fontId="4"/>
  </si>
  <si>
    <t>平成 31</t>
    <rPh sb="0" eb="2">
      <t>ヘイセイ</t>
    </rPh>
    <phoneticPr fontId="4"/>
  </si>
  <si>
    <t>令和   2</t>
    <phoneticPr fontId="3"/>
  </si>
  <si>
    <t>「あい・ぽーと」小さな家麹町</t>
    <rPh sb="8" eb="9">
      <t>チイ</t>
    </rPh>
    <rPh sb="11" eb="12">
      <t>イエ</t>
    </rPh>
    <rPh sb="12" eb="14">
      <t>コウジマチ</t>
    </rPh>
    <phoneticPr fontId="4"/>
  </si>
  <si>
    <t>５．17　地域型保育事業　(3)事業所内保育事業</t>
    <rPh sb="5" eb="8">
      <t>チイキガタ</t>
    </rPh>
    <rPh sb="8" eb="10">
      <t>ホイク</t>
    </rPh>
    <rPh sb="10" eb="12">
      <t>ジギョウ</t>
    </rPh>
    <rPh sb="16" eb="19">
      <t>ジギョウショ</t>
    </rPh>
    <rPh sb="19" eb="20">
      <t>ナイ</t>
    </rPh>
    <rPh sb="20" eb="22">
      <t>ホイク</t>
    </rPh>
    <rPh sb="22" eb="24">
      <t>ジギョウ</t>
    </rPh>
    <phoneticPr fontId="4"/>
  </si>
  <si>
    <t>厚生労働省5号館保育室
（地域開放枠）</t>
    <rPh sb="0" eb="2">
      <t>コウセイ</t>
    </rPh>
    <rPh sb="2" eb="5">
      <t>ロウドウショウ</t>
    </rPh>
    <rPh sb="6" eb="8">
      <t>ゴウカン</t>
    </rPh>
    <rPh sb="8" eb="11">
      <t>ホイクシツ</t>
    </rPh>
    <rPh sb="13" eb="15">
      <t>チイキ</t>
    </rPh>
    <rPh sb="15" eb="17">
      <t>カイホウ</t>
    </rPh>
    <rPh sb="17" eb="18">
      <t>ワク</t>
    </rPh>
    <phoneticPr fontId="4"/>
  </si>
  <si>
    <t>アソシエナーサリー霞が関
（地域開放枠）</t>
    <rPh sb="9" eb="10">
      <t>カスミ</t>
    </rPh>
    <rPh sb="11" eb="12">
      <t>セキ</t>
    </rPh>
    <rPh sb="14" eb="16">
      <t>チイキ</t>
    </rPh>
    <rPh sb="16" eb="18">
      <t>カイホウ</t>
    </rPh>
    <rPh sb="18" eb="19">
      <t>ワク</t>
    </rPh>
    <phoneticPr fontId="4"/>
  </si>
  <si>
    <t>グローバルキッズ経済産業省
保育室（地域開放枠）</t>
    <rPh sb="8" eb="10">
      <t>ケイザイ</t>
    </rPh>
    <rPh sb="10" eb="13">
      <t>サンギョウショウ</t>
    </rPh>
    <rPh sb="14" eb="17">
      <t>ホイクシツ</t>
    </rPh>
    <rPh sb="18" eb="20">
      <t>チイキ</t>
    </rPh>
    <rPh sb="20" eb="22">
      <t>カイホウ</t>
    </rPh>
    <rPh sb="22" eb="23">
      <t>ワク</t>
    </rPh>
    <phoneticPr fontId="4"/>
  </si>
  <si>
    <t>ゆうてまち保育園
（地域開放枠）</t>
    <rPh sb="5" eb="8">
      <t>ホイクエン</t>
    </rPh>
    <rPh sb="10" eb="12">
      <t>チイキ</t>
    </rPh>
    <rPh sb="12" eb="14">
      <t>カイホウ</t>
    </rPh>
    <rPh sb="14" eb="15">
      <t>ワク</t>
    </rPh>
    <phoneticPr fontId="4"/>
  </si>
  <si>
    <t>財務省らる保育室
（地域開放枠）</t>
    <rPh sb="0" eb="3">
      <t>ザイムショウ</t>
    </rPh>
    <rPh sb="5" eb="8">
      <t>ホイクシツ</t>
    </rPh>
    <rPh sb="10" eb="12">
      <t>チイキ</t>
    </rPh>
    <rPh sb="12" eb="14">
      <t>カイホウ</t>
    </rPh>
    <rPh sb="14" eb="15">
      <t>ワク</t>
    </rPh>
    <phoneticPr fontId="3"/>
  </si>
  <si>
    <t>　　　（注）グローバルキッズ経済産業省保育室、ゆうてまち保育園は、平成31年4月1日開設</t>
    <rPh sb="14" eb="16">
      <t>ケイザイ</t>
    </rPh>
    <rPh sb="16" eb="19">
      <t>サンギョウショウ</t>
    </rPh>
    <rPh sb="19" eb="22">
      <t>ホイクシツ</t>
    </rPh>
    <rPh sb="33" eb="35">
      <t>ヘイセイ</t>
    </rPh>
    <rPh sb="37" eb="38">
      <t>ネン</t>
    </rPh>
    <rPh sb="39" eb="40">
      <t>ガツ</t>
    </rPh>
    <rPh sb="41" eb="42">
      <t>ニチ</t>
    </rPh>
    <rPh sb="42" eb="44">
      <t>カイセツ</t>
    </rPh>
    <phoneticPr fontId="4"/>
  </si>
  <si>
    <t>　　　（注）財務省らる保育室は、令和2年4月1日開設</t>
    <rPh sb="6" eb="9">
      <t>ザイムショウ</t>
    </rPh>
    <rPh sb="13" eb="14">
      <t>シツ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カイセツ</t>
    </rPh>
    <phoneticPr fontId="4"/>
  </si>
  <si>
    <t>５．17　地域型保育事業　(4)居宅訪問型保育事業</t>
    <rPh sb="5" eb="8">
      <t>チイキガタ</t>
    </rPh>
    <rPh sb="8" eb="10">
      <t>ホイク</t>
    </rPh>
    <rPh sb="10" eb="12">
      <t>ジギョウ</t>
    </rPh>
    <rPh sb="16" eb="18">
      <t>キョタク</t>
    </rPh>
    <rPh sb="18" eb="20">
      <t>ホウモン</t>
    </rPh>
    <rPh sb="20" eb="21">
      <t>ガタ</t>
    </rPh>
    <rPh sb="21" eb="23">
      <t>ホイク</t>
    </rPh>
    <rPh sb="23" eb="25">
      <t>ジギョウ</t>
    </rPh>
    <phoneticPr fontId="4"/>
  </si>
  <si>
    <t>事業者数</t>
    <rPh sb="0" eb="3">
      <t>ジギョウシャ</t>
    </rPh>
    <rPh sb="3" eb="4">
      <t>スウ</t>
    </rPh>
    <phoneticPr fontId="4"/>
  </si>
  <si>
    <t>利　　　　　　　　　　用　　　　　　　　　　者　　　　　　　　　　数</t>
    <rPh sb="0" eb="1">
      <t>リ</t>
    </rPh>
    <rPh sb="11" eb="12">
      <t>ヨウ</t>
    </rPh>
    <rPh sb="22" eb="23">
      <t>モノ</t>
    </rPh>
    <rPh sb="33" eb="34">
      <t>スウ</t>
    </rPh>
    <phoneticPr fontId="4"/>
  </si>
  <si>
    <t>２歳児以上</t>
    <rPh sb="3" eb="5">
      <t>イジョウ</t>
    </rPh>
    <phoneticPr fontId="4"/>
  </si>
  <si>
    <t>株式会社ポピンズ</t>
    <rPh sb="0" eb="4">
      <t>カブシキガイシャ</t>
    </rPh>
    <phoneticPr fontId="4"/>
  </si>
  <si>
    <t>特定非営利活動法人
フローレンス</t>
    <rPh sb="0" eb="2">
      <t>トクテイ</t>
    </rPh>
    <rPh sb="2" eb="5">
      <t>ヒエイリ</t>
    </rPh>
    <rPh sb="5" eb="7">
      <t>カツドウ</t>
    </rPh>
    <rPh sb="7" eb="9">
      <t>ホウジン</t>
    </rPh>
    <phoneticPr fontId="8"/>
  </si>
  <si>
    <t xml:space="preserve">- </t>
    <phoneticPr fontId="3"/>
  </si>
  <si>
    <t>株式会社
アルファコーポレーション</t>
    <phoneticPr fontId="8"/>
  </si>
  <si>
    <t>サンフラワー・A
株式会社</t>
    <rPh sb="9" eb="13">
      <t>カブシキガイシャ</t>
    </rPh>
    <phoneticPr fontId="4"/>
  </si>
  <si>
    <t>５．18　幼保一体施設内保育園</t>
    <rPh sb="5" eb="6">
      <t>ヨウ</t>
    </rPh>
    <rPh sb="6" eb="7">
      <t>タモツ</t>
    </rPh>
    <rPh sb="7" eb="9">
      <t>イッタイ</t>
    </rPh>
    <rPh sb="9" eb="11">
      <t>シセツ</t>
    </rPh>
    <rPh sb="11" eb="12">
      <t>ナイ</t>
    </rPh>
    <rPh sb="12" eb="15">
      <t>ホイクエン</t>
    </rPh>
    <phoneticPr fontId="4"/>
  </si>
  <si>
    <t>在　　　　　　　　　籍　　　　　　　　　人　　　　　　　　　員</t>
    <rPh sb="0" eb="1">
      <t>ザイ</t>
    </rPh>
    <rPh sb="10" eb="11">
      <t>セキ</t>
    </rPh>
    <rPh sb="20" eb="21">
      <t>ジン</t>
    </rPh>
    <rPh sb="30" eb="31">
      <t>イン</t>
    </rPh>
    <phoneticPr fontId="4"/>
  </si>
  <si>
    <t>小学館アカデミー
昌平保育園</t>
    <rPh sb="9" eb="11">
      <t>ショウヘイ</t>
    </rPh>
    <phoneticPr fontId="4"/>
  </si>
  <si>
    <t>マミーズエンジェル
千代田保育園</t>
    <rPh sb="10" eb="13">
      <t>チヨダ</t>
    </rPh>
    <rPh sb="13" eb="16">
      <t>ホイクエン</t>
    </rPh>
    <phoneticPr fontId="4"/>
  </si>
  <si>
    <t>５．19　学童クラブ</t>
    <phoneticPr fontId="4"/>
  </si>
  <si>
    <t>（各年５月１日現在）</t>
    <phoneticPr fontId="4"/>
  </si>
  <si>
    <t>定　　　員</t>
    <phoneticPr fontId="4"/>
  </si>
  <si>
    <t>登　　　　　　録　　　　　　児　　　　　　童　　　　　　数</t>
  </si>
  <si>
    <t xml:space="preserve"> 年次・区分</t>
    <phoneticPr fontId="4"/>
  </si>
  <si>
    <t>総　　　数</t>
  </si>
  <si>
    <t>小　学　校</t>
  </si>
  <si>
    <t>１　年　生</t>
  </si>
  <si>
    <t>２　年　生</t>
  </si>
  <si>
    <t>３　年　生</t>
  </si>
  <si>
    <t>４　年　生</t>
  </si>
  <si>
    <t>５　年　生</t>
  </si>
  <si>
    <t>６　年　生</t>
  </si>
  <si>
    <t>令和  元</t>
    <rPh sb="0" eb="2">
      <t>レイワ</t>
    </rPh>
    <rPh sb="4" eb="5">
      <t>モト</t>
    </rPh>
    <phoneticPr fontId="3"/>
  </si>
  <si>
    <t>西神田学童クラブ</t>
    <phoneticPr fontId="4"/>
  </si>
  <si>
    <t>神　田</t>
    <phoneticPr fontId="4"/>
  </si>
  <si>
    <t>〃</t>
    <phoneticPr fontId="4"/>
  </si>
  <si>
    <t>四番町　</t>
    <phoneticPr fontId="4"/>
  </si>
  <si>
    <t>一番町</t>
    <phoneticPr fontId="4"/>
  </si>
  <si>
    <t>　資料：子ども部児童・家庭支援センター</t>
    <rPh sb="4" eb="5">
      <t>コ</t>
    </rPh>
    <rPh sb="7" eb="8">
      <t>ブ</t>
    </rPh>
    <rPh sb="8" eb="10">
      <t>ジドウ</t>
    </rPh>
    <rPh sb="11" eb="13">
      <t>カテイ</t>
    </rPh>
    <rPh sb="13" eb="15">
      <t>シエン</t>
    </rPh>
    <phoneticPr fontId="4"/>
  </si>
  <si>
    <t>５．20　民営学童クラブ</t>
    <rPh sb="5" eb="7">
      <t>ミンエイ</t>
    </rPh>
    <phoneticPr fontId="4"/>
  </si>
  <si>
    <t>　（各年５月１日現在）</t>
    <phoneticPr fontId="4"/>
  </si>
  <si>
    <t>区 分</t>
    <phoneticPr fontId="4"/>
  </si>
  <si>
    <t>定　　　員</t>
  </si>
  <si>
    <t>令和  元</t>
    <phoneticPr fontId="3"/>
  </si>
  <si>
    <t>アフタースクールさくら</t>
    <phoneticPr fontId="4"/>
  </si>
  <si>
    <t>アフタースクールさくら第二</t>
    <rPh sb="11" eb="12">
      <t>ダイ</t>
    </rPh>
    <rPh sb="12" eb="13">
      <t>２</t>
    </rPh>
    <phoneticPr fontId="4"/>
  </si>
  <si>
    <t>アフタースクールこうじ町</t>
    <rPh sb="11" eb="12">
      <t>チョウ</t>
    </rPh>
    <phoneticPr fontId="4"/>
  </si>
  <si>
    <t>番町小学校アフタースクール第一</t>
    <rPh sb="0" eb="2">
      <t>バンチョウ</t>
    </rPh>
    <rPh sb="2" eb="5">
      <t>ショウガッコウ</t>
    </rPh>
    <rPh sb="13" eb="15">
      <t>ダイイチ</t>
    </rPh>
    <phoneticPr fontId="4"/>
  </si>
  <si>
    <t>番町小学校アフタースクール第二</t>
    <rPh sb="0" eb="2">
      <t>バンチョウ</t>
    </rPh>
    <rPh sb="2" eb="5">
      <t>ショウガッコウ</t>
    </rPh>
    <rPh sb="13" eb="15">
      <t>ダイニ</t>
    </rPh>
    <phoneticPr fontId="4"/>
  </si>
  <si>
    <t>アフタースクールお茶の水</t>
    <rPh sb="9" eb="10">
      <t>チャ</t>
    </rPh>
    <rPh sb="11" eb="12">
      <t>ミズ</t>
    </rPh>
    <phoneticPr fontId="4"/>
  </si>
  <si>
    <t>九段小学校
アフタースクール</t>
    <rPh sb="0" eb="2">
      <t>クダン</t>
    </rPh>
    <rPh sb="2" eb="3">
      <t>ショウ</t>
    </rPh>
    <rPh sb="3" eb="5">
      <t>ガッコウ</t>
    </rPh>
    <phoneticPr fontId="4"/>
  </si>
  <si>
    <t>いずみ学童クラブ１</t>
    <rPh sb="3" eb="5">
      <t>ガクドウ</t>
    </rPh>
    <phoneticPr fontId="4"/>
  </si>
  <si>
    <t>いずみ学童クラブ２</t>
    <rPh sb="3" eb="5">
      <t>ガクドウ</t>
    </rPh>
    <phoneticPr fontId="4"/>
  </si>
  <si>
    <t>富士見わんぱくひろば
学童クラブ</t>
    <rPh sb="11" eb="13">
      <t>ガクドウ</t>
    </rPh>
    <phoneticPr fontId="4"/>
  </si>
  <si>
    <t>富士見わんぱくひろば第二
学童クラブ</t>
    <rPh sb="10" eb="11">
      <t>ダイ</t>
    </rPh>
    <rPh sb="11" eb="12">
      <t>２</t>
    </rPh>
    <rPh sb="13" eb="15">
      <t>ガクドウ</t>
    </rPh>
    <phoneticPr fontId="4"/>
  </si>
  <si>
    <t>二番町こどもクラブ</t>
    <rPh sb="0" eb="3">
      <t>ニバンチョウ</t>
    </rPh>
    <phoneticPr fontId="4"/>
  </si>
  <si>
    <t>ポピンズアフタースクール
一番町</t>
    <rPh sb="13" eb="15">
      <t>イチバン</t>
    </rPh>
    <rPh sb="15" eb="16">
      <t>チョウ</t>
    </rPh>
    <phoneticPr fontId="4"/>
  </si>
  <si>
    <t>グローバルキッズ飯田橋
第一学童クラブ</t>
    <rPh sb="8" eb="11">
      <t>イイダバシ</t>
    </rPh>
    <rPh sb="12" eb="14">
      <t>ダイイチ</t>
    </rPh>
    <rPh sb="14" eb="16">
      <t>ガクドウ</t>
    </rPh>
    <phoneticPr fontId="4"/>
  </si>
  <si>
    <t>グローバルキッズ飯田橋
第二学童クラブ</t>
    <rPh sb="8" eb="11">
      <t>イイダバシ</t>
    </rPh>
    <rPh sb="12" eb="14">
      <t>ダイニ</t>
    </rPh>
    <rPh sb="14" eb="16">
      <t>ガクドウ</t>
    </rPh>
    <phoneticPr fontId="4"/>
  </si>
  <si>
    <t>麹町こどもクラブ</t>
    <rPh sb="0" eb="2">
      <t>コウジマチ</t>
    </rPh>
    <phoneticPr fontId="4"/>
  </si>
  <si>
    <t>キッズクラブ神田</t>
    <rPh sb="6" eb="8">
      <t>カンダ</t>
    </rPh>
    <phoneticPr fontId="8"/>
  </si>
  <si>
    <t>東神田らる学童クラブ</t>
    <rPh sb="0" eb="3">
      <t>ヒガシカンダ</t>
    </rPh>
    <rPh sb="5" eb="7">
      <t>ガクドウ</t>
    </rPh>
    <phoneticPr fontId="8"/>
  </si>
  <si>
    <t>ベネッセ万世橋学童クラブ</t>
    <rPh sb="4" eb="6">
      <t>マンセ</t>
    </rPh>
    <rPh sb="6" eb="7">
      <t>バシ</t>
    </rPh>
    <rPh sb="7" eb="9">
      <t>ガクドウ</t>
    </rPh>
    <phoneticPr fontId="3"/>
  </si>
  <si>
    <t>学童保育じゃんぷ九段クラブ</t>
    <phoneticPr fontId="3"/>
  </si>
  <si>
    <t>　資料：子ども部児童・家庭支援センター</t>
    <rPh sb="4" eb="5">
      <t>コ</t>
    </rPh>
    <rPh sb="8" eb="10">
      <t>ジドウ</t>
    </rPh>
    <rPh sb="11" eb="13">
      <t>カテイ</t>
    </rPh>
    <rPh sb="13" eb="15">
      <t>シエン</t>
    </rPh>
    <phoneticPr fontId="4"/>
  </si>
  <si>
    <t>５．21　千代田区次世代育成手当　</t>
    <rPh sb="5" eb="8">
      <t>チヨダ</t>
    </rPh>
    <rPh sb="8" eb="9">
      <t>ク</t>
    </rPh>
    <rPh sb="9" eb="12">
      <t>ジセダイ</t>
    </rPh>
    <rPh sb="12" eb="14">
      <t>イクセイ</t>
    </rPh>
    <rPh sb="14" eb="16">
      <t>テア</t>
    </rPh>
    <phoneticPr fontId="4"/>
  </si>
  <si>
    <t>（各年度末現在）</t>
    <rPh sb="4" eb="5">
      <t>マツ</t>
    </rPh>
    <phoneticPr fontId="4"/>
  </si>
  <si>
    <t>延受給者数
（保護者）</t>
    <rPh sb="0" eb="1">
      <t>ノ</t>
    </rPh>
    <rPh sb="1" eb="4">
      <t>ジュキュウシャ</t>
    </rPh>
    <rPh sb="4" eb="5">
      <t>スウ</t>
    </rPh>
    <rPh sb="7" eb="10">
      <t>ホゴシャ</t>
    </rPh>
    <phoneticPr fontId="4"/>
  </si>
  <si>
    <t>対象延児童数</t>
    <rPh sb="0" eb="2">
      <t>タイショウ</t>
    </rPh>
    <rPh sb="2" eb="3">
      <t>ノ</t>
    </rPh>
    <rPh sb="3" eb="5">
      <t>ジドウ</t>
    </rPh>
    <rPh sb="5" eb="6">
      <t>スウ</t>
    </rPh>
    <phoneticPr fontId="4"/>
  </si>
  <si>
    <t>支給総額
（円）</t>
    <rPh sb="0" eb="2">
      <t>シキュウ</t>
    </rPh>
    <rPh sb="2" eb="4">
      <t>ソウガク</t>
    </rPh>
    <rPh sb="6" eb="7">
      <t>エン</t>
    </rPh>
    <phoneticPr fontId="4"/>
  </si>
  <si>
    <t>誕生準備手当</t>
    <rPh sb="0" eb="2">
      <t>タンジョウ</t>
    </rPh>
    <rPh sb="2" eb="4">
      <t>ジュンビ</t>
    </rPh>
    <rPh sb="4" eb="6">
      <t>テア</t>
    </rPh>
    <phoneticPr fontId="4"/>
  </si>
  <si>
    <t>未就学児</t>
    <rPh sb="0" eb="4">
      <t>ミシュウガクジ</t>
    </rPh>
    <phoneticPr fontId="4"/>
  </si>
  <si>
    <t>小・中学生</t>
    <rPh sb="0" eb="1">
      <t>ショウ</t>
    </rPh>
    <rPh sb="2" eb="5">
      <t>チュウガクセイ</t>
    </rPh>
    <phoneticPr fontId="4"/>
  </si>
  <si>
    <t>高校生</t>
    <rPh sb="0" eb="3">
      <t>コウコウセイセイ</t>
    </rPh>
    <phoneticPr fontId="4"/>
  </si>
  <si>
    <t>申請者数</t>
    <rPh sb="0" eb="3">
      <t>シンセイシャ</t>
    </rPh>
    <rPh sb="3" eb="4">
      <t>スウ</t>
    </rPh>
    <phoneticPr fontId="4"/>
  </si>
  <si>
    <t>支給実績
（円）</t>
    <rPh sb="0" eb="2">
      <t>シキュウ</t>
    </rPh>
    <rPh sb="2" eb="4">
      <t>ジッセキ</t>
    </rPh>
    <phoneticPr fontId="4"/>
  </si>
  <si>
    <t>平成  28</t>
    <rPh sb="0" eb="2">
      <t>ヘイセイ</t>
    </rPh>
    <phoneticPr fontId="4"/>
  </si>
  <si>
    <t>資料：子ども部子育て推進課</t>
    <rPh sb="0" eb="2">
      <t>シリョウ</t>
    </rPh>
    <rPh sb="3" eb="4">
      <t>コ</t>
    </rPh>
    <rPh sb="6" eb="7">
      <t>ブ</t>
    </rPh>
    <rPh sb="7" eb="9">
      <t>コソダ</t>
    </rPh>
    <rPh sb="10" eb="12">
      <t>スイシン</t>
    </rPh>
    <rPh sb="12" eb="13">
      <t>カ</t>
    </rPh>
    <phoneticPr fontId="4"/>
  </si>
  <si>
    <t>５．22　「こども110番協力の家」加入件数</t>
    <rPh sb="12" eb="13">
      <t>バン</t>
    </rPh>
    <rPh sb="13" eb="15">
      <t>キョウリョク</t>
    </rPh>
    <rPh sb="16" eb="17">
      <t>イエ</t>
    </rPh>
    <rPh sb="18" eb="20">
      <t>カニュウ</t>
    </rPh>
    <rPh sb="20" eb="22">
      <t>ケンスウ</t>
    </rPh>
    <phoneticPr fontId="4"/>
  </si>
  <si>
    <t>（各年度10月１日現在）</t>
    <rPh sb="1" eb="2">
      <t>カク</t>
    </rPh>
    <rPh sb="2" eb="3">
      <t>ネン</t>
    </rPh>
    <rPh sb="3" eb="4">
      <t>ド</t>
    </rPh>
    <rPh sb="6" eb="7">
      <t>１ガツ</t>
    </rPh>
    <rPh sb="7" eb="9">
      <t>１ニチ</t>
    </rPh>
    <rPh sb="9" eb="11">
      <t>ゲンザイ</t>
    </rPh>
    <phoneticPr fontId="4"/>
  </si>
  <si>
    <t>小学校名</t>
    <rPh sb="0" eb="3">
      <t>ショウガッコウ</t>
    </rPh>
    <rPh sb="3" eb="4">
      <t>メイ</t>
    </rPh>
    <phoneticPr fontId="4"/>
  </si>
  <si>
    <t>合計</t>
    <rPh sb="0" eb="2">
      <t>ゴウケイ</t>
    </rPh>
    <phoneticPr fontId="4"/>
  </si>
  <si>
    <t>九段</t>
    <rPh sb="0" eb="2">
      <t>クダン</t>
    </rPh>
    <phoneticPr fontId="4"/>
  </si>
  <si>
    <t>番町</t>
    <rPh sb="0" eb="2">
      <t>バンチョウ</t>
    </rPh>
    <phoneticPr fontId="4"/>
  </si>
  <si>
    <t>富士見</t>
    <rPh sb="0" eb="3">
      <t>フジミ</t>
    </rPh>
    <phoneticPr fontId="4"/>
  </si>
  <si>
    <t>お茶の水</t>
    <rPh sb="1" eb="2">
      <t>チャ</t>
    </rPh>
    <rPh sb="3" eb="4">
      <t>ミズ</t>
    </rPh>
    <phoneticPr fontId="4"/>
  </si>
  <si>
    <t>千代田</t>
    <rPh sb="0" eb="3">
      <t>チヨダ</t>
    </rPh>
    <phoneticPr fontId="4"/>
  </si>
  <si>
    <t>昌平</t>
    <rPh sb="0" eb="2">
      <t>ショウヘイ</t>
    </rPh>
    <phoneticPr fontId="4"/>
  </si>
  <si>
    <t>和泉</t>
    <rPh sb="0" eb="2">
      <t>イズミ</t>
    </rPh>
    <phoneticPr fontId="4"/>
  </si>
  <si>
    <t>　資料：子ども部子ども総務課</t>
    <rPh sb="1" eb="3">
      <t>シリョウ</t>
    </rPh>
    <rPh sb="4" eb="5">
      <t>コ</t>
    </rPh>
    <rPh sb="7" eb="8">
      <t>ブ</t>
    </rPh>
    <rPh sb="8" eb="9">
      <t>コ</t>
    </rPh>
    <rPh sb="11" eb="13">
      <t>ソウム</t>
    </rPh>
    <rPh sb="13" eb="14">
      <t>カ</t>
    </rPh>
    <phoneticPr fontId="4"/>
  </si>
  <si>
    <t>５．23　男女共同参画センターＭＩＷ（ミュウ）相談</t>
    <rPh sb="5" eb="7">
      <t>ダンジョ</t>
    </rPh>
    <rPh sb="7" eb="9">
      <t>キョウドウ</t>
    </rPh>
    <rPh sb="9" eb="11">
      <t>サンカク</t>
    </rPh>
    <rPh sb="23" eb="25">
      <t>ソウダン</t>
    </rPh>
    <phoneticPr fontId="4"/>
  </si>
  <si>
    <t>（１）相談件数</t>
    <rPh sb="3" eb="5">
      <t>ソウダン</t>
    </rPh>
    <rPh sb="5" eb="7">
      <t>ケンスウ</t>
    </rPh>
    <phoneticPr fontId="4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</si>
  <si>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4"/>
  </si>
  <si>
    <t>区 分</t>
    <rPh sb="0" eb="1">
      <t>ク</t>
    </rPh>
    <rPh sb="2" eb="3">
      <t>ブンクブン</t>
    </rPh>
    <phoneticPr fontId="2"/>
  </si>
  <si>
    <t>面接</t>
    <rPh sb="0" eb="2">
      <t>メンセツ</t>
    </rPh>
    <phoneticPr fontId="4"/>
  </si>
  <si>
    <t>電話</t>
    <rPh sb="0" eb="2">
      <t>デンワ</t>
    </rPh>
    <phoneticPr fontId="4"/>
  </si>
  <si>
    <t>年 度</t>
    <rPh sb="0" eb="1">
      <t>ネン</t>
    </rPh>
    <rPh sb="2" eb="3">
      <t>ド</t>
    </rPh>
    <phoneticPr fontId="2"/>
  </si>
  <si>
    <t>資料：地域振興部国際平和・男女平等人権課</t>
    <rPh sb="3" eb="5">
      <t>チイキ</t>
    </rPh>
    <rPh sb="5" eb="7">
      <t>シンコウ</t>
    </rPh>
    <phoneticPr fontId="4"/>
  </si>
  <si>
    <t>（２）相談分類別件数</t>
    <rPh sb="3" eb="5">
      <t>ソウダン</t>
    </rPh>
    <rPh sb="5" eb="7">
      <t>ブンルイ</t>
    </rPh>
    <rPh sb="7" eb="8">
      <t>ベツ</t>
    </rPh>
    <rPh sb="8" eb="10">
      <t>ケンスウ</t>
    </rPh>
    <phoneticPr fontId="4"/>
  </si>
  <si>
    <t>（年度末現在）</t>
    <rPh sb="1" eb="2">
      <t>ネン</t>
    </rPh>
    <rPh sb="2" eb="3">
      <t>ド</t>
    </rPh>
    <rPh sb="3" eb="4">
      <t>マツ</t>
    </rPh>
    <rPh sb="4" eb="6">
      <t>ゲンザイ</t>
    </rPh>
    <phoneticPr fontId="4"/>
  </si>
  <si>
    <t>総　数</t>
    <rPh sb="0" eb="1">
      <t>フサ</t>
    </rPh>
    <rPh sb="2" eb="3">
      <t>カズ</t>
    </rPh>
    <phoneticPr fontId="4"/>
  </si>
  <si>
    <t>生き方</t>
    <rPh sb="0" eb="1">
      <t>イ</t>
    </rPh>
    <rPh sb="2" eb="3">
      <t>カタ</t>
    </rPh>
    <phoneticPr fontId="4"/>
  </si>
  <si>
    <t>夫婦・パートナー</t>
    <phoneticPr fontId="4"/>
  </si>
  <si>
    <t>子ども</t>
    <rPh sb="0" eb="1">
      <t>コ</t>
    </rPh>
    <phoneticPr fontId="4"/>
  </si>
  <si>
    <t>家族・
親族</t>
    <rPh sb="0" eb="1">
      <t>イエ</t>
    </rPh>
    <rPh sb="1" eb="2">
      <t>ゾク</t>
    </rPh>
    <rPh sb="4" eb="5">
      <t>オヤ</t>
    </rPh>
    <rPh sb="5" eb="6">
      <t>ゾク</t>
    </rPh>
    <phoneticPr fontId="4"/>
  </si>
  <si>
    <t>人間
関係</t>
    <rPh sb="0" eb="2">
      <t>ニンゲン</t>
    </rPh>
    <rPh sb="3" eb="5">
      <t>カンケイ</t>
    </rPh>
    <phoneticPr fontId="4"/>
  </si>
  <si>
    <t>健康</t>
    <rPh sb="0" eb="2">
      <t>ケンコウ</t>
    </rPh>
    <phoneticPr fontId="4"/>
  </si>
  <si>
    <t>性</t>
    <rPh sb="0" eb="1">
      <t>セイ</t>
    </rPh>
    <phoneticPr fontId="4"/>
  </si>
  <si>
    <t>精神
保健</t>
    <rPh sb="0" eb="2">
      <t>セイシン</t>
    </rPh>
    <rPh sb="3" eb="5">
      <t>ホケン</t>
    </rPh>
    <phoneticPr fontId="4"/>
  </si>
  <si>
    <t>仕事・
労働・
経済</t>
    <rPh sb="0" eb="2">
      <t>シゴト</t>
    </rPh>
    <rPh sb="4" eb="6">
      <t>ロウドウ</t>
    </rPh>
    <rPh sb="8" eb="10">
      <t>ケイザイ</t>
    </rPh>
    <phoneticPr fontId="3"/>
  </si>
  <si>
    <t>DV ・
デートDV</t>
    <phoneticPr fontId="4"/>
  </si>
  <si>
    <t>その他</t>
    <rPh sb="2" eb="3">
      <t>タ</t>
    </rPh>
    <phoneticPr fontId="4"/>
  </si>
  <si>
    <t>令和  2</t>
    <rPh sb="0" eb="2">
      <t>レイワ</t>
    </rPh>
    <phoneticPr fontId="4"/>
  </si>
  <si>
    <t>家族・親族</t>
    <rPh sb="0" eb="2">
      <t>カゾク</t>
    </rPh>
    <rPh sb="3" eb="5">
      <t>シンゾク</t>
    </rPh>
    <phoneticPr fontId="3"/>
  </si>
  <si>
    <t>人間関係</t>
    <rPh sb="0" eb="2">
      <t>ニンゲン</t>
    </rPh>
    <rPh sb="2" eb="4">
      <t>カンケイ</t>
    </rPh>
    <phoneticPr fontId="4"/>
  </si>
  <si>
    <t>　健　康</t>
    <rPh sb="1" eb="2">
      <t>ケン</t>
    </rPh>
    <rPh sb="3" eb="4">
      <t>ヤスシ</t>
    </rPh>
    <phoneticPr fontId="4"/>
  </si>
  <si>
    <t>精神保健</t>
    <rPh sb="0" eb="2">
      <t>セイシン</t>
    </rPh>
    <rPh sb="2" eb="4">
      <t>ホケン</t>
    </rPh>
    <phoneticPr fontId="4"/>
  </si>
  <si>
    <t>仕事・労働</t>
    <rPh sb="0" eb="2">
      <t>シゴト</t>
    </rPh>
    <rPh sb="3" eb="5">
      <t>ロウドウ</t>
    </rPh>
    <phoneticPr fontId="4"/>
  </si>
  <si>
    <t>ＤＶ・デートDV</t>
    <phoneticPr fontId="4"/>
  </si>
  <si>
    <t>夫婦・パートナー</t>
    <rPh sb="0" eb="2">
      <t>フウフ</t>
    </rPh>
    <phoneticPr fontId="4"/>
  </si>
  <si>
    <t>５．24　中小企業従業員仕事と家庭の両立支援</t>
    <rPh sb="5" eb="7">
      <t>チュウショウ</t>
    </rPh>
    <rPh sb="7" eb="9">
      <t>キギョウ</t>
    </rPh>
    <rPh sb="9" eb="12">
      <t>ジュウギョウイン</t>
    </rPh>
    <rPh sb="12" eb="14">
      <t>シゴト</t>
    </rPh>
    <rPh sb="15" eb="17">
      <t>カテイ</t>
    </rPh>
    <rPh sb="18" eb="20">
      <t>リョウリツ</t>
    </rPh>
    <rPh sb="20" eb="22">
      <t>シエン</t>
    </rPh>
    <phoneticPr fontId="4"/>
  </si>
  <si>
    <t>（各年度末現在）</t>
  </si>
  <si>
    <t xml:space="preserve">
区 分</t>
    <phoneticPr fontId="4"/>
  </si>
  <si>
    <t>制度導入奨励金</t>
    <rPh sb="0" eb="2">
      <t>セイド</t>
    </rPh>
    <rPh sb="2" eb="4">
      <t>ドウニュウ</t>
    </rPh>
    <rPh sb="4" eb="7">
      <t>ショウレイキン</t>
    </rPh>
    <phoneticPr fontId="4"/>
  </si>
  <si>
    <t>配偶者出産休暇・育児目的休暇奨励金※</t>
    <rPh sb="8" eb="10">
      <t>イクジ</t>
    </rPh>
    <rPh sb="10" eb="12">
      <t>モクテキ</t>
    </rPh>
    <rPh sb="12" eb="14">
      <t>キュウカ</t>
    </rPh>
    <phoneticPr fontId="4"/>
  </si>
  <si>
    <t>子の看護休暇奨励金</t>
    <phoneticPr fontId="4"/>
  </si>
  <si>
    <t xml:space="preserve">年 度
</t>
    <rPh sb="2" eb="3">
      <t>ド</t>
    </rPh>
    <phoneticPr fontId="4"/>
  </si>
  <si>
    <t>金額（円）</t>
    <rPh sb="0" eb="2">
      <t>キンガク</t>
    </rPh>
    <rPh sb="3" eb="4">
      <t>エン</t>
    </rPh>
    <phoneticPr fontId="4"/>
  </si>
  <si>
    <t>件数</t>
    <rPh sb="0" eb="2">
      <t>ケンスウ</t>
    </rPh>
    <phoneticPr fontId="4"/>
  </si>
  <si>
    <t>男性の育児休業・育児短時間勤務奨励金</t>
    <phoneticPr fontId="4"/>
  </si>
  <si>
    <t>介護休業・介護休暇
・介護短時間
勤務奨励金</t>
    <phoneticPr fontId="4"/>
  </si>
  <si>
    <t>引継期間代替要員
給与助成金</t>
    <phoneticPr fontId="4"/>
  </si>
  <si>
    <t>職場復帰後
研修受講費用
助成金</t>
    <rPh sb="0" eb="2">
      <t>ショクバ</t>
    </rPh>
    <rPh sb="2" eb="4">
      <t>フッキ</t>
    </rPh>
    <rPh sb="4" eb="5">
      <t>ゴ</t>
    </rPh>
    <rPh sb="6" eb="8">
      <t>ケンシュウ</t>
    </rPh>
    <rPh sb="8" eb="10">
      <t>ジュコウ</t>
    </rPh>
    <rPh sb="10" eb="11">
      <t>ヒ</t>
    </rPh>
    <rPh sb="11" eb="12">
      <t>ヨウ</t>
    </rPh>
    <rPh sb="13" eb="16">
      <t>ジョセイキン</t>
    </rPh>
    <phoneticPr fontId="4"/>
  </si>
  <si>
    <t>１人目申請</t>
    <phoneticPr fontId="4"/>
  </si>
  <si>
    <t>２人目以降申請</t>
    <phoneticPr fontId="4"/>
  </si>
  <si>
    <t>（注）平成30年度、令和元年度は配偶者出産休暇奨励金のみ</t>
    <rPh sb="3" eb="5">
      <t>ヘイセイ</t>
    </rPh>
    <rPh sb="7" eb="8">
      <t>ネン</t>
    </rPh>
    <rPh sb="8" eb="9">
      <t>ド</t>
    </rPh>
    <rPh sb="10" eb="12">
      <t>レイワ</t>
    </rPh>
    <rPh sb="12" eb="14">
      <t>ガンネン</t>
    </rPh>
    <rPh sb="14" eb="15">
      <t>ド</t>
    </rPh>
    <rPh sb="16" eb="19">
      <t>ハイグウシャ</t>
    </rPh>
    <rPh sb="19" eb="21">
      <t>シュッサン</t>
    </rPh>
    <rPh sb="21" eb="23">
      <t>キュウカ</t>
    </rPh>
    <rPh sb="23" eb="26">
      <t>ショウレイキン</t>
    </rPh>
    <phoneticPr fontId="3"/>
  </si>
  <si>
    <t>５．25　国民健康保険加入者数</t>
    <rPh sb="5" eb="11">
      <t>コクミンケンコウホケン</t>
    </rPh>
    <rPh sb="11" eb="13">
      <t>カニュウ</t>
    </rPh>
    <rPh sb="13" eb="14">
      <t>シャ</t>
    </rPh>
    <rPh sb="14" eb="15">
      <t>スウ</t>
    </rPh>
    <phoneticPr fontId="4"/>
  </si>
  <si>
    <t>（各年度末現在）</t>
    <rPh sb="1" eb="2">
      <t>カク</t>
    </rPh>
    <rPh sb="2" eb="3">
      <t>ネン</t>
    </rPh>
    <rPh sb="3" eb="5">
      <t>ドマツ</t>
    </rPh>
    <rPh sb="5" eb="7">
      <t>ゲンザイ</t>
    </rPh>
    <phoneticPr fontId="4"/>
  </si>
  <si>
    <t>被　保　険　者　数</t>
    <rPh sb="0" eb="7">
      <t>ヒホケンシャ</t>
    </rPh>
    <rPh sb="8" eb="9">
      <t>スウ</t>
    </rPh>
    <phoneticPr fontId="4"/>
  </si>
  <si>
    <t>加　　　入　　　率　　（%）</t>
    <rPh sb="0" eb="5">
      <t>カニュウ</t>
    </rPh>
    <rPh sb="8" eb="9">
      <t>リツ</t>
    </rPh>
    <phoneticPr fontId="4"/>
  </si>
  <si>
    <t>　資料：保健福祉部保険年金課</t>
    <rPh sb="1" eb="3">
      <t>シリョウ</t>
    </rPh>
    <rPh sb="4" eb="6">
      <t>ホケン</t>
    </rPh>
    <rPh sb="6" eb="8">
      <t>フクシ</t>
    </rPh>
    <rPh sb="8" eb="9">
      <t>ブ</t>
    </rPh>
    <rPh sb="9" eb="11">
      <t>ホケン</t>
    </rPh>
    <rPh sb="11" eb="13">
      <t>ネンキン</t>
    </rPh>
    <rPh sb="13" eb="14">
      <t>カ</t>
    </rPh>
    <phoneticPr fontId="4"/>
  </si>
  <si>
    <t>５．26　国民年金被保険者数</t>
    <rPh sb="5" eb="9">
      <t>コクミンネンキン</t>
    </rPh>
    <rPh sb="9" eb="13">
      <t>ヒホケンシャ</t>
    </rPh>
    <rPh sb="13" eb="14">
      <t>スウ</t>
    </rPh>
    <phoneticPr fontId="4"/>
  </si>
  <si>
    <t>被　　　　　　　　保　　　　　　　　険　　　　　　　　者</t>
    <rPh sb="0" eb="28">
      <t>ヒホケンシャ</t>
    </rPh>
    <phoneticPr fontId="4"/>
  </si>
  <si>
    <t>第１号加入</t>
    <rPh sb="0" eb="1">
      <t>ダイ</t>
    </rPh>
    <rPh sb="1" eb="3">
      <t>１ゴウ</t>
    </rPh>
    <rPh sb="3" eb="5">
      <t>カニュウ</t>
    </rPh>
    <phoneticPr fontId="4"/>
  </si>
  <si>
    <t>任意加入</t>
    <rPh sb="0" eb="2">
      <t>ニンイ</t>
    </rPh>
    <rPh sb="2" eb="4">
      <t>カニュウ</t>
    </rPh>
    <phoneticPr fontId="4"/>
  </si>
  <si>
    <t>第３号加入</t>
    <rPh sb="0" eb="1">
      <t>ダイ</t>
    </rPh>
    <rPh sb="1" eb="3">
      <t>３ゴウ</t>
    </rPh>
    <rPh sb="3" eb="5">
      <t>カニュウ</t>
    </rPh>
    <phoneticPr fontId="4"/>
  </si>
  <si>
    <t>　資料：千代田年金事務所国民年金事業状況統計表</t>
    <rPh sb="1" eb="3">
      <t>シリョウ</t>
    </rPh>
    <rPh sb="4" eb="7">
      <t>チヨダ</t>
    </rPh>
    <rPh sb="7" eb="9">
      <t>ネンキン</t>
    </rPh>
    <rPh sb="9" eb="11">
      <t>ジム</t>
    </rPh>
    <rPh sb="11" eb="12">
      <t>ショ</t>
    </rPh>
    <rPh sb="12" eb="14">
      <t>コクミン</t>
    </rPh>
    <rPh sb="14" eb="16">
      <t>ネンキン</t>
    </rPh>
    <rPh sb="18" eb="20">
      <t>ジョウキョウ</t>
    </rPh>
    <rPh sb="20" eb="22">
      <t>トウケイ</t>
    </rPh>
    <rPh sb="22" eb="23">
      <t>ヒョウ</t>
    </rPh>
    <phoneticPr fontId="4"/>
  </si>
  <si>
    <t>５．27　国民年金保険料納付状況</t>
    <rPh sb="5" eb="7">
      <t>コクミン</t>
    </rPh>
    <rPh sb="7" eb="9">
      <t>ネンキン</t>
    </rPh>
    <rPh sb="9" eb="12">
      <t>ホケンリョウ</t>
    </rPh>
    <rPh sb="12" eb="14">
      <t>ノウフ</t>
    </rPh>
    <rPh sb="14" eb="16">
      <t>ジョウキョウ</t>
    </rPh>
    <phoneticPr fontId="4"/>
  </si>
  <si>
    <t>　　　　　　　　（各年度末現在）</t>
    <rPh sb="9" eb="10">
      <t>カク</t>
    </rPh>
    <rPh sb="10" eb="13">
      <t>ネンドマツ</t>
    </rPh>
    <rPh sb="13" eb="15">
      <t>ゲンザイ</t>
    </rPh>
    <phoneticPr fontId="4"/>
  </si>
  <si>
    <t>納付対象月数</t>
    <rPh sb="0" eb="2">
      <t>ノウフ</t>
    </rPh>
    <rPh sb="2" eb="4">
      <t>タイショウ</t>
    </rPh>
    <rPh sb="4" eb="5">
      <t>ツキ</t>
    </rPh>
    <rPh sb="5" eb="6">
      <t>スウ</t>
    </rPh>
    <phoneticPr fontId="4"/>
  </si>
  <si>
    <t>納付月数</t>
    <rPh sb="2" eb="3">
      <t>ツキ</t>
    </rPh>
    <rPh sb="3" eb="4">
      <t>スウ</t>
    </rPh>
    <phoneticPr fontId="4"/>
  </si>
  <si>
    <t>納付率</t>
    <rPh sb="2" eb="3">
      <t>リツ</t>
    </rPh>
    <phoneticPr fontId="4"/>
  </si>
  <si>
    <t>（Ａ）</t>
    <phoneticPr fontId="8"/>
  </si>
  <si>
    <t>（Ｂ）</t>
    <phoneticPr fontId="4"/>
  </si>
  <si>
    <t>（Ｂ）÷（Ａ）×100</t>
    <phoneticPr fontId="4"/>
  </si>
  <si>
    <t>　資料：千代田年金事務所納付状況統計表（月報）</t>
    <rPh sb="4" eb="7">
      <t>チヨダ</t>
    </rPh>
    <rPh sb="7" eb="9">
      <t>ネンキン</t>
    </rPh>
    <rPh sb="9" eb="11">
      <t>ジム</t>
    </rPh>
    <rPh sb="11" eb="12">
      <t>ショ</t>
    </rPh>
    <rPh sb="12" eb="14">
      <t>ノウフ</t>
    </rPh>
    <rPh sb="14" eb="16">
      <t>ジョウキョウ</t>
    </rPh>
    <rPh sb="16" eb="18">
      <t>トウケイ</t>
    </rPh>
    <rPh sb="18" eb="19">
      <t>ヒョウ</t>
    </rPh>
    <rPh sb="20" eb="22">
      <t>ゲッポウ</t>
    </rPh>
    <phoneticPr fontId="4"/>
  </si>
  <si>
    <t>５．28　介護保険第１号被保険者数</t>
    <rPh sb="5" eb="7">
      <t>カイゴ</t>
    </rPh>
    <rPh sb="7" eb="9">
      <t>ホケン</t>
    </rPh>
    <rPh sb="9" eb="10">
      <t>ダイ</t>
    </rPh>
    <phoneticPr fontId="4"/>
  </si>
  <si>
    <t>65歳以上
75歳未満</t>
    <rPh sb="2" eb="3">
      <t>サイ</t>
    </rPh>
    <rPh sb="8" eb="9">
      <t>サイ</t>
    </rPh>
    <phoneticPr fontId="4"/>
  </si>
  <si>
    <t>75歳以上</t>
    <rPh sb="2" eb="3">
      <t>サイ</t>
    </rPh>
    <phoneticPr fontId="4"/>
  </si>
  <si>
    <t>計</t>
  </si>
  <si>
    <t>内外国人</t>
  </si>
  <si>
    <t>住所地特例</t>
    <phoneticPr fontId="4"/>
  </si>
  <si>
    <t>1号被保険者の
いる世帯数</t>
    <phoneticPr fontId="4"/>
  </si>
  <si>
    <t>　資料：保健福祉部高齢介護課</t>
    <rPh sb="1" eb="3">
      <t>シリョウ</t>
    </rPh>
    <rPh sb="4" eb="6">
      <t>ホケン</t>
    </rPh>
    <rPh sb="6" eb="8">
      <t>フクシ</t>
    </rPh>
    <rPh sb="8" eb="9">
      <t>ブ</t>
    </rPh>
    <rPh sb="9" eb="11">
      <t>コウレイ</t>
    </rPh>
    <rPh sb="11" eb="13">
      <t>カイゴ</t>
    </rPh>
    <rPh sb="13" eb="14">
      <t>カ</t>
    </rPh>
    <phoneticPr fontId="4"/>
  </si>
  <si>
    <t>５． 29　介護保険認定申請数</t>
    <rPh sb="6" eb="8">
      <t>カイゴ</t>
    </rPh>
    <rPh sb="8" eb="10">
      <t>ホケン</t>
    </rPh>
    <rPh sb="14" eb="15">
      <t>スウ</t>
    </rPh>
    <phoneticPr fontId="4"/>
  </si>
  <si>
    <t>（各年度中）</t>
    <rPh sb="1" eb="4">
      <t>カクネンド</t>
    </rPh>
    <rPh sb="4" eb="5">
      <t>チュウ</t>
    </rPh>
    <phoneticPr fontId="4"/>
  </si>
  <si>
    <t>総数</t>
  </si>
  <si>
    <t>新規</t>
  </si>
  <si>
    <t>更新</t>
  </si>
  <si>
    <t>区分変更</t>
  </si>
  <si>
    <t>平成</t>
    <rPh sb="0" eb="2">
      <t>ヘイセイ</t>
    </rPh>
    <phoneticPr fontId="4"/>
  </si>
  <si>
    <t>５．30　年齢別要介護認定者数</t>
    <rPh sb="5" eb="7">
      <t>ネンレイ</t>
    </rPh>
    <rPh sb="7" eb="8">
      <t>ベツ</t>
    </rPh>
    <rPh sb="8" eb="9">
      <t>ヨウ</t>
    </rPh>
    <rPh sb="9" eb="11">
      <t>カイゴ</t>
    </rPh>
    <rPh sb="11" eb="13">
      <t>ニンテイ</t>
    </rPh>
    <rPh sb="13" eb="14">
      <t>シャ</t>
    </rPh>
    <rPh sb="14" eb="15">
      <t>スウ</t>
    </rPh>
    <phoneticPr fontId="4"/>
  </si>
  <si>
    <t>（各年１月１日現在）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</si>
  <si>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40-44歳</t>
    <rPh sb="5" eb="6">
      <t>サイ</t>
    </rPh>
    <phoneticPr fontId="4"/>
  </si>
  <si>
    <t>45-49歳</t>
    <phoneticPr fontId="4"/>
  </si>
  <si>
    <t>50-54歳</t>
    <phoneticPr fontId="4"/>
  </si>
  <si>
    <t>55-59歳</t>
    <phoneticPr fontId="4"/>
  </si>
  <si>
    <t>60-64歳</t>
    <phoneticPr fontId="4"/>
  </si>
  <si>
    <t>65-69歳</t>
    <phoneticPr fontId="4"/>
  </si>
  <si>
    <t>70-74歳</t>
    <phoneticPr fontId="4"/>
  </si>
  <si>
    <t>75-79歳</t>
    <phoneticPr fontId="4"/>
  </si>
  <si>
    <t>80-84歳</t>
    <phoneticPr fontId="4"/>
  </si>
  <si>
    <t>85-89歳</t>
    <phoneticPr fontId="4"/>
  </si>
  <si>
    <t>90-94歳</t>
    <phoneticPr fontId="4"/>
  </si>
  <si>
    <t>95-99歳</t>
    <phoneticPr fontId="4"/>
  </si>
  <si>
    <t>100-104歳</t>
    <phoneticPr fontId="4"/>
  </si>
  <si>
    <t>105歳-</t>
    <phoneticPr fontId="4"/>
  </si>
  <si>
    <t>　資料：保健福祉部高齢介護課</t>
  </si>
  <si>
    <t>５．31　介護保険第１号被保険者認定率の状況</t>
    <rPh sb="5" eb="7">
      <t>カイゴ</t>
    </rPh>
    <rPh sb="7" eb="9">
      <t>ホケン</t>
    </rPh>
    <rPh sb="9" eb="10">
      <t>ダイ</t>
    </rPh>
    <rPh sb="11" eb="12">
      <t>ゴウ</t>
    </rPh>
    <rPh sb="12" eb="16">
      <t>ヒホケンシャ</t>
    </rPh>
    <rPh sb="16" eb="18">
      <t>ニンテイ</t>
    </rPh>
    <rPh sb="18" eb="19">
      <t>リツ</t>
    </rPh>
    <rPh sb="20" eb="22">
      <t>ジョウキョウ</t>
    </rPh>
    <phoneticPr fontId="45"/>
  </si>
  <si>
    <t>（各年度末現在）</t>
    <rPh sb="1" eb="4">
      <t>カクネンド</t>
    </rPh>
    <rPh sb="4" eb="5">
      <t>マツ</t>
    </rPh>
    <rPh sb="5" eb="7">
      <t>ゲンザイ</t>
    </rPh>
    <phoneticPr fontId="4"/>
  </si>
  <si>
    <t>被保険者数　　（A）</t>
    <phoneticPr fontId="4"/>
  </si>
  <si>
    <t>認定者数　　（B）</t>
    <phoneticPr fontId="4"/>
  </si>
  <si>
    <t>認定率　　（B）÷（A）</t>
    <phoneticPr fontId="4"/>
  </si>
  <si>
    <t xml:space="preserve"> 年 度</t>
    <phoneticPr fontId="4"/>
  </si>
  <si>
    <t>前期高齢者</t>
    <rPh sb="0" eb="2">
      <t>ゼンキ</t>
    </rPh>
    <rPh sb="2" eb="5">
      <t>コウレイシャ</t>
    </rPh>
    <phoneticPr fontId="45"/>
  </si>
  <si>
    <t>後期高齢者</t>
    <rPh sb="0" eb="2">
      <t>コウキ</t>
    </rPh>
    <rPh sb="2" eb="5">
      <t>コウレイシャ</t>
    </rPh>
    <phoneticPr fontId="45"/>
  </si>
  <si>
    <t>計</t>
    <rPh sb="0" eb="1">
      <t>ケイ</t>
    </rPh>
    <phoneticPr fontId="45"/>
  </si>
  <si>
    <t>５．32　介護保険要介護度別認定状況</t>
    <rPh sb="5" eb="7">
      <t>カイゴ</t>
    </rPh>
    <rPh sb="7" eb="9">
      <t>ホケン</t>
    </rPh>
    <rPh sb="9" eb="10">
      <t>ヨウ</t>
    </rPh>
    <rPh sb="10" eb="12">
      <t>カイゴ</t>
    </rPh>
    <rPh sb="12" eb="13">
      <t>ド</t>
    </rPh>
    <rPh sb="13" eb="14">
      <t>ベツ</t>
    </rPh>
    <rPh sb="14" eb="16">
      <t>ニンテイ</t>
    </rPh>
    <rPh sb="16" eb="18">
      <t>ジョウキョウ</t>
    </rPh>
    <phoneticPr fontId="4"/>
  </si>
  <si>
    <t>（各年度末現在）</t>
    <rPh sb="1" eb="5">
      <t>カクネンドマツ</t>
    </rPh>
    <rPh sb="5" eb="7">
      <t>ゲンザイ</t>
    </rPh>
    <phoneticPr fontId="4"/>
  </si>
  <si>
    <t>1号
被保険者</t>
    <rPh sb="0" eb="2">
      <t>１ゴウ</t>
    </rPh>
    <rPh sb="3" eb="7">
      <t>ヒホケンシャ</t>
    </rPh>
    <phoneticPr fontId="4"/>
  </si>
  <si>
    <t>要支援
小　計</t>
    <rPh sb="0" eb="1">
      <t>ヨウ</t>
    </rPh>
    <rPh sb="1" eb="3">
      <t>シエン</t>
    </rPh>
    <rPh sb="4" eb="5">
      <t>ショウ</t>
    </rPh>
    <rPh sb="6" eb="7">
      <t>ケイ</t>
    </rPh>
    <phoneticPr fontId="4"/>
  </si>
  <si>
    <t>要支援１</t>
    <rPh sb="0" eb="1">
      <t>ヨウ</t>
    </rPh>
    <rPh sb="1" eb="3">
      <t>シエン</t>
    </rPh>
    <phoneticPr fontId="4"/>
  </si>
  <si>
    <t>要支援２</t>
    <rPh sb="0" eb="1">
      <t>ヨウ</t>
    </rPh>
    <rPh sb="1" eb="3">
      <t>シエン</t>
    </rPh>
    <phoneticPr fontId="4"/>
  </si>
  <si>
    <t xml:space="preserve"> 年 度</t>
    <rPh sb="1" eb="2">
      <t>ネンド</t>
    </rPh>
    <rPh sb="3" eb="4">
      <t>ド</t>
    </rPh>
    <phoneticPr fontId="4"/>
  </si>
  <si>
    <t>2号
被保険者</t>
    <rPh sb="0" eb="2">
      <t>２ゴウ</t>
    </rPh>
    <rPh sb="3" eb="7">
      <t>ヒホケンシャ</t>
    </rPh>
    <phoneticPr fontId="4"/>
  </si>
  <si>
    <t>1号
被保険者</t>
  </si>
  <si>
    <t>2号
被保険者</t>
  </si>
  <si>
    <t>要介護
小　計</t>
    <rPh sb="0" eb="1">
      <t>ヨウ</t>
    </rPh>
    <rPh sb="1" eb="3">
      <t>カイゴ</t>
    </rPh>
    <rPh sb="4" eb="5">
      <t>ショウ</t>
    </rPh>
    <rPh sb="6" eb="7">
      <t>ケイ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</si>
  <si>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</si>
  <si>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</si>
  <si>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</si>
  <si>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</si>
  <si>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</si>
  <si>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５．33　介護保険苦情受付の状況</t>
    <rPh sb="5" eb="7">
      <t>カイゴ</t>
    </rPh>
    <rPh sb="7" eb="9">
      <t>ホケン</t>
    </rPh>
    <rPh sb="9" eb="11">
      <t>クジョウ</t>
    </rPh>
    <rPh sb="11" eb="13">
      <t>ウケツケ</t>
    </rPh>
    <rPh sb="14" eb="16">
      <t>ジョウキョウ</t>
    </rPh>
    <phoneticPr fontId="4"/>
  </si>
  <si>
    <t>（各年度末現在）</t>
    <rPh sb="1" eb="2">
      <t>カク</t>
    </rPh>
    <rPh sb="2" eb="5">
      <t>ネンドマツ</t>
    </rPh>
    <rPh sb="5" eb="7">
      <t>ゲンザイ</t>
    </rPh>
    <phoneticPr fontId="4"/>
  </si>
  <si>
    <t>分 類　</t>
    <rPh sb="0" eb="1">
      <t>フン</t>
    </rPh>
    <rPh sb="2" eb="3">
      <t>タグイ</t>
    </rPh>
    <phoneticPr fontId="4"/>
  </si>
  <si>
    <t>要介護認定</t>
    <rPh sb="0" eb="1">
      <t>ヨウ</t>
    </rPh>
    <rPh sb="1" eb="3">
      <t>カイゴ</t>
    </rPh>
    <rPh sb="3" eb="5">
      <t>ニンテイ</t>
    </rPh>
    <phoneticPr fontId="4"/>
  </si>
  <si>
    <t>保険料</t>
    <rPh sb="0" eb="3">
      <t>ホケンリョウ</t>
    </rPh>
    <phoneticPr fontId="4"/>
  </si>
  <si>
    <t>ケアプラン</t>
    <phoneticPr fontId="4"/>
  </si>
  <si>
    <t>介護報酬</t>
    <rPh sb="0" eb="2">
      <t>カイゴ</t>
    </rPh>
    <rPh sb="2" eb="4">
      <t>ホウシュウ</t>
    </rPh>
    <phoneticPr fontId="4"/>
  </si>
  <si>
    <t>その他制度上の問題</t>
    <rPh sb="2" eb="3">
      <t>ホカ</t>
    </rPh>
    <rPh sb="3" eb="5">
      <t>セイド</t>
    </rPh>
    <rPh sb="5" eb="6">
      <t>ジョウ</t>
    </rPh>
    <rPh sb="7" eb="9">
      <t>モンダイ</t>
    </rPh>
    <phoneticPr fontId="4"/>
  </si>
  <si>
    <t>行政の対応</t>
    <rPh sb="0" eb="2">
      <t>ギョウセイ</t>
    </rPh>
    <rPh sb="3" eb="5">
      <t>タイオウ</t>
    </rPh>
    <phoneticPr fontId="4"/>
  </si>
  <si>
    <t>サービス提供、保険給付</t>
    <rPh sb="4" eb="6">
      <t>テイキョウ</t>
    </rPh>
    <rPh sb="7" eb="9">
      <t>ホケン</t>
    </rPh>
    <rPh sb="9" eb="11">
      <t>キュウフ</t>
    </rPh>
    <phoneticPr fontId="4"/>
  </si>
  <si>
    <t>その他</t>
    <rPh sb="0" eb="3">
      <t>ソノタ</t>
    </rPh>
    <phoneticPr fontId="4"/>
  </si>
  <si>
    <t>　資料：保健福祉部高齢介護課　　　　　　　　　</t>
    <rPh sb="1" eb="3">
      <t>シリョウ</t>
    </rPh>
    <rPh sb="4" eb="9">
      <t>ホケンフクシブ</t>
    </rPh>
    <rPh sb="9" eb="11">
      <t>コウレイ</t>
    </rPh>
    <rPh sb="11" eb="13">
      <t>カイゴ</t>
    </rPh>
    <rPh sb="13" eb="14">
      <t>カ</t>
    </rPh>
    <phoneticPr fontId="4"/>
  </si>
  <si>
    <t>５．34　後期高齢者医療被保険者数</t>
    <rPh sb="5" eb="7">
      <t>コウキ</t>
    </rPh>
    <rPh sb="7" eb="10">
      <t>コウレイシャ</t>
    </rPh>
    <rPh sb="10" eb="12">
      <t>イリョウ</t>
    </rPh>
    <rPh sb="12" eb="13">
      <t>ヒ</t>
    </rPh>
    <rPh sb="13" eb="15">
      <t>ホケン</t>
    </rPh>
    <rPh sb="15" eb="16">
      <t>シャ</t>
    </rPh>
    <rPh sb="16" eb="17">
      <t>スウ</t>
    </rPh>
    <phoneticPr fontId="4"/>
  </si>
  <si>
    <t>被　保　険　者　数</t>
  </si>
  <si>
    <t>年　度</t>
    <rPh sb="0" eb="3">
      <t>ネンド</t>
    </rPh>
    <phoneticPr fontId="4"/>
  </si>
  <si>
    <t>資料：保健福祉部保険年金課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</si>
</sst>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_ "/>
    <numFmt numFmtId="177" formatCode="#,##0.0_ "/>
    <numFmt numFmtId="178" formatCode="#,##0_ ;[Red]\-#,##0\ "/>
    <numFmt numFmtId="179" formatCode="#,##0;&quot;△ &quot;#,##0"/>
    <numFmt numFmtId="180" formatCode="???"/>
    <numFmt numFmtId="181" formatCode="??"/>
    <numFmt numFmtId="182" formatCode="0_ "/>
    <numFmt numFmtId="183" formatCode="#,##0.00_ "/>
    <numFmt numFmtId="184" formatCode="#,##0.0;[Red]\-#,##0.0"/>
    <numFmt numFmtId="185" formatCode="#,##0.0_ ;[Red]\-#,##0.0\ "/>
    <numFmt numFmtId="186" formatCode="&quot;平成  &quot;#"/>
    <numFmt numFmtId="187" formatCode="&quot;令和  &quot;\ #\ "/>
    <numFmt numFmtId="188" formatCode="&quot;平成&quot;#&quot;年&quot;"/>
    <numFmt numFmtId="189" formatCode="&quot;令和&quot;#&quot;年&quot;"/>
    <numFmt numFmtId="190" formatCode="?,???"/>
    <numFmt numFmtId="191" formatCode="&quot;令和  &quot;#"/>
    <numFmt numFmtId="192" formatCode="0_);[Red]\(0\)"/>
    <numFmt numFmtId="193" formatCode="&quot;平成&quot;#&quot;年度&quot;"/>
    <numFmt numFmtId="194" formatCode="#,##0&quot;世帯&quot;_ "/>
    <numFmt numFmtId="195" formatCode="0.00_ "/>
    <numFmt numFmtId="196" formatCode="??,???"/>
  </numFmts>
  <fonts count="4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trike/>
      <sz val="8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trike/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rgb="FF000000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DD7EE"/>
        <bgColor rgb="FF000000"/>
      </patternFill>
    </fill>
  </fills>
  <borders count="8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57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57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57"/>
      </bottom>
      <diagonal/>
    </border>
    <border>
      <left style="thin">
        <color indexed="8"/>
      </left>
      <right/>
      <top style="thin">
        <color indexed="57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57"/>
      </right>
      <top/>
      <bottom style="thin">
        <color indexed="8"/>
      </bottom>
      <diagonal/>
    </border>
    <border>
      <left style="thin">
        <color indexed="57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57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57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57"/>
      </top>
      <bottom style="thin">
        <color indexed="57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7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36">
    <xf numFmtId="0" fontId="0" fillId="0" borderId="0" xfId="0">
      <alignment vertical="center"/>
    </xf>
    <xf numFmtId="0" fontId="2" fillId="0" borderId="0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176" fontId="6" fillId="2" borderId="7" xfId="1" applyNumberFormat="1" applyFont="1" applyFill="1" applyBorder="1" applyAlignment="1">
      <alignment horizontal="right" vertical="center"/>
    </xf>
    <xf numFmtId="176" fontId="6" fillId="2" borderId="8" xfId="1" applyNumberFormat="1" applyFont="1" applyFill="1" applyBorder="1" applyAlignment="1">
      <alignment horizontal="right" vertical="center"/>
    </xf>
    <xf numFmtId="177" fontId="6" fillId="2" borderId="0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9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 vertical="center"/>
    </xf>
    <xf numFmtId="0" fontId="7" fillId="3" borderId="0" xfId="1" applyFont="1" applyFill="1" applyBorder="1" applyAlignment="1">
      <alignment horizontal="left" vertical="center"/>
    </xf>
    <xf numFmtId="176" fontId="7" fillId="3" borderId="7" xfId="1" applyNumberFormat="1" applyFont="1" applyFill="1" applyBorder="1" applyAlignment="1">
      <alignment horizontal="right" vertical="center"/>
    </xf>
    <xf numFmtId="176" fontId="7" fillId="3" borderId="8" xfId="1" applyNumberFormat="1" applyFont="1" applyFill="1" applyBorder="1" applyAlignment="1">
      <alignment horizontal="right" vertical="center"/>
    </xf>
    <xf numFmtId="177" fontId="7" fillId="3" borderId="0" xfId="1" applyNumberFormat="1" applyFont="1" applyFill="1" applyBorder="1" applyAlignment="1">
      <alignment horizontal="right" vertical="center"/>
    </xf>
    <xf numFmtId="176" fontId="7" fillId="3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8" fontId="6" fillId="0" borderId="7" xfId="1" applyNumberFormat="1" applyFont="1" applyFill="1" applyBorder="1" applyAlignment="1">
      <alignment horizontal="right" vertical="center"/>
    </xf>
    <xf numFmtId="178" fontId="6" fillId="2" borderId="8" xfId="1" applyNumberFormat="1" applyFont="1" applyFill="1" applyBorder="1" applyAlignment="1">
      <alignment horizontal="right" vertical="center"/>
    </xf>
    <xf numFmtId="178" fontId="6" fillId="2" borderId="0" xfId="1" applyNumberFormat="1" applyFont="1" applyFill="1" applyBorder="1" applyAlignment="1">
      <alignment horizontal="right" vertical="center"/>
    </xf>
    <xf numFmtId="178" fontId="6" fillId="2" borderId="7" xfId="1" applyNumberFormat="1" applyFont="1" applyFill="1" applyBorder="1" applyAlignment="1">
      <alignment horizontal="right" vertical="center"/>
    </xf>
    <xf numFmtId="179" fontId="6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78" fontId="6" fillId="2" borderId="0" xfId="1" applyNumberFormat="1" applyFont="1" applyFill="1" applyAlignment="1">
      <alignment horizontal="center" vertical="center"/>
    </xf>
    <xf numFmtId="178" fontId="6" fillId="0" borderId="8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7" xfId="1" quotePrefix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178" fontId="7" fillId="3" borderId="7" xfId="1" applyNumberFormat="1" applyFont="1" applyFill="1" applyBorder="1" applyAlignment="1">
      <alignment horizontal="right" vertical="center"/>
    </xf>
    <xf numFmtId="178" fontId="7" fillId="3" borderId="8" xfId="1" applyNumberFormat="1" applyFont="1" applyFill="1" applyBorder="1" applyAlignment="1">
      <alignment horizontal="right" vertical="center"/>
    </xf>
    <xf numFmtId="178" fontId="7" fillId="3" borderId="0" xfId="1" applyNumberFormat="1" applyFont="1" applyFill="1" applyBorder="1" applyAlignment="1">
      <alignment horizontal="right" vertical="center"/>
    </xf>
    <xf numFmtId="178" fontId="7" fillId="3" borderId="7" xfId="1" quotePrefix="1" applyNumberFormat="1" applyFont="1" applyFill="1" applyBorder="1" applyAlignment="1">
      <alignment horizontal="right" vertical="center"/>
    </xf>
    <xf numFmtId="179" fontId="6" fillId="3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178" fontId="6" fillId="0" borderId="12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left" vertic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9" fillId="0" borderId="6" xfId="1" applyFont="1" applyFill="1" applyBorder="1" applyAlignment="1"/>
    <xf numFmtId="176" fontId="6" fillId="0" borderId="20" xfId="1" applyNumberFormat="1" applyFont="1" applyFill="1" applyBorder="1" applyAlignment="1">
      <alignment horizontal="center" vertical="top"/>
    </xf>
    <xf numFmtId="176" fontId="6" fillId="0" borderId="5" xfId="1" applyNumberFormat="1" applyFont="1" applyFill="1" applyBorder="1" applyAlignment="1">
      <alignment horizontal="center" vertical="top"/>
    </xf>
    <xf numFmtId="176" fontId="6" fillId="0" borderId="21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horizontal="center" vertical="center"/>
    </xf>
    <xf numFmtId="180" fontId="6" fillId="0" borderId="21" xfId="1" applyNumberFormat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right" vertical="center" indent="1"/>
    </xf>
    <xf numFmtId="176" fontId="6" fillId="0" borderId="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176" fontId="7" fillId="3" borderId="21" xfId="1" applyNumberFormat="1" applyFont="1" applyFill="1" applyBorder="1" applyAlignment="1">
      <alignment horizontal="center" vertical="center"/>
    </xf>
    <xf numFmtId="180" fontId="7" fillId="3" borderId="21" xfId="1" applyNumberFormat="1" applyFont="1" applyFill="1" applyBorder="1" applyAlignment="1">
      <alignment horizontal="center" vertical="center"/>
    </xf>
    <xf numFmtId="176" fontId="7" fillId="3" borderId="21" xfId="1" applyNumberFormat="1" applyFont="1" applyFill="1" applyBorder="1" applyAlignment="1">
      <alignment horizontal="right" vertical="center" indent="1"/>
    </xf>
    <xf numFmtId="176" fontId="7" fillId="3" borderId="7" xfId="1" applyNumberFormat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left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176" fontId="6" fillId="2" borderId="21" xfId="1" applyNumberFormat="1" applyFont="1" applyFill="1" applyBorder="1" applyAlignment="1">
      <alignment horizontal="center" vertical="center"/>
    </xf>
    <xf numFmtId="181" fontId="6" fillId="2" borderId="7" xfId="1" applyNumberFormat="1" applyFont="1" applyFill="1" applyBorder="1" applyAlignment="1">
      <alignment horizontal="center" vertical="center"/>
    </xf>
    <xf numFmtId="181" fontId="6" fillId="0" borderId="7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left"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 vertical="center"/>
    </xf>
    <xf numFmtId="0" fontId="6" fillId="0" borderId="2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76" fontId="6" fillId="0" borderId="4" xfId="1" applyNumberFormat="1" applyFont="1" applyFill="1" applyBorder="1" applyAlignment="1">
      <alignment horizontal="center" vertical="top"/>
    </xf>
    <xf numFmtId="182" fontId="6" fillId="0" borderId="21" xfId="1" applyNumberFormat="1" applyFont="1" applyFill="1" applyBorder="1" applyAlignment="1">
      <alignment horizontal="center" vertical="center"/>
    </xf>
    <xf numFmtId="182" fontId="6" fillId="0" borderId="0" xfId="1" applyNumberFormat="1" applyFont="1" applyFill="1" applyBorder="1" applyAlignment="1">
      <alignment horizontal="center" vertical="center"/>
    </xf>
    <xf numFmtId="182" fontId="7" fillId="3" borderId="21" xfId="1" applyNumberFormat="1" applyFont="1" applyFill="1" applyBorder="1" applyAlignment="1">
      <alignment horizontal="center" vertical="center"/>
    </xf>
    <xf numFmtId="182" fontId="7" fillId="3" borderId="0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right" vertical="center"/>
    </xf>
    <xf numFmtId="182" fontId="6" fillId="3" borderId="10" xfId="1" applyNumberFormat="1" applyFont="1" applyFill="1" applyBorder="1" applyAlignment="1">
      <alignment horizontal="right" vertical="center" indent="3"/>
    </xf>
    <xf numFmtId="182" fontId="6" fillId="3" borderId="11" xfId="1" applyNumberFormat="1" applyFont="1" applyFill="1" applyBorder="1" applyAlignment="1">
      <alignment horizontal="right" vertical="center" indent="3"/>
    </xf>
    <xf numFmtId="182" fontId="6" fillId="3" borderId="22" xfId="1" applyNumberFormat="1" applyFont="1" applyFill="1" applyBorder="1" applyAlignment="1">
      <alignment horizontal="center" vertical="center"/>
    </xf>
    <xf numFmtId="182" fontId="6" fillId="3" borderId="10" xfId="1" applyNumberFormat="1" applyFont="1" applyFill="1" applyBorder="1" applyAlignment="1">
      <alignment horizontal="center" vertical="center"/>
    </xf>
    <xf numFmtId="181" fontId="6" fillId="0" borderId="0" xfId="1" applyNumberFormat="1" applyFont="1" applyFill="1" applyBorder="1" applyAlignment="1">
      <alignment horizontal="center" vertical="center"/>
    </xf>
    <xf numFmtId="182" fontId="10" fillId="0" borderId="21" xfId="1" applyNumberFormat="1" applyFont="1" applyFill="1" applyBorder="1" applyAlignment="1">
      <alignment horizontal="center" vertical="center"/>
    </xf>
    <xf numFmtId="181" fontId="7" fillId="3" borderId="0" xfId="1" applyNumberFormat="1" applyFont="1" applyFill="1" applyBorder="1" applyAlignment="1">
      <alignment horizontal="center" vertical="center"/>
    </xf>
    <xf numFmtId="20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top"/>
    </xf>
    <xf numFmtId="0" fontId="13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/>
    </xf>
    <xf numFmtId="0" fontId="9" fillId="0" borderId="4" xfId="1" applyFont="1" applyFill="1" applyBorder="1" applyAlignment="1"/>
    <xf numFmtId="182" fontId="6" fillId="2" borderId="21" xfId="1" applyNumberFormat="1" applyFont="1" applyFill="1" applyBorder="1" applyAlignment="1">
      <alignment horizontal="center" vertical="center"/>
    </xf>
    <xf numFmtId="180" fontId="6" fillId="2" borderId="21" xfId="1" applyNumberFormat="1" applyFont="1" applyFill="1" applyBorder="1" applyAlignment="1">
      <alignment horizontal="center" vertical="center"/>
    </xf>
    <xf numFmtId="182" fontId="6" fillId="2" borderId="7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80" fontId="10" fillId="0" borderId="21" xfId="1" applyNumberFormat="1" applyFont="1" applyFill="1" applyBorder="1" applyAlignment="1">
      <alignment horizontal="center" vertical="center"/>
    </xf>
    <xf numFmtId="182" fontId="6" fillId="0" borderId="7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82" fontId="7" fillId="3" borderId="7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top"/>
    </xf>
    <xf numFmtId="0" fontId="15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183" fontId="6" fillId="2" borderId="21" xfId="2" applyNumberFormat="1" applyFont="1" applyFill="1" applyBorder="1" applyAlignment="1">
      <alignment horizontal="right" vertical="center" indent="1"/>
    </xf>
    <xf numFmtId="183" fontId="6" fillId="2" borderId="7" xfId="2" applyNumberFormat="1" applyFont="1" applyFill="1" applyBorder="1" applyAlignment="1">
      <alignment horizontal="right" vertical="center" indent="1"/>
    </xf>
    <xf numFmtId="0" fontId="9" fillId="2" borderId="0" xfId="1" applyFont="1" applyFill="1" applyBorder="1"/>
    <xf numFmtId="183" fontId="6" fillId="0" borderId="21" xfId="2" applyNumberFormat="1" applyFont="1" applyFill="1" applyBorder="1" applyAlignment="1">
      <alignment horizontal="right" vertical="center" indent="1"/>
    </xf>
    <xf numFmtId="183" fontId="6" fillId="0" borderId="7" xfId="2" applyNumberFormat="1" applyFont="1" applyFill="1" applyBorder="1" applyAlignment="1">
      <alignment horizontal="right" vertical="center" indent="1"/>
    </xf>
    <xf numFmtId="0" fontId="16" fillId="0" borderId="0" xfId="1" applyFont="1" applyFill="1" applyBorder="1"/>
    <xf numFmtId="0" fontId="1" fillId="0" borderId="0" xfId="1" applyFont="1" applyFill="1" applyBorder="1"/>
    <xf numFmtId="0" fontId="7" fillId="3" borderId="21" xfId="1" applyFont="1" applyFill="1" applyBorder="1" applyAlignment="1">
      <alignment horizontal="center" vertical="center"/>
    </xf>
    <xf numFmtId="183" fontId="7" fillId="3" borderId="21" xfId="2" applyNumberFormat="1" applyFont="1" applyFill="1" applyBorder="1" applyAlignment="1">
      <alignment horizontal="right" vertical="center" indent="1"/>
    </xf>
    <xf numFmtId="183" fontId="7" fillId="3" borderId="7" xfId="2" applyNumberFormat="1" applyFont="1" applyFill="1" applyBorder="1" applyAlignment="1">
      <alignment horizontal="right" vertical="center" indent="1"/>
    </xf>
    <xf numFmtId="0" fontId="16" fillId="0" borderId="0" xfId="1" applyFont="1" applyBorder="1"/>
    <xf numFmtId="0" fontId="1" fillId="0" borderId="0" xfId="1" applyFont="1" applyBorder="1"/>
    <xf numFmtId="184" fontId="6" fillId="3" borderId="22" xfId="2" applyNumberFormat="1" applyFont="1" applyFill="1" applyBorder="1" applyAlignment="1">
      <alignment horizontal="right" vertical="center" indent="1"/>
    </xf>
    <xf numFmtId="184" fontId="6" fillId="3" borderId="10" xfId="2" applyNumberFormat="1" applyFont="1" applyFill="1" applyBorder="1" applyAlignment="1">
      <alignment horizontal="right" vertical="center" indent="1"/>
    </xf>
    <xf numFmtId="0" fontId="17" fillId="0" borderId="0" xfId="1" applyFont="1" applyBorder="1"/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/>
    </xf>
    <xf numFmtId="181" fontId="6" fillId="0" borderId="2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181" fontId="7" fillId="3" borderId="21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left" vertical="center"/>
    </xf>
    <xf numFmtId="0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1" xfId="1" applyNumberFormat="1" applyFont="1" applyFill="1" applyBorder="1" applyAlignment="1">
      <alignment vertical="center"/>
    </xf>
    <xf numFmtId="0" fontId="10" fillId="0" borderId="29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wrapText="1"/>
    </xf>
    <xf numFmtId="0" fontId="10" fillId="0" borderId="1" xfId="1" applyNumberFormat="1" applyFont="1" applyFill="1" applyBorder="1" applyAlignment="1">
      <alignment horizontal="right" wrapText="1"/>
    </xf>
    <xf numFmtId="0" fontId="10" fillId="2" borderId="2" xfId="1" applyFont="1" applyFill="1" applyBorder="1" applyAlignment="1">
      <alignment horizontal="centerContinuous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10" fillId="0" borderId="0" xfId="1" applyFont="1" applyAlignment="1">
      <alignment horizontal="center" vertical="center"/>
    </xf>
    <xf numFmtId="0" fontId="10" fillId="0" borderId="4" xfId="1" applyNumberFormat="1" applyFont="1" applyFill="1" applyBorder="1" applyAlignment="1">
      <alignment vertical="top"/>
    </xf>
    <xf numFmtId="0" fontId="10" fillId="0" borderId="30" xfId="1" applyFont="1" applyBorder="1" applyAlignment="1">
      <alignment horizontal="center" vertical="center"/>
    </xf>
    <xf numFmtId="0" fontId="10" fillId="0" borderId="4" xfId="1" applyNumberFormat="1" applyFont="1" applyFill="1" applyBorder="1" applyAlignment="1">
      <alignment vertical="top" wrapText="1"/>
    </xf>
    <xf numFmtId="0" fontId="10" fillId="2" borderId="16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left" vertical="center"/>
    </xf>
    <xf numFmtId="0" fontId="10" fillId="2" borderId="32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left" vertical="center"/>
    </xf>
    <xf numFmtId="0" fontId="7" fillId="3" borderId="32" xfId="1" applyFont="1" applyFill="1" applyBorder="1" applyAlignment="1">
      <alignment horizontal="center" vertical="center"/>
    </xf>
    <xf numFmtId="38" fontId="10" fillId="0" borderId="20" xfId="1" applyNumberFormat="1" applyFont="1" applyFill="1" applyBorder="1" applyAlignment="1">
      <alignment horizontal="right" vertical="center"/>
    </xf>
    <xf numFmtId="38" fontId="10" fillId="0" borderId="5" xfId="1" applyNumberFormat="1" applyFont="1" applyFill="1" applyBorder="1" applyAlignment="1">
      <alignment horizontal="right" vertical="center"/>
    </xf>
    <xf numFmtId="38" fontId="7" fillId="3" borderId="20" xfId="1" applyNumberFormat="1" applyFont="1" applyFill="1" applyBorder="1" applyAlignment="1">
      <alignment horizontal="right" vertical="center"/>
    </xf>
    <xf numFmtId="38" fontId="7" fillId="3" borderId="5" xfId="1" applyNumberFormat="1" applyFont="1" applyFill="1" applyBorder="1" applyAlignment="1">
      <alignment horizontal="right" vertical="center"/>
    </xf>
    <xf numFmtId="0" fontId="10" fillId="0" borderId="33" xfId="1" applyNumberFormat="1" applyFont="1" applyFill="1" applyBorder="1" applyAlignment="1">
      <alignment vertical="center"/>
    </xf>
    <xf numFmtId="0" fontId="10" fillId="0" borderId="33" xfId="1" applyNumberFormat="1" applyFont="1" applyFill="1" applyBorder="1" applyAlignment="1">
      <alignment horizontal="left" vertical="center"/>
    </xf>
    <xf numFmtId="0" fontId="10" fillId="0" borderId="33" xfId="1" applyNumberFormat="1" applyFont="1" applyFill="1" applyBorder="1" applyAlignment="1">
      <alignment horizontal="right" vertical="center"/>
    </xf>
    <xf numFmtId="38" fontId="10" fillId="0" borderId="34" xfId="1" applyNumberFormat="1" applyFont="1" applyFill="1" applyBorder="1" applyAlignment="1">
      <alignment horizontal="right" vertical="center"/>
    </xf>
    <xf numFmtId="38" fontId="7" fillId="3" borderId="34" xfId="1" applyNumberFormat="1" applyFont="1" applyFill="1" applyBorder="1" applyAlignment="1">
      <alignment horizontal="right" vertical="center"/>
    </xf>
    <xf numFmtId="38" fontId="10" fillId="0" borderId="19" xfId="1" applyNumberFormat="1" applyFont="1" applyFill="1" applyBorder="1" applyAlignment="1">
      <alignment horizontal="right" vertical="center"/>
    </xf>
    <xf numFmtId="38" fontId="7" fillId="3" borderId="19" xfId="1" applyNumberFormat="1" applyFont="1" applyFill="1" applyBorder="1" applyAlignment="1">
      <alignment horizontal="right" vertical="center"/>
    </xf>
    <xf numFmtId="0" fontId="10" fillId="0" borderId="7" xfId="1" applyNumberFormat="1" applyFont="1" applyFill="1" applyBorder="1" applyAlignment="1">
      <alignment horizontal="left" vertical="center"/>
    </xf>
    <xf numFmtId="0" fontId="10" fillId="0" borderId="0" xfId="1" applyNumberFormat="1" applyFont="1" applyFill="1" applyBorder="1" applyAlignment="1">
      <alignment horizontal="left" vertical="center"/>
    </xf>
    <xf numFmtId="38" fontId="10" fillId="2" borderId="21" xfId="1" applyNumberFormat="1" applyFont="1" applyFill="1" applyBorder="1" applyAlignment="1">
      <alignment horizontal="right" vertical="center"/>
    </xf>
    <xf numFmtId="38" fontId="10" fillId="2" borderId="0" xfId="1" applyNumberFormat="1" applyFont="1" applyFill="1" applyBorder="1" applyAlignment="1">
      <alignment horizontal="right" vertical="center"/>
    </xf>
    <xf numFmtId="38" fontId="7" fillId="3" borderId="21" xfId="1" applyNumberFormat="1" applyFont="1" applyFill="1" applyBorder="1" applyAlignment="1">
      <alignment horizontal="right" vertical="center"/>
    </xf>
    <xf numFmtId="38" fontId="7" fillId="3" borderId="0" xfId="1" applyNumberFormat="1" applyFont="1" applyFill="1" applyBorder="1" applyAlignment="1">
      <alignment horizontal="right" vertical="center"/>
    </xf>
    <xf numFmtId="38" fontId="10" fillId="2" borderId="7" xfId="1" applyNumberFormat="1" applyFont="1" applyFill="1" applyBorder="1" applyAlignment="1">
      <alignment horizontal="right" vertical="center"/>
    </xf>
    <xf numFmtId="38" fontId="7" fillId="3" borderId="7" xfId="1" applyNumberFormat="1" applyFont="1" applyFill="1" applyBorder="1" applyAlignment="1">
      <alignment horizontal="right" vertical="center"/>
    </xf>
    <xf numFmtId="0" fontId="10" fillId="0" borderId="7" xfId="1" applyNumberFormat="1" applyFont="1" applyFill="1" applyBorder="1" applyAlignment="1">
      <alignment horizontal="center" vertical="center"/>
    </xf>
    <xf numFmtId="38" fontId="10" fillId="2" borderId="21" xfId="1" applyNumberFormat="1" applyFont="1" applyFill="1" applyBorder="1" applyAlignment="1">
      <alignment vertical="center"/>
    </xf>
    <xf numFmtId="38" fontId="10" fillId="2" borderId="0" xfId="1" applyNumberFormat="1" applyFont="1" applyFill="1" applyBorder="1" applyAlignment="1">
      <alignment vertical="center"/>
    </xf>
    <xf numFmtId="38" fontId="7" fillId="3" borderId="21" xfId="1" applyNumberFormat="1" applyFont="1" applyFill="1" applyBorder="1" applyAlignment="1">
      <alignment vertical="center"/>
    </xf>
    <xf numFmtId="38" fontId="7" fillId="3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right" vertical="center"/>
    </xf>
    <xf numFmtId="0" fontId="10" fillId="0" borderId="7" xfId="1" applyNumberFormat="1" applyFont="1" applyFill="1" applyBorder="1" applyAlignment="1">
      <alignment vertical="center"/>
    </xf>
    <xf numFmtId="0" fontId="10" fillId="0" borderId="8" xfId="1" applyNumberFormat="1" applyFont="1" applyFill="1" applyBorder="1" applyAlignment="1">
      <alignment vertical="center"/>
    </xf>
    <xf numFmtId="38" fontId="10" fillId="2" borderId="35" xfId="1" applyNumberFormat="1" applyFont="1" applyFill="1" applyBorder="1" applyAlignment="1">
      <alignment horizontal="right" vertical="center"/>
    </xf>
    <xf numFmtId="38" fontId="7" fillId="3" borderId="35" xfId="1" applyNumberFormat="1" applyFont="1" applyFill="1" applyBorder="1" applyAlignment="1">
      <alignment horizontal="right" vertical="center"/>
    </xf>
    <xf numFmtId="38" fontId="10" fillId="0" borderId="37" xfId="1" applyNumberFormat="1" applyFont="1" applyFill="1" applyBorder="1" applyAlignment="1">
      <alignment horizontal="right" vertical="center"/>
    </xf>
    <xf numFmtId="38" fontId="7" fillId="3" borderId="37" xfId="1" applyNumberFormat="1" applyFont="1" applyFill="1" applyBorder="1" applyAlignment="1">
      <alignment horizontal="right" vertical="center"/>
    </xf>
    <xf numFmtId="0" fontId="10" fillId="0" borderId="35" xfId="1" applyNumberFormat="1" applyFont="1" applyFill="1" applyBorder="1" applyAlignment="1">
      <alignment horizontal="left" vertical="center"/>
    </xf>
    <xf numFmtId="0" fontId="10" fillId="0" borderId="30" xfId="1" applyNumberFormat="1" applyFont="1" applyFill="1" applyBorder="1" applyAlignment="1">
      <alignment horizontal="left" vertical="center"/>
    </xf>
    <xf numFmtId="38" fontId="10" fillId="2" borderId="38" xfId="1" applyNumberFormat="1" applyFont="1" applyFill="1" applyBorder="1" applyAlignment="1">
      <alignment vertical="center"/>
    </xf>
    <xf numFmtId="38" fontId="10" fillId="2" borderId="30" xfId="1" applyNumberFormat="1" applyFont="1" applyFill="1" applyBorder="1" applyAlignment="1">
      <alignment vertical="center"/>
    </xf>
    <xf numFmtId="38" fontId="7" fillId="3" borderId="38" xfId="1" applyNumberFormat="1" applyFont="1" applyFill="1" applyBorder="1" applyAlignment="1">
      <alignment vertical="center"/>
    </xf>
    <xf numFmtId="38" fontId="7" fillId="3" borderId="30" xfId="1" applyNumberFormat="1" applyFont="1" applyFill="1" applyBorder="1" applyAlignment="1">
      <alignment vertical="center"/>
    </xf>
    <xf numFmtId="38" fontId="10" fillId="0" borderId="21" xfId="1" applyNumberFormat="1" applyFont="1" applyFill="1" applyBorder="1" applyAlignment="1">
      <alignment vertical="center"/>
    </xf>
    <xf numFmtId="38" fontId="10" fillId="0" borderId="7" xfId="1" applyNumberFormat="1" applyFont="1" applyFill="1" applyBorder="1" applyAlignment="1">
      <alignment vertical="center"/>
    </xf>
    <xf numFmtId="38" fontId="7" fillId="3" borderId="7" xfId="1" applyNumberFormat="1" applyFont="1" applyFill="1" applyBorder="1" applyAlignment="1">
      <alignment vertical="center"/>
    </xf>
    <xf numFmtId="0" fontId="10" fillId="0" borderId="35" xfId="1" applyNumberFormat="1" applyFont="1" applyFill="1" applyBorder="1" applyAlignment="1">
      <alignment horizontal="center" vertical="center"/>
    </xf>
    <xf numFmtId="0" fontId="10" fillId="0" borderId="30" xfId="1" applyNumberFormat="1" applyFont="1" applyFill="1" applyBorder="1" applyAlignment="1">
      <alignment vertical="center"/>
    </xf>
    <xf numFmtId="38" fontId="7" fillId="3" borderId="34" xfId="1" applyNumberFormat="1" applyFont="1" applyFill="1" applyBorder="1" applyAlignment="1">
      <alignment vertical="center"/>
    </xf>
    <xf numFmtId="0" fontId="10" fillId="0" borderId="39" xfId="1" applyNumberFormat="1" applyFont="1" applyFill="1" applyBorder="1" applyAlignment="1">
      <alignment vertical="center"/>
    </xf>
    <xf numFmtId="0" fontId="10" fillId="0" borderId="35" xfId="1" applyNumberFormat="1" applyFont="1" applyFill="1" applyBorder="1" applyAlignment="1">
      <alignment vertical="center"/>
    </xf>
    <xf numFmtId="0" fontId="10" fillId="0" borderId="40" xfId="1" applyNumberFormat="1" applyFont="1" applyFill="1" applyBorder="1" applyAlignment="1">
      <alignment vertical="center"/>
    </xf>
    <xf numFmtId="0" fontId="10" fillId="0" borderId="40" xfId="1" applyNumberFormat="1" applyFont="1" applyFill="1" applyBorder="1" applyAlignment="1">
      <alignment horizontal="center" vertical="center"/>
    </xf>
    <xf numFmtId="0" fontId="10" fillId="0" borderId="41" xfId="1" applyNumberFormat="1" applyFont="1" applyFill="1" applyBorder="1" applyAlignment="1">
      <alignment horizontal="right" vertical="center"/>
    </xf>
    <xf numFmtId="38" fontId="10" fillId="0" borderId="16" xfId="1" applyNumberFormat="1" applyFont="1" applyFill="1" applyBorder="1" applyAlignment="1">
      <alignment vertical="center"/>
    </xf>
    <xf numFmtId="38" fontId="10" fillId="0" borderId="17" xfId="1" applyNumberFormat="1" applyFont="1" applyFill="1" applyBorder="1" applyAlignment="1">
      <alignment vertical="center"/>
    </xf>
    <xf numFmtId="38" fontId="7" fillId="3" borderId="16" xfId="1" applyNumberFormat="1" applyFont="1" applyFill="1" applyBorder="1" applyAlignment="1">
      <alignment vertical="center"/>
    </xf>
    <xf numFmtId="38" fontId="7" fillId="3" borderId="17" xfId="1" applyNumberFormat="1" applyFont="1" applyFill="1" applyBorder="1" applyAlignment="1">
      <alignment vertical="center"/>
    </xf>
    <xf numFmtId="38" fontId="10" fillId="2" borderId="38" xfId="1" applyNumberFormat="1" applyFont="1" applyFill="1" applyBorder="1" applyAlignment="1">
      <alignment horizontal="right" vertical="center"/>
    </xf>
    <xf numFmtId="38" fontId="10" fillId="2" borderId="30" xfId="1" applyNumberFormat="1" applyFont="1" applyFill="1" applyBorder="1" applyAlignment="1">
      <alignment horizontal="right" vertical="center"/>
    </xf>
    <xf numFmtId="38" fontId="7" fillId="3" borderId="38" xfId="1" applyNumberFormat="1" applyFont="1" applyFill="1" applyBorder="1" applyAlignment="1">
      <alignment horizontal="right" vertical="center"/>
    </xf>
    <xf numFmtId="38" fontId="7" fillId="3" borderId="30" xfId="1" applyNumberFormat="1" applyFont="1" applyFill="1" applyBorder="1" applyAlignment="1">
      <alignment horizontal="right" vertical="center"/>
    </xf>
    <xf numFmtId="0" fontId="10" fillId="0" borderId="9" xfId="1" applyNumberFormat="1" applyFont="1" applyFill="1" applyBorder="1" applyAlignment="1">
      <alignment vertical="center"/>
    </xf>
    <xf numFmtId="0" fontId="10" fillId="0" borderId="42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/>
    </xf>
    <xf numFmtId="0" fontId="20" fillId="4" borderId="22" xfId="1" applyFont="1" applyFill="1" applyBorder="1" applyAlignment="1">
      <alignment horizontal="left" vertical="center"/>
    </xf>
    <xf numFmtId="0" fontId="20" fillId="4" borderId="9" xfId="1" applyFont="1" applyFill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center" vertical="center"/>
    </xf>
    <xf numFmtId="0" fontId="14" fillId="0" borderId="0" xfId="1" applyFont="1" applyBorder="1" applyAlignment="1">
      <alignment horizontal="left" vertical="top"/>
    </xf>
    <xf numFmtId="176" fontId="15" fillId="0" borderId="0" xfId="1" applyNumberFormat="1" applyFont="1" applyAlignment="1">
      <alignment horizontal="right" vertical="center"/>
    </xf>
    <xf numFmtId="0" fontId="22" fillId="0" borderId="0" xfId="1" applyFont="1" applyBorder="1" applyAlignment="1">
      <alignment vertical="top"/>
    </xf>
    <xf numFmtId="0" fontId="22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left" vertical="center"/>
    </xf>
    <xf numFmtId="176" fontId="15" fillId="0" borderId="7" xfId="1" applyNumberFormat="1" applyFont="1" applyFill="1" applyBorder="1" applyAlignment="1">
      <alignment horizontal="right" vertical="center"/>
    </xf>
    <xf numFmtId="176" fontId="15" fillId="0" borderId="8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Alignment="1">
      <alignment horizontal="right" vertical="center"/>
    </xf>
    <xf numFmtId="0" fontId="15" fillId="0" borderId="21" xfId="1" applyNumberFormat="1" applyFont="1" applyFill="1" applyBorder="1" applyAlignment="1">
      <alignment horizontal="center" vertical="center"/>
    </xf>
    <xf numFmtId="176" fontId="15" fillId="0" borderId="43" xfId="1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10" fillId="0" borderId="21" xfId="1" applyNumberFormat="1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vertical="center"/>
    </xf>
    <xf numFmtId="176" fontId="10" fillId="0" borderId="8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43" xfId="1" applyNumberFormat="1" applyFont="1" applyFill="1" applyBorder="1" applyAlignment="1">
      <alignment vertical="center"/>
    </xf>
    <xf numFmtId="176" fontId="10" fillId="0" borderId="12" xfId="1" applyNumberFormat="1" applyFont="1" applyFill="1" applyBorder="1" applyAlignment="1">
      <alignment vertical="center"/>
    </xf>
    <xf numFmtId="176" fontId="7" fillId="3" borderId="0" xfId="1" applyNumberFormat="1" applyFont="1" applyFill="1" applyBorder="1" applyAlignment="1">
      <alignment horizontal="center" vertical="center"/>
    </xf>
    <xf numFmtId="0" fontId="7" fillId="3" borderId="21" xfId="1" applyNumberFormat="1" applyFont="1" applyFill="1" applyBorder="1" applyAlignment="1">
      <alignment horizontal="center" vertical="center"/>
    </xf>
    <xf numFmtId="176" fontId="7" fillId="3" borderId="7" xfId="1" applyNumberFormat="1" applyFont="1" applyFill="1" applyBorder="1" applyAlignment="1">
      <alignment vertical="center"/>
    </xf>
    <xf numFmtId="176" fontId="7" fillId="3" borderId="8" xfId="1" applyNumberFormat="1" applyFont="1" applyFill="1" applyBorder="1" applyAlignment="1">
      <alignment vertical="center" wrapText="1"/>
    </xf>
    <xf numFmtId="176" fontId="7" fillId="3" borderId="8" xfId="1" applyNumberFormat="1" applyFont="1" applyFill="1" applyBorder="1" applyAlignment="1">
      <alignment vertical="center"/>
    </xf>
    <xf numFmtId="176" fontId="7" fillId="3" borderId="0" xfId="1" applyNumberFormat="1" applyFont="1" applyFill="1" applyBorder="1" applyAlignment="1">
      <alignment vertical="center"/>
    </xf>
    <xf numFmtId="176" fontId="7" fillId="3" borderId="43" xfId="1" applyNumberFormat="1" applyFont="1" applyFill="1" applyBorder="1" applyAlignment="1">
      <alignment vertical="center"/>
    </xf>
    <xf numFmtId="176" fontId="7" fillId="3" borderId="12" xfId="1" applyNumberFormat="1" applyFont="1" applyFill="1" applyBorder="1" applyAlignment="1">
      <alignment vertical="center"/>
    </xf>
    <xf numFmtId="176" fontId="6" fillId="3" borderId="9" xfId="1" applyNumberFormat="1" applyFont="1" applyFill="1" applyBorder="1" applyAlignment="1">
      <alignment horizontal="right" vertical="center"/>
    </xf>
    <xf numFmtId="176" fontId="6" fillId="3" borderId="22" xfId="1" applyNumberFormat="1" applyFont="1" applyFill="1" applyBorder="1" applyAlignment="1">
      <alignment horizontal="right" vertical="center"/>
    </xf>
    <xf numFmtId="176" fontId="6" fillId="3" borderId="10" xfId="1" applyNumberFormat="1" applyFont="1" applyFill="1" applyBorder="1" applyAlignment="1">
      <alignment horizontal="right" vertical="center"/>
    </xf>
    <xf numFmtId="176" fontId="6" fillId="3" borderId="11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left" vertical="center"/>
    </xf>
    <xf numFmtId="185" fontId="6" fillId="2" borderId="21" xfId="2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176" fontId="10" fillId="0" borderId="21" xfId="1" applyNumberFormat="1" applyFont="1" applyFill="1" applyBorder="1" applyAlignment="1">
      <alignment horizontal="center" vertical="center"/>
    </xf>
    <xf numFmtId="185" fontId="10" fillId="0" borderId="21" xfId="2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center" vertical="center"/>
    </xf>
    <xf numFmtId="176" fontId="20" fillId="3" borderId="21" xfId="1" applyNumberFormat="1" applyFont="1" applyFill="1" applyBorder="1" applyAlignment="1">
      <alignment horizontal="center" vertical="center"/>
    </xf>
    <xf numFmtId="185" fontId="20" fillId="3" borderId="21" xfId="2" applyNumberFormat="1" applyFont="1" applyFill="1" applyBorder="1" applyAlignment="1">
      <alignment horizontal="center" vertical="center"/>
    </xf>
    <xf numFmtId="176" fontId="7" fillId="3" borderId="8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176" fontId="10" fillId="3" borderId="22" xfId="1" applyNumberFormat="1" applyFont="1" applyFill="1" applyBorder="1" applyAlignment="1">
      <alignment horizontal="right" vertical="center"/>
    </xf>
    <xf numFmtId="176" fontId="10" fillId="3" borderId="11" xfId="1" applyNumberFormat="1" applyFont="1" applyFill="1" applyBorder="1" applyAlignment="1">
      <alignment horizontal="right" vertical="center"/>
    </xf>
    <xf numFmtId="176" fontId="10" fillId="3" borderId="9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3" fillId="0" borderId="0" xfId="1" applyFont="1" applyBorder="1" applyAlignment="1">
      <alignment vertical="top"/>
    </xf>
    <xf numFmtId="0" fontId="10" fillId="0" borderId="0" xfId="1" applyFont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/>
    </xf>
    <xf numFmtId="186" fontId="10" fillId="0" borderId="0" xfId="1" applyNumberFormat="1" applyFont="1" applyFill="1" applyBorder="1" applyAlignment="1">
      <alignment horizontal="right" vertical="center"/>
    </xf>
    <xf numFmtId="176" fontId="10" fillId="2" borderId="21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center" vertical="center"/>
    </xf>
    <xf numFmtId="187" fontId="10" fillId="0" borderId="0" xfId="1" applyNumberFormat="1" applyFont="1" applyFill="1" applyBorder="1" applyAlignment="1">
      <alignment horizontal="right" vertical="center"/>
    </xf>
    <xf numFmtId="0" fontId="7" fillId="3" borderId="45" xfId="1" applyFont="1" applyFill="1" applyBorder="1" applyAlignment="1">
      <alignment horizontal="center" vertical="center"/>
    </xf>
    <xf numFmtId="178" fontId="7" fillId="3" borderId="45" xfId="1" applyNumberFormat="1" applyFont="1" applyFill="1" applyBorder="1" applyAlignment="1">
      <alignment horizontal="right" vertical="center"/>
    </xf>
    <xf numFmtId="0" fontId="7" fillId="3" borderId="9" xfId="1" applyFont="1" applyFill="1" applyBorder="1" applyAlignment="1">
      <alignment horizontal="left" vertical="center"/>
    </xf>
    <xf numFmtId="176" fontId="7" fillId="3" borderId="22" xfId="1" applyNumberFormat="1" applyFont="1" applyFill="1" applyBorder="1" applyAlignment="1">
      <alignment horizontal="center" vertical="center"/>
    </xf>
    <xf numFmtId="176" fontId="7" fillId="3" borderId="9" xfId="1" applyNumberFormat="1" applyFont="1" applyFill="1" applyBorder="1" applyAlignment="1">
      <alignment horizontal="center" vertical="center"/>
    </xf>
    <xf numFmtId="176" fontId="10" fillId="0" borderId="0" xfId="1" applyNumberFormat="1" applyFont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0" fontId="12" fillId="5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88" fontId="7" fillId="0" borderId="0" xfId="1" applyNumberFormat="1" applyFont="1" applyBorder="1" applyAlignment="1">
      <alignment vertical="center"/>
    </xf>
    <xf numFmtId="189" fontId="7" fillId="0" borderId="0" xfId="1" applyNumberFormat="1" applyFont="1" applyBorder="1" applyAlignment="1">
      <alignment vertical="center"/>
    </xf>
    <xf numFmtId="189" fontId="7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 vertical="top"/>
    </xf>
    <xf numFmtId="0" fontId="10" fillId="0" borderId="1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0" fillId="0" borderId="20" xfId="1" applyFont="1" applyFill="1" applyBorder="1" applyAlignment="1">
      <alignment horizontal="center" vertical="center"/>
    </xf>
    <xf numFmtId="176" fontId="10" fillId="0" borderId="20" xfId="1" applyNumberFormat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/>
    </xf>
    <xf numFmtId="190" fontId="6" fillId="0" borderId="21" xfId="1" applyNumberFormat="1" applyFont="1" applyFill="1" applyBorder="1" applyAlignment="1">
      <alignment horizontal="center" vertical="center"/>
    </xf>
    <xf numFmtId="3" fontId="6" fillId="0" borderId="21" xfId="1" applyNumberFormat="1" applyFont="1" applyFill="1" applyBorder="1" applyAlignment="1">
      <alignment horizontal="center" vertical="center"/>
    </xf>
    <xf numFmtId="190" fontId="7" fillId="3" borderId="21" xfId="1" applyNumberFormat="1" applyFont="1" applyFill="1" applyBorder="1" applyAlignment="1">
      <alignment horizontal="center" vertical="center"/>
    </xf>
    <xf numFmtId="3" fontId="7" fillId="3" borderId="21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176" fontId="10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186" fontId="6" fillId="0" borderId="0" xfId="1" applyNumberFormat="1" applyFont="1" applyFill="1" applyBorder="1" applyAlignment="1">
      <alignment horizontal="right" vertical="center"/>
    </xf>
    <xf numFmtId="188" fontId="12" fillId="0" borderId="0" xfId="1" applyNumberFormat="1" applyFont="1" applyAlignment="1">
      <alignment horizontal="left" vertical="center"/>
    </xf>
    <xf numFmtId="176" fontId="12" fillId="0" borderId="0" xfId="1" applyNumberFormat="1" applyFont="1" applyAlignment="1">
      <alignment horizontal="center" vertical="center"/>
    </xf>
    <xf numFmtId="191" fontId="15" fillId="0" borderId="0" xfId="1" applyNumberFormat="1" applyFont="1" applyFill="1" applyBorder="1" applyAlignment="1">
      <alignment horizontal="right" vertical="center"/>
    </xf>
    <xf numFmtId="0" fontId="19" fillId="3" borderId="0" xfId="1" applyFont="1" applyFill="1" applyBorder="1" applyAlignment="1">
      <alignment horizontal="center" vertical="center"/>
    </xf>
    <xf numFmtId="179" fontId="19" fillId="3" borderId="0" xfId="1" applyNumberFormat="1" applyFont="1" applyFill="1" applyBorder="1" applyAlignment="1">
      <alignment horizontal="right" vertical="center"/>
    </xf>
    <xf numFmtId="0" fontId="19" fillId="3" borderId="0" xfId="1" applyFont="1" applyFill="1" applyBorder="1" applyAlignment="1">
      <alignment horizontal="left" vertical="center"/>
    </xf>
    <xf numFmtId="176" fontId="6" fillId="3" borderId="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189" fontId="12" fillId="0" borderId="0" xfId="1" applyNumberFormat="1" applyFont="1" applyAlignment="1">
      <alignment horizontal="left" vertical="center"/>
    </xf>
    <xf numFmtId="0" fontId="6" fillId="2" borderId="0" xfId="1" applyFont="1" applyFill="1" applyBorder="1" applyAlignment="1">
      <alignment horizontal="distributed" vertical="center"/>
    </xf>
    <xf numFmtId="0" fontId="12" fillId="2" borderId="0" xfId="1" applyFont="1" applyFill="1" applyAlignment="1">
      <alignment horizontal="center" vertical="center"/>
    </xf>
    <xf numFmtId="189" fontId="12" fillId="2" borderId="0" xfId="1" applyNumberFormat="1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176" fontId="12" fillId="2" borderId="0" xfId="1" applyNumberFormat="1" applyFont="1" applyFill="1" applyAlignment="1">
      <alignment horizontal="center" vertical="center"/>
    </xf>
    <xf numFmtId="176" fontId="6" fillId="0" borderId="7" xfId="1" quotePrefix="1" applyNumberFormat="1" applyFont="1" applyFill="1" applyBorder="1" applyAlignment="1">
      <alignment horizontal="right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distributed" vertical="center"/>
    </xf>
    <xf numFmtId="176" fontId="6" fillId="0" borderId="46" xfId="1" applyNumberFormat="1" applyFont="1" applyFill="1" applyBorder="1" applyAlignment="1">
      <alignment horizontal="right" vertical="center"/>
    </xf>
    <xf numFmtId="176" fontId="6" fillId="0" borderId="47" xfId="1" applyNumberFormat="1" applyFont="1" applyFill="1" applyBorder="1" applyAlignment="1">
      <alignment horizontal="right" vertical="center"/>
    </xf>
    <xf numFmtId="176" fontId="6" fillId="0" borderId="45" xfId="1" applyNumberFormat="1" applyFont="1" applyFill="1" applyBorder="1" applyAlignment="1">
      <alignment horizontal="right" vertical="center"/>
    </xf>
    <xf numFmtId="176" fontId="6" fillId="0" borderId="46" xfId="1" quotePrefix="1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49" fontId="6" fillId="2" borderId="7" xfId="1" applyNumberFormat="1" applyFont="1" applyFill="1" applyBorder="1" applyAlignment="1">
      <alignment horizontal="right" vertical="center"/>
    </xf>
    <xf numFmtId="49" fontId="6" fillId="2" borderId="8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176" fontId="6" fillId="2" borderId="0" xfId="1" applyNumberFormat="1" applyFont="1" applyFill="1" applyBorder="1" applyAlignment="1">
      <alignment horizontal="left" vertical="center"/>
    </xf>
    <xf numFmtId="176" fontId="6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vertical="center"/>
    </xf>
    <xf numFmtId="0" fontId="6" fillId="2" borderId="8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8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12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7" fillId="3" borderId="7" xfId="1" applyNumberFormat="1" applyFont="1" applyFill="1" applyBorder="1" applyAlignment="1">
      <alignment vertical="center"/>
    </xf>
    <xf numFmtId="0" fontId="7" fillId="3" borderId="8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2" borderId="9" xfId="1" applyFont="1" applyFill="1" applyBorder="1" applyAlignment="1">
      <alignment horizontal="right" vertical="center"/>
    </xf>
    <xf numFmtId="49" fontId="6" fillId="2" borderId="10" xfId="1" applyNumberFormat="1" applyFont="1" applyFill="1" applyBorder="1" applyAlignment="1">
      <alignment horizontal="right" vertical="center"/>
    </xf>
    <xf numFmtId="49" fontId="6" fillId="2" borderId="11" xfId="1" applyNumberFormat="1" applyFont="1" applyFill="1" applyBorder="1" applyAlignment="1">
      <alignment horizontal="right" vertical="center"/>
    </xf>
    <xf numFmtId="49" fontId="6" fillId="2" borderId="9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76" fontId="6" fillId="0" borderId="43" xfId="1" applyNumberFormat="1" applyFont="1" applyFill="1" applyBorder="1" applyAlignment="1">
      <alignment horizontal="right" vertical="center"/>
    </xf>
    <xf numFmtId="49" fontId="6" fillId="0" borderId="11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2" borderId="0" xfId="1" applyFont="1" applyFill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horizontal="right" vertical="center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horizontal="left" vertical="top"/>
    </xf>
    <xf numFmtId="0" fontId="2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right" vertical="center"/>
    </xf>
    <xf numFmtId="49" fontId="6" fillId="0" borderId="9" xfId="1" applyNumberFormat="1" applyFont="1" applyFill="1" applyBorder="1" applyAlignment="1">
      <alignment horizontal="right" vertical="center"/>
    </xf>
    <xf numFmtId="0" fontId="26" fillId="0" borderId="0" xfId="1" applyFont="1" applyBorder="1" applyAlignment="1">
      <alignment vertical="top"/>
    </xf>
    <xf numFmtId="0" fontId="26" fillId="0" borderId="0" xfId="1" applyFont="1" applyBorder="1" applyAlignment="1">
      <alignment horizontal="left" vertical="top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left" vertical="top"/>
    </xf>
    <xf numFmtId="0" fontId="15" fillId="0" borderId="2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left" vertical="center"/>
    </xf>
    <xf numFmtId="0" fontId="15" fillId="0" borderId="18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right" vertical="center"/>
    </xf>
    <xf numFmtId="181" fontId="15" fillId="0" borderId="21" xfId="1" applyNumberFormat="1" applyFont="1" applyFill="1" applyBorder="1" applyAlignment="1">
      <alignment horizontal="center" vertical="center"/>
    </xf>
    <xf numFmtId="181" fontId="15" fillId="0" borderId="7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181" fontId="7" fillId="3" borderId="7" xfId="1" applyNumberFormat="1" applyFont="1" applyFill="1" applyBorder="1" applyAlignment="1">
      <alignment horizontal="center" vertical="center"/>
    </xf>
    <xf numFmtId="181" fontId="6" fillId="2" borderId="21" xfId="1" applyNumberFormat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176" fontId="15" fillId="2" borderId="22" xfId="1" applyNumberFormat="1" applyFont="1" applyFill="1" applyBorder="1" applyAlignment="1">
      <alignment horizontal="center" vertical="center"/>
    </xf>
    <xf numFmtId="176" fontId="15" fillId="2" borderId="10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21" fillId="2" borderId="0" xfId="1" applyFont="1" applyFill="1" applyAlignment="1">
      <alignment horizontal="right" vertical="center"/>
    </xf>
    <xf numFmtId="0" fontId="27" fillId="2" borderId="0" xfId="1" applyFont="1" applyFill="1" applyAlignment="1">
      <alignment horizontal="center" vertical="center"/>
    </xf>
    <xf numFmtId="0" fontId="27" fillId="2" borderId="0" xfId="1" applyFont="1" applyFill="1" applyAlignment="1">
      <alignment horizontal="left" vertical="center"/>
    </xf>
    <xf numFmtId="0" fontId="29" fillId="0" borderId="0" xfId="1" applyFont="1" applyBorder="1" applyAlignment="1">
      <alignment vertical="top"/>
    </xf>
    <xf numFmtId="0" fontId="30" fillId="0" borderId="0" xfId="1" applyFont="1" applyBorder="1" applyAlignment="1">
      <alignment vertical="top"/>
    </xf>
    <xf numFmtId="0" fontId="31" fillId="0" borderId="0" xfId="1" applyFont="1" applyAlignment="1">
      <alignment horizontal="center" vertical="center"/>
    </xf>
    <xf numFmtId="0" fontId="29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left" vertical="center"/>
    </xf>
    <xf numFmtId="180" fontId="15" fillId="0" borderId="21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right" vertical="center" indent="1"/>
    </xf>
    <xf numFmtId="0" fontId="6" fillId="2" borderId="43" xfId="1" applyFont="1" applyFill="1" applyBorder="1" applyAlignment="1">
      <alignment vertical="center" wrapText="1"/>
    </xf>
    <xf numFmtId="0" fontId="6" fillId="2" borderId="43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left" vertical="center" indent="1"/>
    </xf>
    <xf numFmtId="0" fontId="6" fillId="0" borderId="43" xfId="1" applyFont="1" applyFill="1" applyBorder="1" applyAlignment="1">
      <alignment vertical="center"/>
    </xf>
    <xf numFmtId="0" fontId="15" fillId="2" borderId="53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vertical="center" wrapText="1"/>
    </xf>
    <xf numFmtId="0" fontId="6" fillId="2" borderId="54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left" vertical="center" indent="1"/>
    </xf>
    <xf numFmtId="0" fontId="6" fillId="0" borderId="54" xfId="1" applyFont="1" applyFill="1" applyBorder="1" applyAlignment="1">
      <alignment vertical="center"/>
    </xf>
    <xf numFmtId="0" fontId="6" fillId="0" borderId="53" xfId="1" applyFont="1" applyFill="1" applyBorder="1" applyAlignment="1">
      <alignment horizontal="left" vertical="center" indent="1"/>
    </xf>
    <xf numFmtId="176" fontId="15" fillId="2" borderId="0" xfId="1" applyNumberFormat="1" applyFont="1" applyFill="1" applyBorder="1" applyAlignment="1">
      <alignment horizontal="right" vertical="center"/>
    </xf>
    <xf numFmtId="176" fontId="15" fillId="2" borderId="0" xfId="1" applyNumberFormat="1" applyFont="1" applyFill="1" applyBorder="1" applyAlignment="1">
      <alignment horizontal="left" vertical="center"/>
    </xf>
    <xf numFmtId="0" fontId="21" fillId="0" borderId="0" xfId="1" applyFont="1" applyAlignment="1">
      <alignment vertical="center"/>
    </xf>
    <xf numFmtId="176" fontId="25" fillId="0" borderId="0" xfId="1" applyNumberFormat="1" applyFont="1" applyAlignment="1">
      <alignment horizontal="right" vertical="center"/>
    </xf>
    <xf numFmtId="176" fontId="25" fillId="0" borderId="0" xfId="1" applyNumberFormat="1" applyFont="1" applyAlignment="1">
      <alignment horizontal="left" vertical="center"/>
    </xf>
    <xf numFmtId="176" fontId="21" fillId="0" borderId="0" xfId="1" applyNumberFormat="1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left" vertical="center" indent="1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34" fillId="0" borderId="0" xfId="1" applyFont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176" fontId="10" fillId="2" borderId="7" xfId="1" applyNumberFormat="1" applyFont="1" applyFill="1" applyBorder="1" applyAlignment="1">
      <alignment vertical="center"/>
    </xf>
    <xf numFmtId="176" fontId="10" fillId="2" borderId="8" xfId="1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176" fontId="20" fillId="0" borderId="0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10" fillId="2" borderId="22" xfId="1" applyFont="1" applyFill="1" applyBorder="1" applyAlignment="1">
      <alignment horizontal="center" vertical="center"/>
    </xf>
    <xf numFmtId="176" fontId="10" fillId="2" borderId="10" xfId="1" applyNumberFormat="1" applyFont="1" applyFill="1" applyBorder="1" applyAlignment="1">
      <alignment horizontal="right" vertical="center"/>
    </xf>
    <xf numFmtId="176" fontId="10" fillId="2" borderId="11" xfId="1" applyNumberFormat="1" applyFont="1" applyFill="1" applyBorder="1" applyAlignment="1">
      <alignment horizontal="right" vertical="center"/>
    </xf>
    <xf numFmtId="176" fontId="10" fillId="2" borderId="10" xfId="1" applyNumberFormat="1" applyFont="1" applyFill="1" applyBorder="1" applyAlignment="1">
      <alignment vertical="center"/>
    </xf>
    <xf numFmtId="176" fontId="10" fillId="2" borderId="11" xfId="1" applyNumberFormat="1" applyFont="1" applyFill="1" applyBorder="1" applyAlignment="1">
      <alignment vertical="center"/>
    </xf>
    <xf numFmtId="176" fontId="10" fillId="2" borderId="9" xfId="1" applyNumberFormat="1" applyFont="1" applyFill="1" applyBorder="1" applyAlignment="1">
      <alignment vertical="center"/>
    </xf>
    <xf numFmtId="176" fontId="10" fillId="2" borderId="9" xfId="1" applyNumberFormat="1" applyFont="1" applyFill="1" applyBorder="1" applyAlignment="1">
      <alignment horizontal="left" vertical="center"/>
    </xf>
    <xf numFmtId="176" fontId="10" fillId="2" borderId="9" xfId="1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horizontal="center" vertical="center"/>
    </xf>
    <xf numFmtId="176" fontId="10" fillId="2" borderId="0" xfId="1" applyNumberFormat="1" applyFont="1" applyFill="1" applyAlignment="1">
      <alignment horizontal="left" vertical="center"/>
    </xf>
    <xf numFmtId="176" fontId="10" fillId="2" borderId="0" xfId="1" applyNumberFormat="1" applyFont="1" applyFill="1" applyAlignment="1">
      <alignment horizontal="right" vertical="center"/>
    </xf>
    <xf numFmtId="176" fontId="10" fillId="2" borderId="0" xfId="1" applyNumberFormat="1" applyFont="1" applyFill="1" applyBorder="1" applyAlignment="1">
      <alignment horizontal="right" vertical="center"/>
    </xf>
    <xf numFmtId="176" fontId="10" fillId="2" borderId="0" xfId="1" applyNumberFormat="1" applyFont="1" applyFill="1" applyBorder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35" fillId="0" borderId="0" xfId="1" applyFont="1" applyAlignment="1">
      <alignment horizontal="center" vertical="center"/>
    </xf>
    <xf numFmtId="0" fontId="36" fillId="0" borderId="0" xfId="1" applyFont="1" applyBorder="1" applyAlignment="1">
      <alignment vertical="top"/>
    </xf>
    <xf numFmtId="0" fontId="36" fillId="0" borderId="0" xfId="1" applyFont="1" applyBorder="1" applyAlignment="1">
      <alignment horizontal="left" vertical="top"/>
    </xf>
    <xf numFmtId="0" fontId="32" fillId="0" borderId="0" xfId="1" applyFont="1" applyBorder="1" applyAlignment="1">
      <alignment horizontal="center" vertical="center"/>
    </xf>
    <xf numFmtId="188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189" fontId="6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22" xfId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vertical="center"/>
    </xf>
    <xf numFmtId="176" fontId="6" fillId="2" borderId="11" xfId="1" applyNumberFormat="1" applyFont="1" applyFill="1" applyBorder="1" applyAlignment="1">
      <alignment vertical="center"/>
    </xf>
    <xf numFmtId="176" fontId="6" fillId="2" borderId="9" xfId="1" applyNumberFormat="1" applyFont="1" applyFill="1" applyBorder="1" applyAlignment="1">
      <alignment vertical="center"/>
    </xf>
    <xf numFmtId="176" fontId="6" fillId="2" borderId="9" xfId="1" applyNumberFormat="1" applyFont="1" applyFill="1" applyBorder="1" applyAlignment="1">
      <alignment horizontal="left" vertical="center"/>
    </xf>
    <xf numFmtId="176" fontId="6" fillId="2" borderId="0" xfId="1" applyNumberFormat="1" applyFont="1" applyFill="1" applyAlignment="1">
      <alignment horizontal="left" vertical="center"/>
    </xf>
    <xf numFmtId="192" fontId="10" fillId="0" borderId="7" xfId="1" applyNumberFormat="1" applyFont="1" applyFill="1" applyBorder="1" applyAlignment="1">
      <alignment vertical="center"/>
    </xf>
    <xf numFmtId="192" fontId="10" fillId="0" borderId="8" xfId="1" applyNumberFormat="1" applyFont="1" applyFill="1" applyBorder="1" applyAlignment="1">
      <alignment vertical="center"/>
    </xf>
    <xf numFmtId="192" fontId="10" fillId="0" borderId="0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left" vertical="center"/>
    </xf>
    <xf numFmtId="176" fontId="10" fillId="0" borderId="0" xfId="1" applyNumberFormat="1" applyFont="1" applyFill="1" applyAlignment="1">
      <alignment horizontal="right" vertical="center"/>
    </xf>
    <xf numFmtId="176" fontId="10" fillId="0" borderId="0" xfId="1" applyNumberFormat="1" applyFont="1" applyFill="1" applyBorder="1" applyAlignment="1">
      <alignment horizontal="left" vertical="center"/>
    </xf>
    <xf numFmtId="176" fontId="6" fillId="2" borderId="0" xfId="1" applyNumberFormat="1" applyFont="1" applyFill="1" applyAlignment="1">
      <alignment vertical="center"/>
    </xf>
    <xf numFmtId="0" fontId="35" fillId="2" borderId="0" xfId="1" applyFont="1" applyFill="1" applyAlignment="1">
      <alignment horizontal="center" vertical="center"/>
    </xf>
    <xf numFmtId="192" fontId="10" fillId="2" borderId="7" xfId="1" applyNumberFormat="1" applyFont="1" applyFill="1" applyBorder="1" applyAlignment="1">
      <alignment vertical="center"/>
    </xf>
    <xf numFmtId="192" fontId="10" fillId="2" borderId="8" xfId="1" applyNumberFormat="1" applyFont="1" applyFill="1" applyBorder="1" applyAlignment="1">
      <alignment vertical="center"/>
    </xf>
    <xf numFmtId="192" fontId="10" fillId="2" borderId="0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top"/>
    </xf>
    <xf numFmtId="0" fontId="26" fillId="2" borderId="0" xfId="1" applyFont="1" applyFill="1" applyBorder="1" applyAlignment="1">
      <alignment vertical="top"/>
    </xf>
    <xf numFmtId="0" fontId="26" fillId="2" borderId="0" xfId="1" applyFont="1" applyFill="1" applyBorder="1" applyAlignment="1">
      <alignment horizontal="left" vertical="top"/>
    </xf>
    <xf numFmtId="0" fontId="27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vertical="top"/>
    </xf>
    <xf numFmtId="0" fontId="15" fillId="2" borderId="0" xfId="1" applyFont="1" applyFill="1" applyBorder="1" applyAlignment="1">
      <alignment horizontal="left" vertical="top"/>
    </xf>
    <xf numFmtId="0" fontId="15" fillId="2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left" vertical="center"/>
    </xf>
    <xf numFmtId="176" fontId="19" fillId="0" borderId="0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21" xfId="3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right" vertical="center"/>
    </xf>
    <xf numFmtId="176" fontId="10" fillId="0" borderId="8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176" fontId="10" fillId="0" borderId="7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0" fontId="15" fillId="2" borderId="0" xfId="1" applyFont="1" applyFill="1" applyAlignment="1">
      <alignment horizontal="righ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33" xfId="1" applyFont="1" applyFill="1" applyBorder="1" applyAlignment="1">
      <alignment horizontal="center" vertical="center"/>
    </xf>
    <xf numFmtId="192" fontId="10" fillId="0" borderId="0" xfId="1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right" vertical="center"/>
    </xf>
    <xf numFmtId="176" fontId="38" fillId="0" borderId="0" xfId="1" applyNumberFormat="1" applyFont="1" applyFill="1" applyBorder="1" applyAlignment="1">
      <alignment horizontal="right" vertical="center"/>
    </xf>
    <xf numFmtId="0" fontId="7" fillId="3" borderId="8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right" vertical="center"/>
    </xf>
    <xf numFmtId="192" fontId="6" fillId="0" borderId="0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distributed" vertical="center"/>
    </xf>
    <xf numFmtId="192" fontId="10" fillId="2" borderId="9" xfId="1" applyNumberFormat="1" applyFont="1" applyFill="1" applyBorder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0" fontId="39" fillId="0" borderId="0" xfId="1" applyFont="1" applyFill="1" applyBorder="1" applyAlignment="1">
      <alignment horizontal="right" vertical="center"/>
    </xf>
    <xf numFmtId="0" fontId="40" fillId="3" borderId="0" xfId="1" applyFont="1" applyFill="1" applyBorder="1" applyAlignment="1">
      <alignment horizontal="right" vertical="center"/>
    </xf>
    <xf numFmtId="0" fontId="41" fillId="0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176" fontId="6" fillId="2" borderId="0" xfId="1" applyNumberFormat="1" applyFont="1" applyFill="1" applyAlignment="1">
      <alignment horizontal="center" vertical="center"/>
    </xf>
    <xf numFmtId="0" fontId="10" fillId="2" borderId="8" xfId="1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42" fillId="2" borderId="0" xfId="1" applyFont="1" applyFill="1" applyBorder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176" fontId="25" fillId="2" borderId="0" xfId="1" applyNumberFormat="1" applyFont="1" applyFill="1" applyAlignment="1">
      <alignment horizontal="center" vertical="center"/>
    </xf>
    <xf numFmtId="0" fontId="10" fillId="2" borderId="8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0" fillId="2" borderId="12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176" fontId="6" fillId="0" borderId="12" xfId="1" applyNumberFormat="1" applyFont="1" applyFill="1" applyBorder="1" applyAlignment="1">
      <alignment horizontal="right" vertical="center"/>
    </xf>
    <xf numFmtId="192" fontId="6" fillId="0" borderId="12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 vertical="center" wrapText="1"/>
    </xf>
    <xf numFmtId="0" fontId="25" fillId="2" borderId="12" xfId="1" applyFont="1" applyFill="1" applyBorder="1" applyAlignment="1">
      <alignment horizontal="left" vertical="center"/>
    </xf>
    <xf numFmtId="0" fontId="25" fillId="2" borderId="0" xfId="1" applyFont="1" applyFill="1" applyBorder="1" applyAlignment="1">
      <alignment horizontal="left" vertical="center"/>
    </xf>
    <xf numFmtId="0" fontId="25" fillId="2" borderId="0" xfId="1" applyFont="1" applyFill="1" applyBorder="1" applyAlignment="1">
      <alignment vertical="center" wrapText="1"/>
    </xf>
    <xf numFmtId="0" fontId="25" fillId="2" borderId="43" xfId="1" applyFont="1" applyFill="1" applyBorder="1" applyAlignment="1">
      <alignment horizontal="left" vertical="center"/>
    </xf>
    <xf numFmtId="0" fontId="10" fillId="2" borderId="53" xfId="1" applyFont="1" applyFill="1" applyBorder="1" applyAlignment="1">
      <alignment horizontal="center" vertical="center"/>
    </xf>
    <xf numFmtId="176" fontId="10" fillId="2" borderId="53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vertical="center"/>
    </xf>
    <xf numFmtId="38" fontId="6" fillId="0" borderId="7" xfId="1" applyNumberFormat="1" applyFont="1" applyFill="1" applyBorder="1" applyAlignment="1">
      <alignment vertical="center"/>
    </xf>
    <xf numFmtId="38" fontId="6" fillId="0" borderId="8" xfId="1" applyNumberFormat="1" applyFont="1" applyFill="1" applyBorder="1" applyAlignment="1">
      <alignment vertical="center"/>
    </xf>
    <xf numFmtId="38" fontId="10" fillId="0" borderId="0" xfId="1" applyNumberFormat="1" applyFont="1" applyFill="1" applyBorder="1" applyAlignment="1">
      <alignment vertical="center"/>
    </xf>
    <xf numFmtId="38" fontId="10" fillId="0" borderId="8" xfId="1" applyNumberFormat="1" applyFont="1" applyFill="1" applyBorder="1" applyAlignment="1">
      <alignment vertical="center"/>
    </xf>
    <xf numFmtId="38" fontId="7" fillId="3" borderId="8" xfId="1" applyNumberFormat="1" applyFont="1" applyFill="1" applyBorder="1" applyAlignment="1">
      <alignment vertical="center"/>
    </xf>
    <xf numFmtId="176" fontId="6" fillId="3" borderId="0" xfId="1" applyNumberFormat="1" applyFont="1" applyFill="1" applyBorder="1" applyAlignment="1">
      <alignment horizontal="right" vertical="center"/>
    </xf>
    <xf numFmtId="38" fontId="6" fillId="3" borderId="10" xfId="1" applyNumberFormat="1" applyFont="1" applyFill="1" applyBorder="1" applyAlignment="1">
      <alignment horizontal="right" vertical="center"/>
    </xf>
    <xf numFmtId="38" fontId="6" fillId="3" borderId="11" xfId="1" applyNumberFormat="1" applyFont="1" applyFill="1" applyBorder="1" applyAlignment="1">
      <alignment horizontal="right" vertical="center"/>
    </xf>
    <xf numFmtId="38" fontId="6" fillId="3" borderId="9" xfId="1" applyNumberFormat="1" applyFont="1" applyFill="1" applyBorder="1" applyAlignment="1">
      <alignment horizontal="right" vertical="center"/>
    </xf>
    <xf numFmtId="0" fontId="6" fillId="0" borderId="62" xfId="1" applyFont="1" applyFill="1" applyBorder="1" applyAlignment="1">
      <alignment horizontal="center" vertical="center"/>
    </xf>
    <xf numFmtId="176" fontId="6" fillId="0" borderId="62" xfId="1" applyNumberFormat="1" applyFont="1" applyFill="1" applyBorder="1" applyAlignment="1">
      <alignment horizontal="center" vertical="center"/>
    </xf>
    <xf numFmtId="176" fontId="7" fillId="3" borderId="62" xfId="1" applyNumberFormat="1" applyFont="1" applyFill="1" applyBorder="1" applyAlignment="1">
      <alignment horizontal="center" vertical="center"/>
    </xf>
    <xf numFmtId="176" fontId="6" fillId="3" borderId="63" xfId="1" applyNumberFormat="1" applyFont="1" applyFill="1" applyBorder="1" applyAlignment="1">
      <alignment horizontal="center" vertical="center"/>
    </xf>
    <xf numFmtId="176" fontId="6" fillId="3" borderId="22" xfId="1" applyNumberFormat="1" applyFont="1" applyFill="1" applyBorder="1" applyAlignment="1">
      <alignment horizontal="center" vertical="center"/>
    </xf>
    <xf numFmtId="176" fontId="6" fillId="3" borderId="10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right" vertical="center"/>
    </xf>
    <xf numFmtId="0" fontId="23" fillId="0" borderId="0" xfId="1" applyFont="1" applyBorder="1" applyAlignment="1">
      <alignment horizontal="left" vertical="top"/>
    </xf>
    <xf numFmtId="176" fontId="7" fillId="3" borderId="21" xfId="1" applyNumberFormat="1" applyFont="1" applyFill="1" applyBorder="1" applyAlignment="1">
      <alignment horizontal="right" vertical="center"/>
    </xf>
    <xf numFmtId="176" fontId="43" fillId="0" borderId="0" xfId="1" applyNumberFormat="1" applyFont="1" applyAlignment="1">
      <alignment horizontal="right" vertical="center"/>
    </xf>
    <xf numFmtId="0" fontId="6" fillId="5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193" fontId="7" fillId="0" borderId="0" xfId="1" applyNumberFormat="1" applyFont="1" applyAlignment="1">
      <alignment vertical="center" shrinkToFit="1"/>
    </xf>
    <xf numFmtId="176" fontId="6" fillId="0" borderId="0" xfId="1" applyNumberFormat="1" applyFont="1" applyAlignment="1">
      <alignment horizontal="center" vertical="center"/>
    </xf>
    <xf numFmtId="0" fontId="43" fillId="2" borderId="66" xfId="1" applyFont="1" applyFill="1" applyBorder="1" applyAlignment="1">
      <alignment vertical="center" shrinkToFit="1"/>
    </xf>
    <xf numFmtId="176" fontId="43" fillId="2" borderId="66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Border="1" applyAlignment="1">
      <alignment vertical="top"/>
    </xf>
    <xf numFmtId="0" fontId="12" fillId="0" borderId="0" xfId="1" applyFont="1" applyBorder="1" applyAlignment="1">
      <alignment horizontal="right" vertical="top"/>
    </xf>
    <xf numFmtId="0" fontId="12" fillId="0" borderId="0" xfId="1" applyFont="1" applyBorder="1" applyAlignment="1">
      <alignment horizontal="right" vertical="center"/>
    </xf>
    <xf numFmtId="0" fontId="10" fillId="0" borderId="0" xfId="1" applyFont="1" applyFill="1" applyBorder="1" applyAlignment="1">
      <alignment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186" fontId="6" fillId="2" borderId="0" xfId="1" applyNumberFormat="1" applyFont="1" applyFill="1" applyBorder="1" applyAlignment="1">
      <alignment horizontal="right" vertical="center"/>
    </xf>
    <xf numFmtId="38" fontId="6" fillId="2" borderId="21" xfId="1" applyNumberFormat="1" applyFont="1" applyFill="1" applyBorder="1" applyAlignment="1">
      <alignment horizontal="right" vertical="center"/>
    </xf>
    <xf numFmtId="38" fontId="6" fillId="2" borderId="7" xfId="1" applyNumberFormat="1" applyFont="1" applyFill="1" applyBorder="1" applyAlignment="1">
      <alignment horizontal="right" vertical="center"/>
    </xf>
    <xf numFmtId="38" fontId="6" fillId="2" borderId="0" xfId="1" applyNumberFormat="1" applyFont="1" applyFill="1" applyBorder="1" applyAlignment="1">
      <alignment horizontal="right" vertical="center"/>
    </xf>
    <xf numFmtId="38" fontId="6" fillId="0" borderId="21" xfId="1" applyNumberFormat="1" applyFont="1" applyFill="1" applyBorder="1" applyAlignment="1">
      <alignment horizontal="right" vertical="center"/>
    </xf>
    <xf numFmtId="38" fontId="6" fillId="0" borderId="7" xfId="1" applyNumberFormat="1" applyFont="1" applyFill="1" applyBorder="1" applyAlignment="1">
      <alignment horizontal="right" vertical="center"/>
    </xf>
    <xf numFmtId="38" fontId="7" fillId="2" borderId="0" xfId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right" vertical="center"/>
    </xf>
    <xf numFmtId="38" fontId="43" fillId="2" borderId="0" xfId="1" applyNumberFormat="1" applyFont="1" applyFill="1" applyBorder="1" applyAlignment="1">
      <alignment horizontal="right" vertical="center"/>
    </xf>
    <xf numFmtId="38" fontId="6" fillId="3" borderId="22" xfId="1" applyNumberFormat="1" applyFont="1" applyFill="1" applyBorder="1" applyAlignment="1">
      <alignment horizontal="right" vertical="center"/>
    </xf>
    <xf numFmtId="0" fontId="6" fillId="0" borderId="67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center" wrapText="1"/>
    </xf>
    <xf numFmtId="0" fontId="6" fillId="0" borderId="43" xfId="1" applyFont="1" applyFill="1" applyBorder="1" applyAlignment="1">
      <alignment horizontal="left" vertical="center" wrapText="1"/>
    </xf>
    <xf numFmtId="0" fontId="6" fillId="0" borderId="69" xfId="1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right" vertical="center"/>
    </xf>
    <xf numFmtId="183" fontId="10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0" fontId="20" fillId="3" borderId="0" xfId="1" applyFont="1" applyFill="1" applyBorder="1" applyAlignment="1">
      <alignment horizontal="right" vertical="center"/>
    </xf>
    <xf numFmtId="0" fontId="20" fillId="3" borderId="0" xfId="1" applyFont="1" applyFill="1" applyBorder="1" applyAlignment="1">
      <alignment horizontal="left" vertical="center"/>
    </xf>
    <xf numFmtId="176" fontId="20" fillId="3" borderId="7" xfId="1" applyNumberFormat="1" applyFont="1" applyFill="1" applyBorder="1" applyAlignment="1">
      <alignment horizontal="right" vertical="center"/>
    </xf>
    <xf numFmtId="176" fontId="20" fillId="3" borderId="8" xfId="1" applyNumberFormat="1" applyFont="1" applyFill="1" applyBorder="1" applyAlignment="1">
      <alignment horizontal="right" vertical="center"/>
    </xf>
    <xf numFmtId="183" fontId="20" fillId="3" borderId="0" xfId="1" applyNumberFormat="1" applyFont="1" applyFill="1" applyBorder="1" applyAlignment="1">
      <alignment horizontal="right" vertical="center"/>
    </xf>
    <xf numFmtId="176" fontId="20" fillId="3" borderId="0" xfId="1" applyNumberFormat="1" applyFont="1" applyFill="1" applyBorder="1" applyAlignment="1">
      <alignment horizontal="right" vertical="center"/>
    </xf>
    <xf numFmtId="0" fontId="10" fillId="3" borderId="9" xfId="1" applyFont="1" applyFill="1" applyBorder="1" applyAlignment="1">
      <alignment horizontal="right" vertical="center"/>
    </xf>
    <xf numFmtId="176" fontId="10" fillId="3" borderId="10" xfId="1" applyNumberFormat="1" applyFont="1" applyFill="1" applyBorder="1" applyAlignment="1">
      <alignment horizontal="right" vertical="center"/>
    </xf>
    <xf numFmtId="183" fontId="10" fillId="3" borderId="9" xfId="1" applyNumberFormat="1" applyFont="1" applyFill="1" applyBorder="1" applyAlignment="1">
      <alignment horizontal="right" vertical="center"/>
    </xf>
    <xf numFmtId="176" fontId="19" fillId="0" borderId="0" xfId="1" applyNumberFormat="1" applyFont="1" applyAlignment="1">
      <alignment horizontal="right" vertical="center"/>
    </xf>
    <xf numFmtId="0" fontId="18" fillId="0" borderId="1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left" wrapText="1"/>
    </xf>
    <xf numFmtId="0" fontId="18" fillId="0" borderId="6" xfId="1" applyFont="1" applyFill="1" applyBorder="1" applyAlignment="1">
      <alignment horizontal="center"/>
    </xf>
    <xf numFmtId="0" fontId="19" fillId="2" borderId="0" xfId="1" applyFont="1" applyFill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vertical="center"/>
    </xf>
    <xf numFmtId="177" fontId="20" fillId="3" borderId="0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vertical="center"/>
    </xf>
    <xf numFmtId="176" fontId="10" fillId="3" borderId="10" xfId="1" applyNumberFormat="1" applyFont="1" applyFill="1" applyBorder="1" applyAlignment="1">
      <alignment horizontal="center" vertical="center"/>
    </xf>
    <xf numFmtId="176" fontId="10" fillId="3" borderId="11" xfId="1" applyNumberFormat="1" applyFont="1" applyFill="1" applyBorder="1" applyAlignment="1">
      <alignment horizontal="center" vertical="center"/>
    </xf>
    <xf numFmtId="176" fontId="10" fillId="3" borderId="22" xfId="1" applyNumberFormat="1" applyFont="1" applyFill="1" applyBorder="1" applyAlignment="1">
      <alignment horizontal="center" vertical="center"/>
    </xf>
    <xf numFmtId="177" fontId="10" fillId="3" borderId="9" xfId="1" applyNumberFormat="1" applyFont="1" applyFill="1" applyBorder="1" applyAlignment="1">
      <alignment horizontal="center" vertical="center"/>
    </xf>
    <xf numFmtId="0" fontId="2" fillId="0" borderId="0" xfId="4" applyFont="1" applyAlignment="1"/>
    <xf numFmtId="0" fontId="44" fillId="0" borderId="0" xfId="5" applyFont="1">
      <alignment vertical="center"/>
    </xf>
    <xf numFmtId="0" fontId="44" fillId="0" borderId="0" xfId="4" applyFont="1"/>
    <xf numFmtId="0" fontId="10" fillId="0" borderId="0" xfId="5" applyFont="1">
      <alignment vertical="center"/>
    </xf>
    <xf numFmtId="0" fontId="10" fillId="0" borderId="0" xfId="5" applyFont="1" applyAlignment="1">
      <alignment horizontal="right" vertical="center"/>
    </xf>
    <xf numFmtId="0" fontId="6" fillId="0" borderId="0" xfId="5" applyFont="1">
      <alignment vertical="center"/>
    </xf>
    <xf numFmtId="0" fontId="10" fillId="0" borderId="1" xfId="5" applyFont="1" applyFill="1" applyBorder="1">
      <alignment vertical="center"/>
    </xf>
    <xf numFmtId="0" fontId="10" fillId="0" borderId="1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right"/>
    </xf>
    <xf numFmtId="0" fontId="10" fillId="0" borderId="4" xfId="5" applyFont="1" applyFill="1" applyBorder="1">
      <alignment vertical="center"/>
    </xf>
    <xf numFmtId="0" fontId="10" fillId="0" borderId="4" xfId="4" applyFont="1" applyFill="1" applyBorder="1" applyAlignment="1">
      <alignment horizontal="left"/>
    </xf>
    <xf numFmtId="0" fontId="10" fillId="0" borderId="4" xfId="4" applyFont="1" applyFill="1" applyBorder="1" applyAlignment="1">
      <alignment horizontal="center"/>
    </xf>
    <xf numFmtId="0" fontId="10" fillId="0" borderId="0" xfId="5" applyFont="1" applyFill="1" applyBorder="1">
      <alignment vertical="center"/>
    </xf>
    <xf numFmtId="0" fontId="10" fillId="0" borderId="0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73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2" borderId="0" xfId="5" applyFont="1" applyFill="1" applyBorder="1">
      <alignment vertical="center"/>
    </xf>
    <xf numFmtId="176" fontId="10" fillId="2" borderId="21" xfId="4" applyNumberFormat="1" applyFont="1" applyFill="1" applyBorder="1" applyAlignment="1">
      <alignment horizontal="center" vertical="center"/>
    </xf>
    <xf numFmtId="176" fontId="10" fillId="2" borderId="0" xfId="4" applyNumberFormat="1" applyFont="1" applyFill="1" applyBorder="1" applyAlignment="1">
      <alignment horizontal="center" vertical="center"/>
    </xf>
    <xf numFmtId="176" fontId="10" fillId="2" borderId="74" xfId="4" applyNumberFormat="1" applyFont="1" applyFill="1" applyBorder="1" applyAlignment="1">
      <alignment horizontal="center" vertical="center"/>
    </xf>
    <xf numFmtId="38" fontId="10" fillId="2" borderId="0" xfId="4" applyNumberFormat="1" applyFont="1" applyFill="1" applyBorder="1" applyAlignment="1">
      <alignment horizontal="center" vertical="center"/>
    </xf>
    <xf numFmtId="176" fontId="6" fillId="2" borderId="0" xfId="5" applyNumberFormat="1" applyFont="1" applyFill="1">
      <alignment vertical="center"/>
    </xf>
    <xf numFmtId="0" fontId="6" fillId="2" borderId="0" xfId="5" applyFont="1" applyFill="1">
      <alignment vertical="center"/>
    </xf>
    <xf numFmtId="0" fontId="6" fillId="0" borderId="0" xfId="5" applyFont="1" applyFill="1" applyBorder="1">
      <alignment vertical="center"/>
    </xf>
    <xf numFmtId="176" fontId="6" fillId="0" borderId="21" xfId="4" applyNumberFormat="1" applyFont="1" applyFill="1" applyBorder="1" applyAlignment="1">
      <alignment horizontal="center" vertical="center"/>
    </xf>
    <xf numFmtId="176" fontId="6" fillId="0" borderId="0" xfId="4" applyNumberFormat="1" applyFont="1" applyFill="1" applyBorder="1" applyAlignment="1">
      <alignment horizontal="center" vertical="center"/>
    </xf>
    <xf numFmtId="176" fontId="6" fillId="0" borderId="74" xfId="4" applyNumberFormat="1" applyFont="1" applyFill="1" applyBorder="1" applyAlignment="1">
      <alignment horizontal="center" vertical="center"/>
    </xf>
    <xf numFmtId="38" fontId="6" fillId="0" borderId="0" xfId="4" applyNumberFormat="1" applyFont="1" applyFill="1" applyBorder="1" applyAlignment="1">
      <alignment horizontal="center" vertical="center"/>
    </xf>
    <xf numFmtId="0" fontId="25" fillId="0" borderId="0" xfId="5" applyFont="1" applyFill="1">
      <alignment vertical="center"/>
    </xf>
    <xf numFmtId="0" fontId="7" fillId="3" borderId="0" xfId="5" applyFont="1" applyFill="1" applyBorder="1">
      <alignment vertical="center"/>
    </xf>
    <xf numFmtId="176" fontId="7" fillId="3" borderId="21" xfId="4" applyNumberFormat="1" applyFont="1" applyFill="1" applyBorder="1" applyAlignment="1">
      <alignment horizontal="center" vertical="center"/>
    </xf>
    <xf numFmtId="176" fontId="7" fillId="3" borderId="0" xfId="4" applyNumberFormat="1" applyFont="1" applyFill="1" applyBorder="1" applyAlignment="1">
      <alignment horizontal="center" vertical="center"/>
    </xf>
    <xf numFmtId="176" fontId="7" fillId="3" borderId="74" xfId="4" applyNumberFormat="1" applyFont="1" applyFill="1" applyBorder="1" applyAlignment="1">
      <alignment horizontal="center" vertical="center"/>
    </xf>
    <xf numFmtId="38" fontId="7" fillId="6" borderId="0" xfId="4" applyNumberFormat="1" applyFont="1" applyFill="1" applyAlignment="1">
      <alignment horizontal="center" vertical="center"/>
    </xf>
    <xf numFmtId="0" fontId="25" fillId="0" borderId="0" xfId="5" applyFont="1">
      <alignment vertical="center"/>
    </xf>
    <xf numFmtId="0" fontId="6" fillId="3" borderId="9" xfId="5" applyFont="1" applyFill="1" applyBorder="1">
      <alignment vertical="center"/>
    </xf>
    <xf numFmtId="0" fontId="6" fillId="3" borderId="9" xfId="4" applyFont="1" applyFill="1" applyBorder="1" applyAlignment="1">
      <alignment horizontal="center" vertical="center"/>
    </xf>
    <xf numFmtId="176" fontId="6" fillId="3" borderId="22" xfId="4" applyNumberFormat="1" applyFont="1" applyFill="1" applyBorder="1" applyAlignment="1">
      <alignment horizontal="center" vertical="center"/>
    </xf>
    <xf numFmtId="176" fontId="6" fillId="3" borderId="9" xfId="4" applyNumberFormat="1" applyFont="1" applyFill="1" applyBorder="1" applyAlignment="1">
      <alignment horizontal="center" vertical="center"/>
    </xf>
    <xf numFmtId="176" fontId="6" fillId="3" borderId="77" xfId="4" applyNumberFormat="1" applyFont="1" applyFill="1" applyBorder="1" applyAlignment="1">
      <alignment horizontal="center" vertical="center"/>
    </xf>
    <xf numFmtId="176" fontId="6" fillId="3" borderId="22" xfId="4" applyNumberFormat="1" applyFont="1" applyFill="1" applyBorder="1" applyAlignment="1">
      <alignment horizontal="right" vertical="center" indent="1"/>
    </xf>
    <xf numFmtId="38" fontId="6" fillId="3" borderId="9" xfId="4" applyNumberFormat="1" applyFont="1" applyFill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176" fontId="10" fillId="0" borderId="0" xfId="4" applyNumberFormat="1" applyFont="1" applyBorder="1" applyAlignment="1">
      <alignment vertical="center"/>
    </xf>
    <xf numFmtId="176" fontId="10" fillId="0" borderId="0" xfId="4" applyNumberFormat="1" applyFont="1" applyFill="1" applyBorder="1" applyAlignment="1">
      <alignment vertical="center"/>
    </xf>
    <xf numFmtId="194" fontId="10" fillId="0" borderId="0" xfId="4" applyNumberFormat="1" applyFont="1" applyBorder="1" applyAlignment="1">
      <alignment vertical="center"/>
    </xf>
    <xf numFmtId="0" fontId="16" fillId="0" borderId="0" xfId="5" applyFont="1">
      <alignment vertical="center"/>
    </xf>
    <xf numFmtId="0" fontId="1" fillId="0" borderId="0" xfId="5" applyFont="1">
      <alignment vertical="center"/>
    </xf>
    <xf numFmtId="0" fontId="2" fillId="0" borderId="0" xfId="6" applyFont="1">
      <alignment vertical="center"/>
    </xf>
    <xf numFmtId="0" fontId="11" fillId="0" borderId="0" xfId="6" applyFont="1">
      <alignment vertical="center"/>
    </xf>
    <xf numFmtId="0" fontId="44" fillId="0" borderId="0" xfId="6" applyFont="1">
      <alignment vertical="center"/>
    </xf>
    <xf numFmtId="0" fontId="10" fillId="0" borderId="0" xfId="6" applyFont="1">
      <alignment vertical="center"/>
    </xf>
    <xf numFmtId="0" fontId="10" fillId="0" borderId="0" xfId="6" applyFont="1" applyAlignment="1">
      <alignment horizontal="right" vertical="center"/>
    </xf>
    <xf numFmtId="0" fontId="6" fillId="0" borderId="0" xfId="6" applyFo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right" vertical="center"/>
    </xf>
    <xf numFmtId="0" fontId="6" fillId="2" borderId="0" xfId="6" applyFont="1" applyFill="1">
      <alignment vertical="center"/>
    </xf>
    <xf numFmtId="176" fontId="10" fillId="0" borderId="21" xfId="4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6" fillId="0" borderId="0" xfId="6" applyFont="1" applyFill="1">
      <alignment vertical="center"/>
    </xf>
    <xf numFmtId="0" fontId="7" fillId="3" borderId="0" xfId="4" applyFont="1" applyFill="1" applyBorder="1" applyAlignment="1">
      <alignment horizontal="center" vertical="center"/>
    </xf>
    <xf numFmtId="0" fontId="16" fillId="0" borderId="0" xfId="6" applyFont="1">
      <alignment vertical="center"/>
    </xf>
    <xf numFmtId="0" fontId="16" fillId="0" borderId="0" xfId="6" applyFont="1" applyFill="1">
      <alignment vertical="center"/>
    </xf>
    <xf numFmtId="0" fontId="9" fillId="0" borderId="0" xfId="6" applyFont="1">
      <alignment vertical="center"/>
    </xf>
    <xf numFmtId="0" fontId="1" fillId="0" borderId="0" xfId="6" applyFont="1">
      <alignment vertical="center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left" vertical="top"/>
    </xf>
    <xf numFmtId="0" fontId="1" fillId="0" borderId="0" xfId="1" applyFont="1"/>
    <xf numFmtId="0" fontId="16" fillId="0" borderId="0" xfId="1" applyFont="1"/>
    <xf numFmtId="0" fontId="16" fillId="0" borderId="0" xfId="1" applyFont="1" applyAlignment="1">
      <alignment horizontal="left"/>
    </xf>
    <xf numFmtId="0" fontId="10" fillId="0" borderId="7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38" fontId="10" fillId="0" borderId="7" xfId="1" applyNumberFormat="1" applyFont="1" applyFill="1" applyBorder="1" applyAlignment="1">
      <alignment horizontal="center" vertical="center"/>
    </xf>
    <xf numFmtId="38" fontId="10" fillId="0" borderId="21" xfId="1" applyNumberFormat="1" applyFont="1" applyFill="1" applyBorder="1" applyAlignment="1">
      <alignment horizontal="center" vertical="center"/>
    </xf>
    <xf numFmtId="38" fontId="10" fillId="0" borderId="0" xfId="1" applyNumberFormat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left" vertical="center"/>
    </xf>
    <xf numFmtId="0" fontId="1" fillId="0" borderId="0" xfId="1" applyFont="1" applyFill="1"/>
    <xf numFmtId="0" fontId="7" fillId="3" borderId="43" xfId="1" applyFont="1" applyFill="1" applyBorder="1" applyAlignment="1">
      <alignment horizontal="left" vertical="center"/>
    </xf>
    <xf numFmtId="38" fontId="7" fillId="3" borderId="21" xfId="1" applyNumberFormat="1" applyFont="1" applyFill="1" applyBorder="1" applyAlignment="1">
      <alignment horizontal="center" vertical="center"/>
    </xf>
    <xf numFmtId="38" fontId="7" fillId="3" borderId="0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left" vertical="center" indent="2"/>
    </xf>
    <xf numFmtId="0" fontId="6" fillId="3" borderId="53" xfId="1" applyFont="1" applyFill="1" applyBorder="1" applyAlignment="1">
      <alignment horizontal="left" vertical="center" indent="2"/>
    </xf>
    <xf numFmtId="38" fontId="6" fillId="3" borderId="42" xfId="1" applyNumberFormat="1" applyFont="1" applyFill="1" applyBorder="1" applyAlignment="1">
      <alignment horizontal="center" vertical="center"/>
    </xf>
    <xf numFmtId="38" fontId="6" fillId="3" borderId="11" xfId="1" applyNumberFormat="1" applyFont="1" applyFill="1" applyBorder="1" applyAlignment="1">
      <alignment horizontal="center" vertical="center"/>
    </xf>
    <xf numFmtId="38" fontId="6" fillId="3" borderId="22" xfId="1" applyNumberFormat="1" applyFont="1" applyFill="1" applyBorder="1" applyAlignment="1">
      <alignment horizontal="center" vertical="center"/>
    </xf>
    <xf numFmtId="38" fontId="6" fillId="3" borderId="10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38" fontId="1" fillId="0" borderId="0" xfId="1" applyNumberFormat="1" applyFont="1"/>
    <xf numFmtId="0" fontId="10" fillId="0" borderId="8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38" fontId="10" fillId="0" borderId="8" xfId="1" applyNumberFormat="1" applyFont="1" applyFill="1" applyBorder="1" applyAlignment="1">
      <alignment horizontal="center" vertical="center"/>
    </xf>
    <xf numFmtId="38" fontId="7" fillId="3" borderId="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indent="2"/>
    </xf>
    <xf numFmtId="0" fontId="10" fillId="0" borderId="0" xfId="1" applyFont="1" applyFill="1" applyAlignment="1"/>
    <xf numFmtId="0" fontId="10" fillId="0" borderId="0" xfId="1" applyFont="1" applyFill="1" applyAlignment="1">
      <alignment horizontal="left"/>
    </xf>
    <xf numFmtId="0" fontId="10" fillId="0" borderId="0" xfId="1" applyFont="1" applyFill="1" applyAlignment="1">
      <alignment vertical="center"/>
    </xf>
    <xf numFmtId="0" fontId="6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/>
    </xf>
    <xf numFmtId="0" fontId="2" fillId="0" borderId="0" xfId="4" applyFont="1"/>
    <xf numFmtId="0" fontId="44" fillId="0" borderId="0" xfId="7" applyFont="1">
      <alignment vertical="center"/>
    </xf>
    <xf numFmtId="0" fontId="10" fillId="0" borderId="0" xfId="7" applyFont="1">
      <alignment vertical="center"/>
    </xf>
    <xf numFmtId="0" fontId="10" fillId="0" borderId="0" xfId="7" applyFont="1" applyAlignment="1">
      <alignment horizontal="right" vertical="center"/>
    </xf>
    <xf numFmtId="0" fontId="6" fillId="0" borderId="0" xfId="7" applyFont="1">
      <alignment vertical="center"/>
    </xf>
    <xf numFmtId="0" fontId="10" fillId="0" borderId="1" xfId="7" applyFont="1" applyFill="1" applyBorder="1">
      <alignment vertical="center"/>
    </xf>
    <xf numFmtId="0" fontId="10" fillId="0" borderId="1" xfId="4" applyFont="1" applyFill="1" applyBorder="1" applyAlignment="1">
      <alignment horizontal="right" vertical="center"/>
    </xf>
    <xf numFmtId="0" fontId="10" fillId="0" borderId="4" xfId="7" applyFont="1" applyFill="1" applyBorder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7" applyFont="1" applyFill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right" vertical="center" justifyLastLine="1"/>
    </xf>
    <xf numFmtId="0" fontId="10" fillId="0" borderId="8" xfId="4" applyFont="1" applyFill="1" applyBorder="1" applyAlignment="1">
      <alignment vertical="center" justifyLastLine="1"/>
    </xf>
    <xf numFmtId="195" fontId="10" fillId="0" borderId="21" xfId="4" applyNumberFormat="1" applyFont="1" applyFill="1" applyBorder="1" applyAlignment="1">
      <alignment horizontal="center" vertical="center"/>
    </xf>
    <xf numFmtId="195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right" vertical="center" justifyLastLine="1"/>
    </xf>
    <xf numFmtId="0" fontId="10" fillId="0" borderId="43" xfId="4" applyFont="1" applyFill="1" applyBorder="1" applyAlignment="1">
      <alignment vertical="center" justifyLastLine="1"/>
    </xf>
    <xf numFmtId="176" fontId="10" fillId="0" borderId="8" xfId="4" applyNumberFormat="1" applyFont="1" applyFill="1" applyBorder="1" applyAlignment="1">
      <alignment horizontal="center" vertical="center"/>
    </xf>
    <xf numFmtId="195" fontId="10" fillId="0" borderId="7" xfId="4" applyNumberFormat="1" applyFont="1" applyFill="1" applyBorder="1" applyAlignment="1">
      <alignment horizontal="center" vertical="center"/>
    </xf>
    <xf numFmtId="0" fontId="6" fillId="0" borderId="0" xfId="7" applyFont="1" applyFill="1">
      <alignment vertical="center"/>
    </xf>
    <xf numFmtId="0" fontId="7" fillId="3" borderId="0" xfId="4" applyFont="1" applyFill="1" applyBorder="1" applyAlignment="1">
      <alignment horizontal="right" vertical="center" justifyLastLine="1"/>
    </xf>
    <xf numFmtId="0" fontId="7" fillId="3" borderId="43" xfId="4" applyFont="1" applyFill="1" applyBorder="1" applyAlignment="1">
      <alignment vertical="center" justifyLastLine="1"/>
    </xf>
    <xf numFmtId="176" fontId="7" fillId="3" borderId="8" xfId="4" applyNumberFormat="1" applyFont="1" applyFill="1" applyBorder="1" applyAlignment="1">
      <alignment horizontal="center" vertical="center"/>
    </xf>
    <xf numFmtId="195" fontId="7" fillId="3" borderId="21" xfId="4" applyNumberFormat="1" applyFont="1" applyFill="1" applyBorder="1" applyAlignment="1">
      <alignment horizontal="center" vertical="center"/>
    </xf>
    <xf numFmtId="195" fontId="7" fillId="3" borderId="7" xfId="4" applyNumberFormat="1" applyFont="1" applyFill="1" applyBorder="1" applyAlignment="1">
      <alignment horizontal="center" vertical="center"/>
    </xf>
    <xf numFmtId="0" fontId="6" fillId="3" borderId="9" xfId="4" applyFont="1" applyFill="1" applyBorder="1" applyAlignment="1">
      <alignment horizontal="distributed" vertical="center" justifyLastLine="1"/>
    </xf>
    <xf numFmtId="0" fontId="6" fillId="3" borderId="11" xfId="4" applyFont="1" applyFill="1" applyBorder="1" applyAlignment="1">
      <alignment horizontal="distributed" vertical="center" justifyLastLine="1"/>
    </xf>
    <xf numFmtId="195" fontId="6" fillId="3" borderId="22" xfId="4" applyNumberFormat="1" applyFont="1" applyFill="1" applyBorder="1" applyAlignment="1">
      <alignment horizontal="center" vertical="center"/>
    </xf>
    <xf numFmtId="195" fontId="6" fillId="3" borderId="10" xfId="4" applyNumberFormat="1" applyFont="1" applyFill="1" applyBorder="1" applyAlignment="1">
      <alignment horizontal="center" vertical="center"/>
    </xf>
    <xf numFmtId="0" fontId="10" fillId="0" borderId="0" xfId="7" applyFont="1" applyFill="1">
      <alignment vertical="center"/>
    </xf>
    <xf numFmtId="0" fontId="1" fillId="0" borderId="0" xfId="7" applyFont="1">
      <alignment vertical="center"/>
    </xf>
    <xf numFmtId="0" fontId="46" fillId="0" borderId="0" xfId="1" applyFont="1" applyBorder="1" applyAlignment="1">
      <alignment vertical="top"/>
    </xf>
    <xf numFmtId="0" fontId="46" fillId="0" borderId="0" xfId="1" applyFont="1" applyBorder="1" applyAlignment="1">
      <alignment horizontal="left" vertical="top"/>
    </xf>
    <xf numFmtId="0" fontId="10" fillId="0" borderId="4" xfId="1" applyFont="1" applyFill="1" applyBorder="1" applyAlignment="1"/>
    <xf numFmtId="0" fontId="10" fillId="0" borderId="0" xfId="1" applyFont="1" applyFill="1" applyBorder="1" applyAlignment="1"/>
    <xf numFmtId="196" fontId="10" fillId="0" borderId="21" xfId="1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left" vertical="center"/>
    </xf>
    <xf numFmtId="196" fontId="7" fillId="3" borderId="21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38" fontId="10" fillId="0" borderId="21" xfId="2" applyFont="1" applyFill="1" applyBorder="1" applyAlignment="1">
      <alignment horizontal="center" vertical="center"/>
    </xf>
    <xf numFmtId="181" fontId="10" fillId="0" borderId="21" xfId="1" applyNumberFormat="1" applyFont="1" applyFill="1" applyBorder="1" applyAlignment="1">
      <alignment horizontal="center" vertical="center"/>
    </xf>
    <xf numFmtId="38" fontId="7" fillId="3" borderId="21" xfId="2" applyFont="1" applyFill="1" applyBorder="1" applyAlignment="1">
      <alignment horizontal="center" vertical="center"/>
    </xf>
    <xf numFmtId="182" fontId="6" fillId="3" borderId="22" xfId="1" applyNumberFormat="1" applyFont="1" applyFill="1" applyBorder="1" applyAlignment="1">
      <alignment vertical="center"/>
    </xf>
    <xf numFmtId="182" fontId="6" fillId="3" borderId="22" xfId="1" applyNumberFormat="1" applyFont="1" applyFill="1" applyBorder="1" applyAlignment="1">
      <alignment horizontal="right" vertical="center"/>
    </xf>
    <xf numFmtId="182" fontId="6" fillId="3" borderId="9" xfId="1" applyNumberFormat="1" applyFont="1" applyFill="1" applyBorder="1" applyAlignment="1">
      <alignment horizontal="right" vertical="center"/>
    </xf>
    <xf numFmtId="0" fontId="10" fillId="0" borderId="43" xfId="1" applyFont="1" applyFill="1" applyBorder="1" applyAlignment="1">
      <alignment horizontal="center" vertical="center"/>
    </xf>
    <xf numFmtId="176" fontId="10" fillId="0" borderId="43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indent="1"/>
    </xf>
    <xf numFmtId="0" fontId="7" fillId="0" borderId="0" xfId="1" applyFont="1" applyFill="1" applyAlignment="1">
      <alignment horizontal="left" vertical="center" indent="1"/>
    </xf>
    <xf numFmtId="176" fontId="7" fillId="3" borderId="43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indent="1"/>
    </xf>
    <xf numFmtId="49" fontId="6" fillId="3" borderId="10" xfId="1" applyNumberFormat="1" applyFont="1" applyFill="1" applyBorder="1" applyAlignment="1">
      <alignment horizontal="right" vertical="center"/>
    </xf>
    <xf numFmtId="0" fontId="6" fillId="3" borderId="11" xfId="1" applyFont="1" applyFill="1" applyBorder="1" applyAlignment="1">
      <alignment horizontal="right" vertical="center"/>
    </xf>
    <xf numFmtId="0" fontId="6" fillId="3" borderId="42" xfId="1" applyFont="1" applyFill="1" applyBorder="1" applyAlignment="1">
      <alignment horizontal="right" vertical="center"/>
    </xf>
    <xf numFmtId="49" fontId="6" fillId="3" borderId="42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6" fillId="0" borderId="14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/>
    <xf numFmtId="0" fontId="6" fillId="0" borderId="18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182" fontId="10" fillId="0" borderId="7" xfId="1" applyNumberFormat="1" applyFont="1" applyFill="1" applyBorder="1" applyAlignment="1">
      <alignment horizontal="right" vertical="center" indent="3"/>
    </xf>
    <xf numFmtId="182" fontId="10" fillId="0" borderId="8" xfId="1" applyNumberFormat="1" applyFont="1" applyFill="1" applyBorder="1" applyAlignment="1">
      <alignment horizontal="right" vertical="center" indent="3"/>
    </xf>
    <xf numFmtId="182" fontId="6" fillId="0" borderId="7" xfId="1" applyNumberFormat="1" applyFont="1" applyFill="1" applyBorder="1" applyAlignment="1">
      <alignment horizontal="right" vertical="center" indent="3"/>
    </xf>
    <xf numFmtId="182" fontId="6" fillId="0" borderId="8" xfId="1" applyNumberFormat="1" applyFont="1" applyFill="1" applyBorder="1" applyAlignment="1">
      <alignment horizontal="right" vertical="center" indent="3"/>
    </xf>
    <xf numFmtId="182" fontId="7" fillId="3" borderId="7" xfId="1" applyNumberFormat="1" applyFont="1" applyFill="1" applyBorder="1" applyAlignment="1">
      <alignment horizontal="right" vertical="center" indent="3"/>
    </xf>
    <xf numFmtId="182" fontId="7" fillId="3" borderId="8" xfId="1" applyNumberFormat="1" applyFont="1" applyFill="1" applyBorder="1" applyAlignment="1">
      <alignment horizontal="right" vertical="center" indent="3"/>
    </xf>
    <xf numFmtId="176" fontId="6" fillId="0" borderId="5" xfId="1" applyNumberFormat="1" applyFont="1" applyFill="1" applyBorder="1" applyAlignment="1">
      <alignment horizontal="center" vertical="top"/>
    </xf>
    <xf numFmtId="176" fontId="6" fillId="0" borderId="6" xfId="1" applyNumberFormat="1" applyFont="1" applyFill="1" applyBorder="1" applyAlignment="1">
      <alignment horizontal="center" vertical="top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center" vertical="center"/>
    </xf>
    <xf numFmtId="0" fontId="10" fillId="0" borderId="19" xfId="1" applyNumberFormat="1" applyFont="1" applyFill="1" applyBorder="1" applyAlignment="1">
      <alignment horizontal="left" vertical="center"/>
    </xf>
    <xf numFmtId="0" fontId="10" fillId="0" borderId="32" xfId="1" applyNumberFormat="1" applyFont="1" applyFill="1" applyBorder="1" applyAlignment="1">
      <alignment horizontal="left" vertical="center"/>
    </xf>
    <xf numFmtId="0" fontId="10" fillId="0" borderId="34" xfId="1" applyNumberFormat="1" applyFont="1" applyFill="1" applyBorder="1" applyAlignment="1">
      <alignment horizontal="left" vertical="center"/>
    </xf>
    <xf numFmtId="0" fontId="10" fillId="0" borderId="33" xfId="1" applyNumberFormat="1" applyFont="1" applyFill="1" applyBorder="1" applyAlignment="1">
      <alignment horizontal="left" vertical="center"/>
    </xf>
    <xf numFmtId="0" fontId="10" fillId="0" borderId="36" xfId="1" applyNumberFormat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21" fillId="0" borderId="0" xfId="1" applyNumberFormat="1" applyFont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49" fontId="7" fillId="3" borderId="0" xfId="1" applyNumberFormat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vertical="center" wrapText="1"/>
    </xf>
    <xf numFmtId="0" fontId="15" fillId="0" borderId="14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justifyLastLine="1"/>
    </xf>
    <xf numFmtId="0" fontId="9" fillId="0" borderId="3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distributed" vertical="center" wrapText="1"/>
    </xf>
    <xf numFmtId="0" fontId="10" fillId="2" borderId="9" xfId="1" applyFont="1" applyFill="1" applyBorder="1" applyAlignment="1">
      <alignment horizontal="distributed" vertical="center"/>
    </xf>
    <xf numFmtId="0" fontId="6" fillId="2" borderId="0" xfId="1" applyFont="1" applyFill="1" applyBorder="1" applyAlignment="1">
      <alignment horizontal="distributed" vertical="center" wrapText="1"/>
    </xf>
    <xf numFmtId="0" fontId="9" fillId="2" borderId="0" xfId="1" applyFont="1" applyFill="1" applyAlignment="1">
      <alignment horizontal="distributed" vertical="center"/>
    </xf>
    <xf numFmtId="0" fontId="6" fillId="2" borderId="0" xfId="1" applyFont="1" applyFill="1" applyBorder="1" applyAlignment="1">
      <alignment horizontal="distributed" vertical="center"/>
    </xf>
    <xf numFmtId="0" fontId="9" fillId="2" borderId="0" xfId="1" applyFont="1" applyFill="1" applyAlignment="1">
      <alignment horizontal="distributed" vertical="center" wrapText="1"/>
    </xf>
    <xf numFmtId="0" fontId="9" fillId="2" borderId="0" xfId="1" applyFont="1" applyFill="1" applyAlignment="1">
      <alignment vertical="center"/>
    </xf>
    <xf numFmtId="0" fontId="15" fillId="0" borderId="14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distributed" vertical="center" wrapText="1"/>
    </xf>
    <xf numFmtId="0" fontId="28" fillId="2" borderId="0" xfId="1" applyFont="1" applyFill="1" applyAlignment="1">
      <alignment horizontal="distributed" vertical="center"/>
    </xf>
    <xf numFmtId="0" fontId="10" fillId="0" borderId="31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distributed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56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53" xfId="1" applyNumberFormat="1" applyFont="1" applyFill="1" applyBorder="1" applyAlignment="1">
      <alignment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49" xfId="1" applyFont="1" applyFill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0" fontId="10" fillId="0" borderId="5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/>
    </xf>
    <xf numFmtId="0" fontId="10" fillId="0" borderId="17" xfId="1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center" vertical="center"/>
    </xf>
    <xf numFmtId="176" fontId="6" fillId="0" borderId="7" xfId="1" quotePrefix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0" fontId="6" fillId="2" borderId="53" xfId="1" applyFont="1" applyFill="1" applyBorder="1" applyAlignment="1">
      <alignment horizontal="distributed" vertical="center" wrapText="1"/>
    </xf>
    <xf numFmtId="176" fontId="6" fillId="0" borderId="12" xfId="1" applyNumberFormat="1" applyFont="1" applyFill="1" applyBorder="1" applyAlignment="1">
      <alignment vertical="center"/>
    </xf>
    <xf numFmtId="176" fontId="6" fillId="0" borderId="55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55" xfId="1" applyNumberFormat="1" applyFont="1" applyFill="1" applyBorder="1" applyAlignment="1">
      <alignment horizontal="right" vertical="center"/>
    </xf>
    <xf numFmtId="0" fontId="6" fillId="2" borderId="52" xfId="1" applyFont="1" applyFill="1" applyBorder="1" applyAlignment="1">
      <alignment horizontal="center"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righ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distributed" vertical="center" wrapText="1"/>
    </xf>
    <xf numFmtId="0" fontId="10" fillId="2" borderId="8" xfId="1" applyFont="1" applyFill="1" applyBorder="1" applyAlignment="1">
      <alignment horizontal="distributed" vertical="center" wrapText="1"/>
    </xf>
    <xf numFmtId="0" fontId="10" fillId="2" borderId="9" xfId="1" applyFont="1" applyFill="1" applyBorder="1" applyAlignment="1">
      <alignment horizontal="distributed" vertical="center" wrapText="1"/>
    </xf>
    <xf numFmtId="0" fontId="10" fillId="2" borderId="11" xfId="1" applyFont="1" applyFill="1" applyBorder="1" applyAlignment="1">
      <alignment horizontal="distributed" vertical="center" wrapText="1"/>
    </xf>
    <xf numFmtId="0" fontId="10" fillId="2" borderId="2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distributed" vertical="center" wrapText="1"/>
    </xf>
    <xf numFmtId="0" fontId="6" fillId="2" borderId="8" xfId="1" applyFont="1" applyFill="1" applyBorder="1" applyAlignment="1">
      <alignment horizontal="distributed" vertical="center" wrapText="1"/>
    </xf>
    <xf numFmtId="0" fontId="10" fillId="2" borderId="0" xfId="1" applyFont="1" applyFill="1" applyBorder="1" applyAlignment="1">
      <alignment horizontal="distributed" vertical="center"/>
    </xf>
    <xf numFmtId="0" fontId="10" fillId="2" borderId="8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distributed" vertical="center" wrapText="1"/>
    </xf>
    <xf numFmtId="0" fontId="6" fillId="2" borderId="11" xfId="1" applyFont="1" applyFill="1" applyBorder="1" applyAlignment="1">
      <alignment horizontal="distributed" vertical="center" wrapText="1"/>
    </xf>
    <xf numFmtId="176" fontId="6" fillId="0" borderId="10" xfId="1" applyNumberFormat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1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wrapText="1"/>
    </xf>
    <xf numFmtId="0" fontId="10" fillId="0" borderId="4" xfId="1" applyFont="1" applyFill="1" applyBorder="1" applyAlignment="1">
      <alignment horizontal="left" wrapText="1"/>
    </xf>
    <xf numFmtId="0" fontId="10" fillId="0" borderId="19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distributed" vertical="center" shrinkToFit="1"/>
    </xf>
    <xf numFmtId="0" fontId="6" fillId="2" borderId="0" xfId="1" applyFont="1" applyFill="1" applyBorder="1" applyAlignment="1">
      <alignment horizontal="distributed" vertical="center" wrapText="1" shrinkToFit="1"/>
    </xf>
    <xf numFmtId="0" fontId="6" fillId="2" borderId="0" xfId="1" applyFont="1" applyFill="1" applyBorder="1" applyAlignment="1">
      <alignment horizontal="distributed" vertical="center" shrinkToFi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4" xfId="1" applyFont="1" applyFill="1" applyBorder="1" applyAlignment="1">
      <alignment horizontal="center" vertical="center" wrapText="1"/>
    </xf>
    <xf numFmtId="38" fontId="6" fillId="0" borderId="7" xfId="1" applyNumberFormat="1" applyFont="1" applyFill="1" applyBorder="1" applyAlignment="1">
      <alignment horizontal="center" vertical="center"/>
    </xf>
    <xf numFmtId="38" fontId="6" fillId="0" borderId="8" xfId="1" applyNumberFormat="1" applyFont="1" applyFill="1" applyBorder="1" applyAlignment="1">
      <alignment horizontal="center" vertical="center"/>
    </xf>
    <xf numFmtId="38" fontId="10" fillId="0" borderId="7" xfId="1" applyNumberFormat="1" applyFont="1" applyFill="1" applyBorder="1" applyAlignment="1">
      <alignment horizontal="center" vertical="center"/>
    </xf>
    <xf numFmtId="38" fontId="10" fillId="0" borderId="8" xfId="1" applyNumberFormat="1" applyFont="1" applyFill="1" applyBorder="1" applyAlignment="1">
      <alignment horizontal="center" vertical="center"/>
    </xf>
    <xf numFmtId="38" fontId="7" fillId="3" borderId="7" xfId="1" applyNumberFormat="1" applyFont="1" applyFill="1" applyBorder="1" applyAlignment="1">
      <alignment horizontal="center" vertical="center"/>
    </xf>
    <xf numFmtId="38" fontId="7" fillId="3" borderId="8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59" xfId="1" applyFont="1" applyFill="1" applyBorder="1" applyAlignment="1">
      <alignment horizontal="center" vertical="center"/>
    </xf>
    <xf numFmtId="0" fontId="6" fillId="0" borderId="20" xfId="1" applyFont="1" applyFill="1" applyBorder="1" applyAlignment="1"/>
    <xf numFmtId="0" fontId="6" fillId="0" borderId="5" xfId="1" applyFont="1" applyFill="1" applyBorder="1" applyAlignment="1"/>
    <xf numFmtId="0" fontId="6" fillId="0" borderId="60" xfId="1" applyFont="1" applyFill="1" applyBorder="1" applyAlignment="1">
      <alignment horizontal="center" vertical="center"/>
    </xf>
    <xf numFmtId="0" fontId="6" fillId="0" borderId="61" xfId="1" applyFont="1" applyFill="1" applyBorder="1" applyAlignment="1"/>
    <xf numFmtId="0" fontId="6" fillId="0" borderId="1" xfId="1" applyFont="1" applyFill="1" applyBorder="1" applyAlignment="1">
      <alignment horizontal="center" vertical="center" wrapText="1" shrinkToFit="1"/>
    </xf>
    <xf numFmtId="0" fontId="9" fillId="0" borderId="4" xfId="1" applyFont="1" applyFill="1" applyBorder="1" applyAlignment="1">
      <alignment horizontal="center" vertical="center" wrapText="1" shrinkToFit="1"/>
    </xf>
    <xf numFmtId="0" fontId="6" fillId="0" borderId="14" xfId="1" applyFont="1" applyFill="1" applyBorder="1" applyAlignment="1">
      <alignment horizontal="center" vertical="center" wrapText="1" shrinkToFit="1"/>
    </xf>
    <xf numFmtId="0" fontId="9" fillId="0" borderId="20" xfId="1" applyFont="1" applyFill="1" applyBorder="1" applyAlignment="1">
      <alignment horizontal="center" vertical="center" wrapText="1" shrinkToFit="1"/>
    </xf>
    <xf numFmtId="0" fontId="6" fillId="0" borderId="20" xfId="1" applyFont="1" applyFill="1" applyBorder="1" applyAlignment="1">
      <alignment horizontal="center" vertical="center" wrapText="1" shrinkToFit="1"/>
    </xf>
    <xf numFmtId="0" fontId="7" fillId="3" borderId="12" xfId="1" applyFont="1" applyFill="1" applyBorder="1" applyAlignment="1">
      <alignment horizontal="center" vertical="center"/>
    </xf>
    <xf numFmtId="0" fontId="7" fillId="3" borderId="43" xfId="1" applyFont="1" applyFill="1" applyBorder="1" applyAlignment="1">
      <alignment horizontal="center" vertical="center"/>
    </xf>
    <xf numFmtId="176" fontId="6" fillId="3" borderId="55" xfId="1" applyNumberFormat="1" applyFont="1" applyFill="1" applyBorder="1" applyAlignment="1">
      <alignment horizontal="center" vertical="center"/>
    </xf>
    <xf numFmtId="176" fontId="6" fillId="3" borderId="53" xfId="1" applyNumberFormat="1" applyFont="1" applyFill="1" applyBorder="1" applyAlignment="1">
      <alignment horizontal="center" vertical="center"/>
    </xf>
    <xf numFmtId="176" fontId="6" fillId="3" borderId="54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180" fontId="10" fillId="0" borderId="12" xfId="1" applyNumberFormat="1" applyFont="1" applyFill="1" applyBorder="1" applyAlignment="1">
      <alignment horizontal="center" vertical="center"/>
    </xf>
    <xf numFmtId="180" fontId="10" fillId="0" borderId="0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5" xfId="1" applyFont="1" applyFill="1" applyBorder="1" applyAlignment="1">
      <alignment horizontal="center" vertical="center" wrapText="1" shrinkToFit="1"/>
    </xf>
    <xf numFmtId="0" fontId="10" fillId="0" borderId="4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10" fillId="0" borderId="7" xfId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center" vertical="center" wrapText="1" shrinkToFit="1"/>
    </xf>
    <xf numFmtId="0" fontId="10" fillId="0" borderId="8" xfId="1" applyFont="1" applyFill="1" applyBorder="1" applyAlignment="1">
      <alignment horizontal="center" vertical="center" wrapText="1" shrinkToFit="1"/>
    </xf>
    <xf numFmtId="0" fontId="10" fillId="0" borderId="64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6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right" vertical="top" wrapText="1"/>
    </xf>
    <xf numFmtId="0" fontId="9" fillId="0" borderId="1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6" fillId="0" borderId="1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67" xfId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vertical="center" wrapText="1"/>
    </xf>
    <xf numFmtId="0" fontId="6" fillId="0" borderId="69" xfId="1" applyFont="1" applyFill="1" applyBorder="1" applyAlignment="1">
      <alignment horizontal="center" vertical="center" wrapText="1"/>
    </xf>
    <xf numFmtId="0" fontId="6" fillId="2" borderId="6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/>
    <xf numFmtId="0" fontId="10" fillId="0" borderId="4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top" wrapText="1"/>
    </xf>
    <xf numFmtId="0" fontId="16" fillId="0" borderId="1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7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10" fillId="0" borderId="69" xfId="1" applyFont="1" applyFill="1" applyBorder="1" applyAlignment="1">
      <alignment horizontal="center" vertical="center" wrapText="1"/>
    </xf>
    <xf numFmtId="0" fontId="10" fillId="0" borderId="68" xfId="1" applyFont="1" applyFill="1" applyBorder="1" applyAlignment="1">
      <alignment horizontal="center" vertical="center"/>
    </xf>
    <xf numFmtId="0" fontId="10" fillId="0" borderId="70" xfId="1" applyFont="1" applyFill="1" applyBorder="1" applyAlignment="1">
      <alignment horizontal="center" vertical="center"/>
    </xf>
    <xf numFmtId="0" fontId="16" fillId="0" borderId="0" xfId="1" applyFont="1" applyFill="1" applyBorder="1" applyAlignment="1"/>
    <xf numFmtId="0" fontId="16" fillId="0" borderId="4" xfId="1" applyFont="1" applyFill="1" applyBorder="1" applyAlignment="1"/>
    <xf numFmtId="0" fontId="10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horizontal="right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176" fontId="20" fillId="3" borderId="7" xfId="1" applyNumberFormat="1" applyFont="1" applyFill="1" applyBorder="1" applyAlignment="1">
      <alignment horizontal="center" vertical="center"/>
    </xf>
    <xf numFmtId="176" fontId="20" fillId="3" borderId="8" xfId="1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6" fillId="0" borderId="75" xfId="4" applyFont="1" applyFill="1" applyBorder="1" applyAlignment="1">
      <alignment horizontal="center" vertical="center"/>
    </xf>
    <xf numFmtId="0" fontId="6" fillId="0" borderId="76" xfId="4" applyFont="1" applyFill="1" applyBorder="1" applyAlignment="1">
      <alignment horizontal="center" vertical="center"/>
    </xf>
    <xf numFmtId="0" fontId="7" fillId="3" borderId="75" xfId="4" applyFont="1" applyFill="1" applyBorder="1" applyAlignment="1">
      <alignment horizontal="center" vertical="center"/>
    </xf>
    <xf numFmtId="0" fontId="7" fillId="3" borderId="76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71" xfId="4" applyFont="1" applyFill="1" applyBorder="1" applyAlignment="1">
      <alignment horizontal="center" vertical="center"/>
    </xf>
    <xf numFmtId="0" fontId="10" fillId="0" borderId="72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right" vertical="center"/>
    </xf>
    <xf numFmtId="0" fontId="10" fillId="0" borderId="4" xfId="4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right" wrapText="1"/>
    </xf>
    <xf numFmtId="0" fontId="10" fillId="0" borderId="3" xfId="1" applyFont="1" applyFill="1" applyBorder="1" applyAlignment="1">
      <alignment horizontal="right" wrapText="1"/>
    </xf>
    <xf numFmtId="38" fontId="10" fillId="0" borderId="12" xfId="1" applyNumberFormat="1" applyFont="1" applyFill="1" applyBorder="1" applyAlignment="1">
      <alignment horizontal="center" vertical="center"/>
    </xf>
    <xf numFmtId="38" fontId="10" fillId="0" borderId="0" xfId="1" applyNumberFormat="1" applyFont="1" applyFill="1" applyBorder="1" applyAlignment="1">
      <alignment horizontal="center" vertical="center"/>
    </xf>
    <xf numFmtId="38" fontId="7" fillId="3" borderId="0" xfId="1" applyNumberFormat="1" applyFont="1" applyFill="1" applyBorder="1" applyAlignment="1">
      <alignment horizontal="center" vertical="center"/>
    </xf>
    <xf numFmtId="0" fontId="10" fillId="0" borderId="28" xfId="4" applyFont="1" applyFill="1" applyBorder="1" applyAlignment="1">
      <alignment horizontal="center" vertical="center" wrapText="1"/>
    </xf>
    <xf numFmtId="0" fontId="10" fillId="0" borderId="28" xfId="4" applyFont="1" applyFill="1" applyBorder="1" applyAlignment="1">
      <alignment horizontal="center" vertical="center"/>
    </xf>
    <xf numFmtId="0" fontId="10" fillId="0" borderId="25" xfId="4" applyFont="1" applyFill="1" applyBorder="1" applyAlignment="1">
      <alignment horizontal="center" vertical="center"/>
    </xf>
    <xf numFmtId="0" fontId="10" fillId="0" borderId="80" xfId="1" applyFont="1" applyFill="1" applyBorder="1" applyAlignment="1">
      <alignment horizontal="center" vertical="center" wrapText="1"/>
    </xf>
    <xf numFmtId="0" fontId="10" fillId="0" borderId="81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78" xfId="1" applyFont="1" applyFill="1" applyBorder="1" applyAlignment="1">
      <alignment horizontal="center" vertical="center"/>
    </xf>
    <xf numFmtId="0" fontId="10" fillId="0" borderId="7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/>
    <xf numFmtId="0" fontId="10" fillId="0" borderId="13" xfId="1" applyFont="1" applyFill="1" applyBorder="1" applyAlignment="1">
      <alignment horizontal="center" vertical="center" wrapText="1"/>
    </xf>
    <xf numFmtId="0" fontId="10" fillId="0" borderId="82" xfId="1" applyFont="1" applyFill="1" applyBorder="1" applyAlignment="1">
      <alignment horizontal="center" vertical="center"/>
    </xf>
    <xf numFmtId="0" fontId="10" fillId="0" borderId="8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</cellXfs>
  <cellStyles count="8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_05_26介護保険１号被保険者数の状況" xfId="5" xr:uid="{00000000-0005-0000-0000-000004000000}"/>
    <cellStyle name="標準_05_27介護保険認定申請の状況" xfId="6" xr:uid="{00000000-0005-0000-0000-000005000000}"/>
    <cellStyle name="標準_05_29介護保険１号被保険者認定率の状況" xfId="7" xr:uid="{00000000-0005-0000-0000-000006000000}"/>
    <cellStyle name="標準_070706 １８年度介護事業実績（第２回運協報告用）" xfId="4" xr:uid="{00000000-0005-0000-0000-000007000000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28930170582357"/>
          <c:y val="8.2758620689655171E-2"/>
          <c:w val="0.52259074573985331"/>
          <c:h val="0.72068965517241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'5-10（R3)'!$F$15</c:f>
              <c:strCache>
                <c:ptCount val="1"/>
                <c:pt idx="0">
                  <c:v>高齢者数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numRef>
              <c:f>'5-10（R3)'!$E$16:$E$18</c:f>
              <c:numCache>
                <c:formatCode>"令和"#"年"</c:formatCode>
                <c:ptCount val="3"/>
                <c:pt idx="0" formatCode="&quot;平成&quot;#&quot;年&quot;">
                  <c:v>31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'5-10（R3)'!$F$16:$F$18</c:f>
              <c:numCache>
                <c:formatCode>#,##0_ </c:formatCode>
                <c:ptCount val="3"/>
                <c:pt idx="0">
                  <c:v>10987</c:v>
                </c:pt>
                <c:pt idx="1">
                  <c:v>11113</c:v>
                </c:pt>
                <c:pt idx="2">
                  <c:v>11222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7-4246-9B60-2B1529EAD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19544"/>
        <c:axId val="196863296"/>
      </c:barChart>
      <c:lineChart>
        <c:grouping val="standard"/>
        <c:varyColors val="0"/>
        <c:ser>
          <c:idx val="1"/>
          <c:order val="1"/>
          <c:tx>
            <c:strRef>
              <c:f>'5-10（R3)'!$G$15</c:f>
              <c:strCache>
                <c:ptCount val="1"/>
                <c:pt idx="0">
                  <c:v>ひとり暮らし
高齢者世帯数</c:v>
                </c:pt>
              </c:strCache>
            </c:strRef>
          </c:tx>
          <c:spPr>
            <a:ln w="22225">
              <a:solidFill>
                <a:srgbClr val="3366FF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'5-10（R3)'!$E$16:$E$18</c:f>
              <c:numCache>
                <c:formatCode>"令和"#"年"</c:formatCode>
                <c:ptCount val="3"/>
                <c:pt idx="0" formatCode="&quot;平成&quot;#&quot;年&quot;">
                  <c:v>31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'5-10（R3)'!$G$16:$G$18</c:f>
              <c:numCache>
                <c:formatCode>#,##0_ </c:formatCode>
                <c:ptCount val="3"/>
                <c:pt idx="0">
                  <c:v>3965</c:v>
                </c:pt>
                <c:pt idx="1">
                  <c:v>4039</c:v>
                </c:pt>
                <c:pt idx="2">
                  <c:v>4089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7-4246-9B60-2B1529EADA95}"/>
            </c:ext>
          </c:extLst>
        </c:ser>
        <c:ser>
          <c:idx val="2"/>
          <c:order val="2"/>
          <c:tx>
            <c:strRef>
              <c:f>'5-10（R3)'!$H$15</c:f>
              <c:strCache>
                <c:ptCount val="1"/>
                <c:pt idx="0">
                  <c:v>高齢者のみ
世帯数</c:v>
                </c:pt>
              </c:strCache>
            </c:strRef>
          </c:tx>
          <c:spPr>
            <a:ln w="22225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'5-10（R3)'!$E$16:$E$18</c:f>
              <c:numCache>
                <c:formatCode>"令和"#"年"</c:formatCode>
                <c:ptCount val="3"/>
                <c:pt idx="0" formatCode="&quot;平成&quot;#&quot;年&quot;">
                  <c:v>31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'5-10（R3)'!$H$16:$H$18</c:f>
              <c:numCache>
                <c:formatCode>#,##0_ </c:formatCode>
                <c:ptCount val="3"/>
                <c:pt idx="0">
                  <c:v>1902</c:v>
                </c:pt>
                <c:pt idx="1">
                  <c:v>1954</c:v>
                </c:pt>
                <c:pt idx="2">
                  <c:v>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F7-4246-9B60-2B1529EAD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87216"/>
        <c:axId val="196619160"/>
      </c:lineChart>
      <c:catAx>
        <c:axId val="195687216"/>
        <c:scaling>
          <c:orientation val="minMax"/>
        </c:scaling>
        <c:delete val="0"/>
        <c:axPos val="b"/>
        <c:numFmt formatCode="&quot;平成&quot;#&quot;年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619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619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（世帯数）</a:t>
                </a:r>
              </a:p>
            </c:rich>
          </c:tx>
          <c:layout>
            <c:manualLayout>
              <c:xMode val="edge"/>
              <c:yMode val="edge"/>
              <c:x val="5.0304878048780491E-2"/>
              <c:y val="4.8275862068965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687216"/>
        <c:crosses val="autoZero"/>
        <c:crossBetween val="between"/>
      </c:valAx>
      <c:catAx>
        <c:axId val="196619544"/>
        <c:scaling>
          <c:orientation val="minMax"/>
        </c:scaling>
        <c:delete val="1"/>
        <c:axPos val="b"/>
        <c:numFmt formatCode="&quot;平成&quot;#&quot;年&quot;" sourceLinked="1"/>
        <c:majorTickMark val="out"/>
        <c:minorTickMark val="none"/>
        <c:tickLblPos val="nextTo"/>
        <c:crossAx val="196863296"/>
        <c:crosses val="autoZero"/>
        <c:auto val="1"/>
        <c:lblAlgn val="ctr"/>
        <c:lblOffset val="100"/>
        <c:noMultiLvlLbl val="0"/>
      </c:catAx>
      <c:valAx>
        <c:axId val="19686329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（高齢者数）</a:t>
                </a:r>
              </a:p>
            </c:rich>
          </c:tx>
          <c:layout>
            <c:manualLayout>
              <c:xMode val="edge"/>
              <c:yMode val="edge"/>
              <c:x val="0.78810975609756095"/>
              <c:y val="4.8275862068965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619544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79518132641956341"/>
          <c:y val="0.26896551724137929"/>
          <c:w val="0.19126512387171113"/>
          <c:h val="0.53793103448275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9877119269556"/>
          <c:y val="7.8465703598073866E-2"/>
          <c:w val="0.83287726942240303"/>
          <c:h val="0.7909407665505227"/>
        </c:manualLayout>
      </c:layout>
      <c:lineChart>
        <c:grouping val="standard"/>
        <c:varyColors val="0"/>
        <c:ser>
          <c:idx val="0"/>
          <c:order val="0"/>
          <c:tx>
            <c:strRef>
              <c:f>'5-12（R3)'!$X$8</c:f>
              <c:strCache>
                <c:ptCount val="1"/>
                <c:pt idx="0">
                  <c:v>定員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141419051013685E-2"/>
                  <c:y val="4.2496124992249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48-4B1D-BF8C-E736687F2199}"/>
                </c:ext>
              </c:extLst>
            </c:dLbl>
            <c:dLbl>
              <c:idx val="1"/>
              <c:layout>
                <c:manualLayout>
                  <c:x val="-3.0970408534324156E-2"/>
                  <c:y val="4.2455204910409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48-4B1D-BF8C-E736687F2199}"/>
                </c:ext>
              </c:extLst>
            </c:dLbl>
            <c:dLbl>
              <c:idx val="2"/>
              <c:layout>
                <c:manualLayout>
                  <c:x val="-3.2331925587490866E-2"/>
                  <c:y val="5.3412280157893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48-4B1D-BF8C-E736687F2199}"/>
                </c:ext>
              </c:extLst>
            </c:dLbl>
            <c:dLbl>
              <c:idx val="4"/>
              <c:layout>
                <c:manualLayout>
                  <c:x val="-3.2331925587490866E-2"/>
                  <c:y val="5.3412280157893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48-4B1D-BF8C-E736687F21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'5-12（R3)'!$W$9:$W$13</c:f>
              <c:numCache>
                <c:formatCode>"平成"#"年"</c:formatCode>
                <c:ptCount val="5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 formatCode="&quot;令和&quot;#&quot;年&quot;">
                  <c:v>2</c:v>
                </c:pt>
                <c:pt idx="4" formatCode="&quot;令和&quot;#&quot;年&quot;">
                  <c:v>3</c:v>
                </c:pt>
              </c:numCache>
            </c:numRef>
          </c:cat>
          <c:val>
            <c:numRef>
              <c:f>'5-12（R3)'!$X$9:$X$13</c:f>
              <c:numCache>
                <c:formatCode>#,##0_ </c:formatCode>
                <c:ptCount val="5"/>
                <c:pt idx="0">
                  <c:v>507</c:v>
                </c:pt>
                <c:pt idx="1">
                  <c:v>507</c:v>
                </c:pt>
                <c:pt idx="2">
                  <c:v>507</c:v>
                </c:pt>
                <c:pt idx="3">
                  <c:v>507</c:v>
                </c:pt>
                <c:pt idx="4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48-4B1D-BF8C-E736687F2199}"/>
            </c:ext>
          </c:extLst>
        </c:ser>
        <c:ser>
          <c:idx val="1"/>
          <c:order val="1"/>
          <c:tx>
            <c:strRef>
              <c:f>'5-12（R3)'!$Y$8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02936104180395E-2"/>
                  <c:y val="-7.9658585983838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48-4B1D-BF8C-E736687F2199}"/>
                </c:ext>
              </c:extLst>
            </c:dLbl>
            <c:dLbl>
              <c:idx val="1"/>
              <c:layout>
                <c:manualLayout>
                  <c:x val="-3.0970408534324156E-2"/>
                  <c:y val="-8.43267819868973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48-4B1D-BF8C-E736687F2199}"/>
                </c:ext>
              </c:extLst>
            </c:dLbl>
            <c:dLbl>
              <c:idx val="2"/>
              <c:layout>
                <c:manualLayout>
                  <c:x val="-3.3033854307306237E-2"/>
                  <c:y val="-6.953809907619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48-4B1D-BF8C-E736687F2199}"/>
                </c:ext>
              </c:extLst>
            </c:dLbl>
            <c:dLbl>
              <c:idx val="3"/>
              <c:layout>
                <c:manualLayout>
                  <c:x val="-3.2652922789937602E-2"/>
                  <c:y val="-8.9452919947506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48-4B1D-BF8C-E736687F2199}"/>
                </c:ext>
              </c:extLst>
            </c:dLbl>
            <c:dLbl>
              <c:idx val="4"/>
              <c:layout>
                <c:manualLayout>
                  <c:x val="-3.6572432851179948E-2"/>
                  <c:y val="-8.49159284776902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48-4B1D-BF8C-E736687F21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'5-12（R3)'!$W$9:$W$13</c:f>
              <c:numCache>
                <c:formatCode>"平成"#"年"</c:formatCode>
                <c:ptCount val="5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 formatCode="&quot;令和&quot;#&quot;年&quot;">
                  <c:v>2</c:v>
                </c:pt>
                <c:pt idx="4" formatCode="&quot;令和&quot;#&quot;年&quot;">
                  <c:v>3</c:v>
                </c:pt>
              </c:numCache>
            </c:numRef>
          </c:cat>
          <c:val>
            <c:numRef>
              <c:f>'5-12（R3)'!$Y$9:$Y$13</c:f>
              <c:numCache>
                <c:formatCode>#,##0_ </c:formatCode>
                <c:ptCount val="5"/>
                <c:pt idx="0">
                  <c:v>527</c:v>
                </c:pt>
                <c:pt idx="1">
                  <c:v>525</c:v>
                </c:pt>
                <c:pt idx="2">
                  <c:v>526</c:v>
                </c:pt>
                <c:pt idx="3">
                  <c:v>508</c:v>
                </c:pt>
                <c:pt idx="4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48-4B1D-BF8C-E736687F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20536"/>
        <c:axId val="197020920"/>
      </c:lineChart>
      <c:catAx>
        <c:axId val="197020536"/>
        <c:scaling>
          <c:orientation val="minMax"/>
        </c:scaling>
        <c:delete val="0"/>
        <c:axPos val="b"/>
        <c:numFmt formatCode="&quot;平成&quot;#&quot;年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020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020920"/>
        <c:scaling>
          <c:orientation val="minMax"/>
          <c:max val="5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5068713118679095E-2"/>
              <c:y val="2.78744290821914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02053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584099312688791"/>
          <c:y val="0.5927187054374109"/>
          <c:w val="0.18493128688132088"/>
          <c:h val="0.13937297207927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32-4A2C-ADC2-552BAA8CFA4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32-4A2C-ADC2-552BAA8CFA45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A32-4A2C-ADC2-552BAA8CFA45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A32-4A2C-ADC2-552BAA8CFA45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A32-4A2C-ADC2-552BAA8CFA4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A32-4A2C-ADC2-552BAA8C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58160"/>
        <c:axId val="197959160"/>
      </c:lineChart>
      <c:catAx>
        <c:axId val="19695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959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59160"/>
        <c:scaling>
          <c:orientation val="minMax"/>
          <c:max val="560"/>
          <c:min val="4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95816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CC-4602-98DE-666DD4553D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7CC-4602-98DE-666DD4553D8C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7CC-4602-98DE-666DD4553D8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7CC-4602-98DE-666DD4553D8C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7CC-4602-98DE-666DD4553D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7CC-4602-98DE-666DD455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6056"/>
        <c:axId val="197954008"/>
      </c:lineChart>
      <c:catAx>
        <c:axId val="198296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95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54008"/>
        <c:scaling>
          <c:orientation val="minMax"/>
          <c:max val="560"/>
          <c:min val="4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960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EA5-4D76-A7B7-CF27FB1B40A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A5-4D76-A7B7-CF27FB1B40AA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EA5-4D76-A7B7-CF27FB1B40AA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EA5-4D76-A7B7-CF27FB1B40AA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EA5-4D76-A7B7-CF27FB1B40A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EA5-4D76-A7B7-CF27FB1B4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57552"/>
        <c:axId val="198457944"/>
      </c:lineChart>
      <c:catAx>
        <c:axId val="19845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57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457944"/>
        <c:scaling>
          <c:orientation val="minMax"/>
          <c:max val="560"/>
          <c:min val="4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5755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68-49A6-8610-792162667F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68-49A6-8610-792162667F5C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268-49A6-8610-792162667F5C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268-49A6-8610-792162667F5C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268-49A6-8610-792162667F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268-49A6-8610-79216266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58728"/>
        <c:axId val="198459120"/>
      </c:lineChart>
      <c:catAx>
        <c:axId val="198458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5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459120"/>
        <c:scaling>
          <c:orientation val="minMax"/>
          <c:max val="560"/>
          <c:min val="4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4587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令和２年度　相談分類別件数の割合</a:t>
            </a:r>
          </a:p>
        </c:rich>
      </c:tx>
      <c:layout>
        <c:manualLayout>
          <c:xMode val="edge"/>
          <c:yMode val="edge"/>
          <c:x val="0.27061893105952606"/>
          <c:y val="2.3483040779960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453637762813309"/>
          <c:y val="0.24074136269573282"/>
          <c:w val="0.5283511803710691"/>
          <c:h val="0.5423294434354420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E8-483F-BB96-2706E48F12F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E8-483F-BB96-2706E48F12F6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E8-483F-BB96-2706E48F12F6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E8-483F-BB96-2706E48F12F6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1E8-483F-BB96-2706E48F12F6}"/>
              </c:ext>
            </c:extLst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1E8-483F-BB96-2706E48F12F6}"/>
              </c:ext>
            </c:extLst>
          </c:dPt>
          <c:dPt>
            <c:idx val="6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800080" mc:Ignorable="a14" a14:legacySpreadsheetColorIndex="2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1E8-483F-BB96-2706E48F12F6}"/>
              </c:ext>
            </c:extLst>
          </c:dPt>
          <c:dPt>
            <c:idx val="7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FF" mc:Ignorable="a14" a14:legacySpreadsheetColorIndex="12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1E8-483F-BB96-2706E48F12F6}"/>
              </c:ext>
            </c:extLst>
          </c:dPt>
          <c:dPt>
            <c:idx val="8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1E8-483F-BB96-2706E48F12F6}"/>
              </c:ext>
            </c:extLst>
          </c:dPt>
          <c:dPt>
            <c:idx val="9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808080" mc:Ignorable="a14" a14:legacySpreadsheetColorIndex="2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1E8-483F-BB96-2706E48F12F6}"/>
              </c:ext>
            </c:extLst>
          </c:dPt>
          <c:dPt>
            <c:idx val="10"/>
            <c:bubble3D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1E8-483F-BB96-2706E48F12F6}"/>
              </c:ext>
            </c:extLst>
          </c:dPt>
          <c:dLbls>
            <c:dLbl>
              <c:idx val="0"/>
              <c:layout>
                <c:manualLayout>
                  <c:x val="-7.3862046164537912E-2"/>
                  <c:y val="2.40474251063444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720649462282805"/>
                      <c:h val="0.167424060605428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1E8-483F-BB96-2706E48F12F6}"/>
                </c:ext>
              </c:extLst>
            </c:dLbl>
            <c:dLbl>
              <c:idx val="1"/>
              <c:layout>
                <c:manualLayout>
                  <c:x val="2.2528118897744077E-2"/>
                  <c:y val="2.3167983073775497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E8-483F-BB96-2706E48F12F6}"/>
                </c:ext>
              </c:extLst>
            </c:dLbl>
            <c:dLbl>
              <c:idx val="2"/>
              <c:layout>
                <c:manualLayout>
                  <c:x val="6.7198267746187132E-2"/>
                  <c:y val="0.1044179997132499"/>
                </c:manualLayout>
              </c:layout>
              <c:tx>
                <c:rich>
                  <a:bodyPr anchorCtr="0"/>
                  <a:lstStyle/>
                  <a:p>
                    <a:pPr algn="l"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397CFCB3-C9E8-4135-909A-B72FF82BD1AE}" type="CATEGORYNAME">
                      <a:rPr lang="ja-JP" altLang="en-US"/>
                      <a:pPr algn="l"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 </a:t>
                    </a:r>
                  </a:p>
                  <a:p>
                    <a:pPr algn="l"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8C8E3E14-428B-4763-A993-C78144A3EDC6}" type="PERCENTAGE">
                      <a:rPr lang="en-US" altLang="ja-JP" baseline="0"/>
                      <a:pPr algn="l"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223363907792453"/>
                      <c:h val="0.1004974602134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E8-483F-BB96-2706E48F12F6}"/>
                </c:ext>
              </c:extLst>
            </c:dLbl>
            <c:dLbl>
              <c:idx val="3"/>
              <c:layout>
                <c:manualLayout>
                  <c:x val="-8.6169240235182284E-2"/>
                  <c:y val="0.16433438638402115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5EFA0917-502F-482F-9294-39F5F81E376A}" type="CATEGORYNAME">
                      <a:rPr lang="ja-JP" altLang="en-US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baseline="0"/>
                      <a:t> </a:t>
                    </a:r>
                    <a:fld id="{C517BD73-F71A-4E19-8E1A-B6CECAFE725E}" type="PERCENTAGE">
                      <a:rPr lang="en-US" altLang="ja-JP" baseline="0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558268472405664"/>
                      <c:h val="0.192424857604753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E8-483F-BB96-2706E48F12F6}"/>
                </c:ext>
              </c:extLst>
            </c:dLbl>
            <c:dLbl>
              <c:idx val="4"/>
              <c:layout>
                <c:manualLayout>
                  <c:x val="-8.2487751483352925E-2"/>
                  <c:y val="0.1254588875486011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8E3FF7C7-4C58-41C6-AED6-2512385FEC05}" type="CATEGORYNAME">
                      <a:rPr lang="ja-JP" altLang="en-US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 </a:t>
                    </a:r>
                  </a:p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B4D56775-87CE-4AE9-87A5-64B81DC1DA48}" type="PERCENTAGE">
                      <a:rPr lang="en-US" altLang="ja-JP" baseline="0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E8-483F-BB96-2706E48F12F6}"/>
                </c:ext>
              </c:extLst>
            </c:dLbl>
            <c:dLbl>
              <c:idx val="5"/>
              <c:layout>
                <c:manualLayout>
                  <c:x val="-0.13412230071505218"/>
                  <c:y val="7.6025095727411632E-2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9E23B23D-04C3-4154-BBFB-E6AF19BB5E25}" type="CATEGORYNAME">
                      <a:rPr lang="ja-JP" altLang="en-US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baseline="0"/>
                      <a:t> </a:t>
                    </a:r>
                    <a:fld id="{568DE7C9-0E7D-4E3D-B654-63ED01AFED8A}" type="PERCENTAGE">
                      <a:rPr lang="en-US" altLang="ja-JP" baseline="0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1E8-483F-BB96-2706E48F12F6}"/>
                </c:ext>
              </c:extLst>
            </c:dLbl>
            <c:dLbl>
              <c:idx val="6"/>
              <c:layout>
                <c:manualLayout>
                  <c:x val="-0.14675471393603573"/>
                  <c:y val="-2.4189930975155153E-2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436F9621-EFAE-4453-8BD7-38CC65CD3E80}" type="CATEGORYNAME">
                      <a:rPr lang="ja-JP" altLang="en-US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baseline="0"/>
                      <a:t> </a:t>
                    </a:r>
                    <a:fld id="{2943B10C-0506-4C4E-93B3-F911BBD7599A}" type="PERCENTAGE">
                      <a:rPr lang="en-US" altLang="ja-JP" baseline="0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1E8-483F-BB96-2706E48F12F6}"/>
                </c:ext>
              </c:extLst>
            </c:dLbl>
            <c:dLbl>
              <c:idx val="7"/>
              <c:layout>
                <c:manualLayout>
                  <c:x val="-0.13981148257203366"/>
                  <c:y val="-0.10510791568036676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E3E014E5-B2D9-4E59-84CB-0FB176551E70}" type="CATEGORYNAME">
                      <a:rPr lang="ja-JP" altLang="en-US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 </a:t>
                    </a:r>
                  </a:p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EF3C9A63-E599-4ADF-A76E-E6A5A9FE934A}" type="PERCENTAGE">
                      <a:rPr lang="en-US" altLang="ja-JP" baseline="0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1E8-483F-BB96-2706E48F12F6}"/>
                </c:ext>
              </c:extLst>
            </c:dLbl>
            <c:dLbl>
              <c:idx val="8"/>
              <c:layout>
                <c:manualLayout>
                  <c:x val="-4.0797267127525086E-2"/>
                  <c:y val="-0.11362959056182537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1AB092FF-1A5D-40A7-922D-D67A171EE841}" type="CATEGORYNAME">
                      <a:rPr lang="ja-JP" altLang="en-US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E0712C99-DA92-4362-A197-D267C43E73D5}" type="PERCENTAGE">
                      <a:rPr lang="en-US" altLang="ja-JP" baseline="0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41E8-483F-BB96-2706E48F12F6}"/>
                </c:ext>
              </c:extLst>
            </c:dLbl>
            <c:dLbl>
              <c:idx val="9"/>
              <c:layout>
                <c:manualLayout>
                  <c:x val="5.7755973739374217E-2"/>
                  <c:y val="-8.5961516387883088E-2"/>
                </c:manualLayout>
              </c:layout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8BA5890A-1EFF-4DF4-8901-CB3B542BF2D1}" type="CATEGORYNAME">
                      <a:rPr lang="ja-JP" altLang="en-US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baseline="0"/>
                      <a:t> </a:t>
                    </a:r>
                  </a:p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baseline="0"/>
                      <a:t> </a:t>
                    </a:r>
                    <a:fld id="{871756E3-955E-459A-8CB9-C7B567BE69F7}" type="PERCENTAGE">
                      <a:rPr lang="en-US" altLang="ja-JP" baseline="0"/>
                      <a:pPr>
                        <a:defRPr sz="875" b="0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41E8-483F-BB96-2706E48F12F6}"/>
                </c:ext>
              </c:extLst>
            </c:dLbl>
            <c:dLbl>
              <c:idx val="10"/>
              <c:layout>
                <c:manualLayout>
                  <c:x val="0.20792210182593154"/>
                  <c:y val="-4.4748416516231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E8-483F-BB96-2706E48F12F6}"/>
                </c:ext>
              </c:extLst>
            </c:dLbl>
            <c:dLbl>
              <c:idx val="11"/>
              <c:layout>
                <c:manualLayout>
                  <c:x val="-0.1386855369124016"/>
                  <c:y val="3.50857200230031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E8-483F-BB96-2706E48F12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'5-23（R3) '!$N$31:$N$41</c:f>
              <c:strCache>
                <c:ptCount val="11"/>
                <c:pt idx="0">
                  <c:v>夫婦・パートナー</c:v>
                </c:pt>
                <c:pt idx="1">
                  <c:v>DV ・
デートDV</c:v>
                </c:pt>
                <c:pt idx="2">
                  <c:v>生き方</c:v>
                </c:pt>
                <c:pt idx="3">
                  <c:v>家族・
親族</c:v>
                </c:pt>
                <c:pt idx="4">
                  <c:v>子ども</c:v>
                </c:pt>
                <c:pt idx="5">
                  <c:v>仕事・
労働・
経済</c:v>
                </c:pt>
                <c:pt idx="6">
                  <c:v>人間
関係</c:v>
                </c:pt>
                <c:pt idx="7">
                  <c:v>性</c:v>
                </c:pt>
                <c:pt idx="8">
                  <c:v>健康</c:v>
                </c:pt>
                <c:pt idx="9">
                  <c:v>精神
保健</c:v>
                </c:pt>
                <c:pt idx="10">
                  <c:v>その他</c:v>
                </c:pt>
              </c:strCache>
            </c:strRef>
          </c:cat>
          <c:val>
            <c:numRef>
              <c:f>'5-23（R3) '!$O$31:$O$41</c:f>
              <c:numCache>
                <c:formatCode>#,##0_ </c:formatCode>
                <c:ptCount val="11"/>
                <c:pt idx="0">
                  <c:v>122</c:v>
                </c:pt>
                <c:pt idx="1">
                  <c:v>118</c:v>
                </c:pt>
                <c:pt idx="2">
                  <c:v>40</c:v>
                </c:pt>
                <c:pt idx="3">
                  <c:v>24</c:v>
                </c:pt>
                <c:pt idx="4">
                  <c:v>22</c:v>
                </c:pt>
                <c:pt idx="5">
                  <c:v>15</c:v>
                </c:pt>
                <c:pt idx="6">
                  <c:v>15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1E8-483F-BB96-2706E48F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28625"/>
          <a:ext cx="1571625" cy="3048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428625"/>
          <a:ext cx="1485900" cy="3619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19</xdr:row>
      <xdr:rowOff>47625</xdr:rowOff>
    </xdr:from>
    <xdr:to>
      <xdr:col>7</xdr:col>
      <xdr:colOff>47625</xdr:colOff>
      <xdr:row>40</xdr:row>
      <xdr:rowOff>9525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838200" cy="38100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314450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190500</xdr:colOff>
      <xdr:row>17</xdr:row>
      <xdr:rowOff>47625</xdr:rowOff>
    </xdr:from>
    <xdr:to>
      <xdr:col>34</xdr:col>
      <xdr:colOff>304800</xdr:colOff>
      <xdr:row>37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118110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66725"/>
          <a:ext cx="1314450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38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38</xdr:row>
      <xdr:rowOff>0</xdr:rowOff>
    </xdr:to>
    <xdr:graphicFrame macro="">
      <xdr:nvGraphicFramePr>
        <xdr:cNvPr id="4" name="グラフ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66725"/>
          <a:ext cx="1314450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26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26</xdr:row>
      <xdr:rowOff>76200</xdr:rowOff>
    </xdr:to>
    <xdr:graphicFrame macro="">
      <xdr:nvGraphicFramePr>
        <xdr:cNvPr id="4" name="グラフ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1400175" cy="3714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533400"/>
          <a:ext cx="1371600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35</xdr:row>
      <xdr:rowOff>0</xdr:rowOff>
    </xdr:from>
    <xdr:to>
      <xdr:col>6</xdr:col>
      <xdr:colOff>0</xdr:colOff>
      <xdr:row>37</xdr:row>
      <xdr:rowOff>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876800"/>
          <a:ext cx="1371600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85775"/>
          <a:ext cx="139065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24</xdr:row>
      <xdr:rowOff>0</xdr:rowOff>
    </xdr:from>
    <xdr:to>
      <xdr:col>6</xdr:col>
      <xdr:colOff>0</xdr:colOff>
      <xdr:row>26</xdr:row>
      <xdr:rowOff>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3295650"/>
          <a:ext cx="139065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68</xdr:row>
      <xdr:rowOff>0</xdr:rowOff>
    </xdr:from>
    <xdr:to>
      <xdr:col>6</xdr:col>
      <xdr:colOff>0</xdr:colOff>
      <xdr:row>70</xdr:row>
      <xdr:rowOff>0</xdr:rowOff>
    </xdr:to>
    <xdr:cxnSp macro="">
      <xdr:nvCxnSpPr>
        <xdr:cNvPr id="4" name="AutoShape 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9620250"/>
          <a:ext cx="139065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42</xdr:row>
      <xdr:rowOff>0</xdr:rowOff>
    </xdr:from>
    <xdr:to>
      <xdr:col>6</xdr:col>
      <xdr:colOff>0</xdr:colOff>
      <xdr:row>44</xdr:row>
      <xdr:rowOff>0</xdr:rowOff>
    </xdr:to>
    <xdr:cxnSp macro="">
      <xdr:nvCxnSpPr>
        <xdr:cNvPr id="5" name="AutoShape 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5800725"/>
          <a:ext cx="1390650" cy="3810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85775"/>
          <a:ext cx="2057400" cy="4000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12700</xdr:rowOff>
    </xdr:from>
    <xdr:to>
      <xdr:col>3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50850"/>
          <a:ext cx="1000125" cy="2921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19050</xdr:colOff>
      <xdr:row>7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76250"/>
          <a:ext cx="1123950" cy="561975"/>
        </a:xfrm>
        <a:prstGeom prst="straightConnector1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76250"/>
          <a:ext cx="1447800" cy="561975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5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314325"/>
          <a:ext cx="933450" cy="4953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923925" cy="3333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2295525"/>
          <a:ext cx="9144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5</xdr:row>
      <xdr:rowOff>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485775"/>
          <a:ext cx="914400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76200</xdr:colOff>
      <xdr:row>28</xdr:row>
      <xdr:rowOff>66675</xdr:rowOff>
    </xdr:from>
    <xdr:to>
      <xdr:col>10</xdr:col>
      <xdr:colOff>361950</xdr:colOff>
      <xdr:row>56</xdr:row>
      <xdr:rowOff>57150</xdr:rowOff>
    </xdr:to>
    <xdr:graphicFrame macro="">
      <xdr:nvGraphicFramePr>
        <xdr:cNvPr id="4" name="グラフ 15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0</xdr:rowOff>
    </xdr:to>
    <xdr:cxnSp macro="">
      <xdr:nvCxnSpPr>
        <xdr:cNvPr id="5" name="AutoShape 1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2295525"/>
          <a:ext cx="91440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5</xdr:row>
      <xdr:rowOff>0</xdr:rowOff>
    </xdr:to>
    <xdr:cxnSp macro="">
      <xdr:nvCxnSpPr>
        <xdr:cNvPr id="6" name="AutoShape 1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CxnSpPr>
          <a:cxnSpLocks noChangeShapeType="1"/>
        </xdr:cNvCxnSpPr>
      </xdr:nvCxnSpPr>
      <xdr:spPr bwMode="auto">
        <a:xfrm>
          <a:off x="0" y="485775"/>
          <a:ext cx="914400" cy="3429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8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514350"/>
          <a:ext cx="828675" cy="7524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13</xdr:row>
      <xdr:rowOff>9525</xdr:rowOff>
    </xdr:from>
    <xdr:to>
      <xdr:col>4</xdr:col>
      <xdr:colOff>0</xdr:colOff>
      <xdr:row>17</xdr:row>
      <xdr:rowOff>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895475"/>
          <a:ext cx="828675" cy="7524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195894</xdr:colOff>
      <xdr:row>9</xdr:row>
      <xdr:rowOff>44929</xdr:rowOff>
    </xdr:from>
    <xdr:to>
      <xdr:col>19</xdr:col>
      <xdr:colOff>401308</xdr:colOff>
      <xdr:row>21</xdr:row>
      <xdr:rowOff>78895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6358569" y="1492729"/>
          <a:ext cx="2672389" cy="1757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（注記）</a:t>
          </a:r>
          <a:endParaRPr kumimoji="1" lang="en-US" altLang="ja-JP" sz="900"/>
        </a:p>
        <a:p>
          <a:r>
            <a:rPr kumimoji="1" lang="en-US" altLang="ja-JP" sz="900"/>
            <a:t>※</a:t>
          </a:r>
          <a:r>
            <a:rPr kumimoji="1" lang="ja-JP" altLang="en-US" sz="900"/>
            <a:t>制度導入奨励金</a:t>
          </a:r>
          <a:endParaRPr kumimoji="1" lang="en-US" altLang="ja-JP" sz="900"/>
        </a:p>
        <a:p>
          <a:r>
            <a:rPr kumimoji="1" lang="ja-JP" altLang="en-US" sz="800"/>
            <a:t>令和２年度開始</a:t>
          </a:r>
          <a:endParaRPr kumimoji="1" lang="en-US" altLang="ja-JP" sz="800"/>
        </a:p>
        <a:p>
          <a:endParaRPr kumimoji="1" lang="en-US" altLang="ja-JP" sz="900"/>
        </a:p>
        <a:p>
          <a:r>
            <a:rPr kumimoji="1" lang="en-US" altLang="ja-JP" sz="900"/>
            <a:t>※</a:t>
          </a:r>
          <a:r>
            <a:rPr kumimoji="1" lang="ja-JP" altLang="en-US" sz="900"/>
            <a:t>男性の育児休業・育児短時間勤務奨励金</a:t>
          </a:r>
          <a:endParaRPr kumimoji="1" lang="en-US" altLang="ja-JP" sz="900"/>
        </a:p>
        <a:p>
          <a:r>
            <a:rPr kumimoji="1" lang="ja-JP" altLang="en-US" sz="800"/>
            <a:t>令和２年度より、１人目・２人目以降の区別なし</a:t>
          </a:r>
          <a:endParaRPr kumimoji="1" lang="en-US" altLang="ja-JP" sz="800"/>
        </a:p>
        <a:p>
          <a:endParaRPr kumimoji="1" lang="en-US" altLang="ja-JP" sz="900"/>
        </a:p>
        <a:p>
          <a:r>
            <a:rPr kumimoji="1" lang="en-US" altLang="ja-JP" sz="900"/>
            <a:t>※</a:t>
          </a:r>
          <a:r>
            <a:rPr kumimoji="1" lang="ja-JP" altLang="en-US" sz="900"/>
            <a:t>職場復帰後研修受講費用助成金</a:t>
          </a:r>
          <a:endParaRPr kumimoji="1" lang="en-US" altLang="ja-JP" sz="900"/>
        </a:p>
        <a:p>
          <a:r>
            <a:rPr kumimoji="1" lang="ja-JP" altLang="en-US" sz="800"/>
            <a:t>令和元年度終了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514350"/>
          <a:ext cx="1257300" cy="3524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95250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47675"/>
          <a:ext cx="1209675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4</xdr:col>
      <xdr:colOff>9525</xdr:colOff>
      <xdr:row>6</xdr:row>
      <xdr:rowOff>9525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447675"/>
          <a:ext cx="1504950" cy="390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3</xdr:col>
      <xdr:colOff>9525</xdr:colOff>
      <xdr:row>5</xdr:row>
      <xdr:rowOff>180975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495300"/>
          <a:ext cx="914400" cy="36195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2</xdr:col>
      <xdr:colOff>9525</xdr:colOff>
      <xdr:row>7</xdr:row>
      <xdr:rowOff>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323850"/>
          <a:ext cx="1085850" cy="6000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12</xdr:row>
      <xdr:rowOff>190500</xdr:rowOff>
    </xdr:from>
    <xdr:to>
      <xdr:col>2</xdr:col>
      <xdr:colOff>9525</xdr:colOff>
      <xdr:row>17</xdr:row>
      <xdr:rowOff>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666875"/>
          <a:ext cx="1095375" cy="6096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3</xdr:col>
      <xdr:colOff>9525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23875"/>
          <a:ext cx="105727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314325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23850"/>
          <a:ext cx="7715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0</xdr:colOff>
      <xdr:row>13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1371600"/>
          <a:ext cx="7715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514350"/>
          <a:ext cx="771525" cy="447675"/>
        </a:xfrm>
        <a:prstGeom prst="straightConnector1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2</xdr:col>
      <xdr:colOff>9525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CxnSpPr>
          <a:cxnSpLocks noChangeShapeType="1"/>
        </xdr:cNvCxnSpPr>
      </xdr:nvCxnSpPr>
      <xdr:spPr bwMode="auto">
        <a:xfrm>
          <a:off x="19050" y="533400"/>
          <a:ext cx="771525" cy="504825"/>
        </a:xfrm>
        <a:prstGeom prst="straightConnector1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12</xdr:row>
      <xdr:rowOff>190500</xdr:rowOff>
    </xdr:from>
    <xdr:to>
      <xdr:col>2</xdr:col>
      <xdr:colOff>9525</xdr:colOff>
      <xdr:row>16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771650"/>
          <a:ext cx="790575" cy="514350"/>
        </a:xfrm>
        <a:prstGeom prst="straightConnector1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438150"/>
          <a:ext cx="923925" cy="3714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</xdr:col>
      <xdr:colOff>47625</xdr:colOff>
      <xdr:row>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>
          <a:spLocks noChangeShapeType="1"/>
        </xdr:cNvSpPr>
      </xdr:nvSpPr>
      <xdr:spPr bwMode="auto">
        <a:xfrm>
          <a:off x="0" y="371475"/>
          <a:ext cx="2266950" cy="381000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12</xdr:row>
      <xdr:rowOff>190500</xdr:rowOff>
    </xdr:from>
    <xdr:to>
      <xdr:col>2</xdr:col>
      <xdr:colOff>9525</xdr:colOff>
      <xdr:row>16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1657350"/>
          <a:ext cx="1095375" cy="4953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4</xdr:row>
      <xdr:rowOff>9525</xdr:rowOff>
    </xdr:from>
    <xdr:to>
      <xdr:col>2</xdr:col>
      <xdr:colOff>9525</xdr:colOff>
      <xdr:row>7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>
          <a:off x="19050" y="428625"/>
          <a:ext cx="1076325" cy="4857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2</xdr:col>
      <xdr:colOff>9525</xdr:colOff>
      <xdr:row>8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 noChangeShapeType="1"/>
        </xdr:cNvCxnSpPr>
      </xdr:nvCxnSpPr>
      <xdr:spPr bwMode="auto">
        <a:xfrm>
          <a:off x="9525" y="438150"/>
          <a:ext cx="838200" cy="5048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5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304800"/>
          <a:ext cx="1009650" cy="3143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11</xdr:row>
      <xdr:rowOff>9525</xdr:rowOff>
    </xdr:from>
    <xdr:to>
      <xdr:col>2</xdr:col>
      <xdr:colOff>9525</xdr:colOff>
      <xdr:row>13</xdr:row>
      <xdr:rowOff>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>
          <a:cxnSpLocks noChangeShapeType="1"/>
        </xdr:cNvCxnSpPr>
      </xdr:nvCxnSpPr>
      <xdr:spPr bwMode="auto">
        <a:xfrm>
          <a:off x="9525" y="1371600"/>
          <a:ext cx="1009650" cy="3143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</xdr:row>
      <xdr:rowOff>114300</xdr:rowOff>
    </xdr:from>
    <xdr:to>
      <xdr:col>0</xdr:col>
      <xdr:colOff>0</xdr:colOff>
      <xdr:row>2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381000"/>
          <a:ext cx="0" cy="95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3905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6" name="AutoShap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>
          <a:cxnSpLocks noChangeShapeType="1"/>
        </xdr:cNvCxnSpPr>
      </xdr:nvCxnSpPr>
      <xdr:spPr bwMode="auto">
        <a:xfrm>
          <a:off x="9525" y="542925"/>
          <a:ext cx="2162175" cy="3524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4</xdr:col>
      <xdr:colOff>57150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581025"/>
          <a:ext cx="1733550" cy="2952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3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0" y="466725"/>
          <a:ext cx="1104900" cy="3714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J14"/>
  <sheetViews>
    <sheetView showGridLines="0" tabSelected="1" zoomScaleNormal="100" workbookViewId="0">
      <selection activeCell="G24" sqref="G24"/>
    </sheetView>
  </sheetViews>
  <sheetFormatPr defaultColWidth="6.125" defaultRowHeight="10.5" x14ac:dyDescent="0.4"/>
  <cols>
    <col min="1" max="1" width="0.875" style="5" customWidth="1"/>
    <col min="2" max="2" width="10.125" style="5" customWidth="1"/>
    <col min="3" max="3" width="8.625" style="5" customWidth="1"/>
    <col min="4" max="4" width="0.875" style="5" customWidth="1"/>
    <col min="5" max="5" width="13.625" style="5" customWidth="1"/>
    <col min="6" max="6" width="7.125" style="33" customWidth="1"/>
    <col min="7" max="7" width="13.625" style="33" customWidth="1"/>
    <col min="8" max="8" width="7.125" style="33" customWidth="1"/>
    <col min="9" max="9" width="13.625" style="5" customWidth="1"/>
    <col min="10" max="10" width="7.125" style="5" customWidth="1"/>
    <col min="11" max="256" width="6.125" style="5"/>
    <col min="257" max="257" width="0.875" style="5" customWidth="1"/>
    <col min="258" max="258" width="10.125" style="5" customWidth="1"/>
    <col min="259" max="259" width="8.625" style="5" customWidth="1"/>
    <col min="260" max="260" width="0.875" style="5" customWidth="1"/>
    <col min="261" max="261" width="13.625" style="5" customWidth="1"/>
    <col min="262" max="262" width="7.125" style="5" customWidth="1"/>
    <col min="263" max="263" width="13.625" style="5" customWidth="1"/>
    <col min="264" max="264" width="7.125" style="5" customWidth="1"/>
    <col min="265" max="265" width="13.625" style="5" customWidth="1"/>
    <col min="266" max="266" width="7.125" style="5" customWidth="1"/>
    <col min="267" max="512" width="6.125" style="5"/>
    <col min="513" max="513" width="0.875" style="5" customWidth="1"/>
    <col min="514" max="514" width="10.125" style="5" customWidth="1"/>
    <col min="515" max="515" width="8.625" style="5" customWidth="1"/>
    <col min="516" max="516" width="0.875" style="5" customWidth="1"/>
    <col min="517" max="517" width="13.625" style="5" customWidth="1"/>
    <col min="518" max="518" width="7.125" style="5" customWidth="1"/>
    <col min="519" max="519" width="13.625" style="5" customWidth="1"/>
    <col min="520" max="520" width="7.125" style="5" customWidth="1"/>
    <col min="521" max="521" width="13.625" style="5" customWidth="1"/>
    <col min="522" max="522" width="7.125" style="5" customWidth="1"/>
    <col min="523" max="768" width="6.125" style="5"/>
    <col min="769" max="769" width="0.875" style="5" customWidth="1"/>
    <col min="770" max="770" width="10.125" style="5" customWidth="1"/>
    <col min="771" max="771" width="8.625" style="5" customWidth="1"/>
    <col min="772" max="772" width="0.875" style="5" customWidth="1"/>
    <col min="773" max="773" width="13.625" style="5" customWidth="1"/>
    <col min="774" max="774" width="7.125" style="5" customWidth="1"/>
    <col min="775" max="775" width="13.625" style="5" customWidth="1"/>
    <col min="776" max="776" width="7.125" style="5" customWidth="1"/>
    <col min="777" max="777" width="13.625" style="5" customWidth="1"/>
    <col min="778" max="778" width="7.125" style="5" customWidth="1"/>
    <col min="779" max="1024" width="6.125" style="5"/>
    <col min="1025" max="1025" width="0.875" style="5" customWidth="1"/>
    <col min="1026" max="1026" width="10.125" style="5" customWidth="1"/>
    <col min="1027" max="1027" width="8.625" style="5" customWidth="1"/>
    <col min="1028" max="1028" width="0.875" style="5" customWidth="1"/>
    <col min="1029" max="1029" width="13.625" style="5" customWidth="1"/>
    <col min="1030" max="1030" width="7.125" style="5" customWidth="1"/>
    <col min="1031" max="1031" width="13.625" style="5" customWidth="1"/>
    <col min="1032" max="1032" width="7.125" style="5" customWidth="1"/>
    <col min="1033" max="1033" width="13.625" style="5" customWidth="1"/>
    <col min="1034" max="1034" width="7.125" style="5" customWidth="1"/>
    <col min="1035" max="1280" width="6.125" style="5"/>
    <col min="1281" max="1281" width="0.875" style="5" customWidth="1"/>
    <col min="1282" max="1282" width="10.125" style="5" customWidth="1"/>
    <col min="1283" max="1283" width="8.625" style="5" customWidth="1"/>
    <col min="1284" max="1284" width="0.875" style="5" customWidth="1"/>
    <col min="1285" max="1285" width="13.625" style="5" customWidth="1"/>
    <col min="1286" max="1286" width="7.125" style="5" customWidth="1"/>
    <col min="1287" max="1287" width="13.625" style="5" customWidth="1"/>
    <col min="1288" max="1288" width="7.125" style="5" customWidth="1"/>
    <col min="1289" max="1289" width="13.625" style="5" customWidth="1"/>
    <col min="1290" max="1290" width="7.125" style="5" customWidth="1"/>
    <col min="1291" max="1536" width="6.125" style="5"/>
    <col min="1537" max="1537" width="0.875" style="5" customWidth="1"/>
    <col min="1538" max="1538" width="10.125" style="5" customWidth="1"/>
    <col min="1539" max="1539" width="8.625" style="5" customWidth="1"/>
    <col min="1540" max="1540" width="0.875" style="5" customWidth="1"/>
    <col min="1541" max="1541" width="13.625" style="5" customWidth="1"/>
    <col min="1542" max="1542" width="7.125" style="5" customWidth="1"/>
    <col min="1543" max="1543" width="13.625" style="5" customWidth="1"/>
    <col min="1544" max="1544" width="7.125" style="5" customWidth="1"/>
    <col min="1545" max="1545" width="13.625" style="5" customWidth="1"/>
    <col min="1546" max="1546" width="7.125" style="5" customWidth="1"/>
    <col min="1547" max="1792" width="6.125" style="5"/>
    <col min="1793" max="1793" width="0.875" style="5" customWidth="1"/>
    <col min="1794" max="1794" width="10.125" style="5" customWidth="1"/>
    <col min="1795" max="1795" width="8.625" style="5" customWidth="1"/>
    <col min="1796" max="1796" width="0.875" style="5" customWidth="1"/>
    <col min="1797" max="1797" width="13.625" style="5" customWidth="1"/>
    <col min="1798" max="1798" width="7.125" style="5" customWidth="1"/>
    <col min="1799" max="1799" width="13.625" style="5" customWidth="1"/>
    <col min="1800" max="1800" width="7.125" style="5" customWidth="1"/>
    <col min="1801" max="1801" width="13.625" style="5" customWidth="1"/>
    <col min="1802" max="1802" width="7.125" style="5" customWidth="1"/>
    <col min="1803" max="2048" width="6.125" style="5"/>
    <col min="2049" max="2049" width="0.875" style="5" customWidth="1"/>
    <col min="2050" max="2050" width="10.125" style="5" customWidth="1"/>
    <col min="2051" max="2051" width="8.625" style="5" customWidth="1"/>
    <col min="2052" max="2052" width="0.875" style="5" customWidth="1"/>
    <col min="2053" max="2053" width="13.625" style="5" customWidth="1"/>
    <col min="2054" max="2054" width="7.125" style="5" customWidth="1"/>
    <col min="2055" max="2055" width="13.625" style="5" customWidth="1"/>
    <col min="2056" max="2056" width="7.125" style="5" customWidth="1"/>
    <col min="2057" max="2057" width="13.625" style="5" customWidth="1"/>
    <col min="2058" max="2058" width="7.125" style="5" customWidth="1"/>
    <col min="2059" max="2304" width="6.125" style="5"/>
    <col min="2305" max="2305" width="0.875" style="5" customWidth="1"/>
    <col min="2306" max="2306" width="10.125" style="5" customWidth="1"/>
    <col min="2307" max="2307" width="8.625" style="5" customWidth="1"/>
    <col min="2308" max="2308" width="0.875" style="5" customWidth="1"/>
    <col min="2309" max="2309" width="13.625" style="5" customWidth="1"/>
    <col min="2310" max="2310" width="7.125" style="5" customWidth="1"/>
    <col min="2311" max="2311" width="13.625" style="5" customWidth="1"/>
    <col min="2312" max="2312" width="7.125" style="5" customWidth="1"/>
    <col min="2313" max="2313" width="13.625" style="5" customWidth="1"/>
    <col min="2314" max="2314" width="7.125" style="5" customWidth="1"/>
    <col min="2315" max="2560" width="6.125" style="5"/>
    <col min="2561" max="2561" width="0.875" style="5" customWidth="1"/>
    <col min="2562" max="2562" width="10.125" style="5" customWidth="1"/>
    <col min="2563" max="2563" width="8.625" style="5" customWidth="1"/>
    <col min="2564" max="2564" width="0.875" style="5" customWidth="1"/>
    <col min="2565" max="2565" width="13.625" style="5" customWidth="1"/>
    <col min="2566" max="2566" width="7.125" style="5" customWidth="1"/>
    <col min="2567" max="2567" width="13.625" style="5" customWidth="1"/>
    <col min="2568" max="2568" width="7.125" style="5" customWidth="1"/>
    <col min="2569" max="2569" width="13.625" style="5" customWidth="1"/>
    <col min="2570" max="2570" width="7.125" style="5" customWidth="1"/>
    <col min="2571" max="2816" width="6.125" style="5"/>
    <col min="2817" max="2817" width="0.875" style="5" customWidth="1"/>
    <col min="2818" max="2818" width="10.125" style="5" customWidth="1"/>
    <col min="2819" max="2819" width="8.625" style="5" customWidth="1"/>
    <col min="2820" max="2820" width="0.875" style="5" customWidth="1"/>
    <col min="2821" max="2821" width="13.625" style="5" customWidth="1"/>
    <col min="2822" max="2822" width="7.125" style="5" customWidth="1"/>
    <col min="2823" max="2823" width="13.625" style="5" customWidth="1"/>
    <col min="2824" max="2824" width="7.125" style="5" customWidth="1"/>
    <col min="2825" max="2825" width="13.625" style="5" customWidth="1"/>
    <col min="2826" max="2826" width="7.125" style="5" customWidth="1"/>
    <col min="2827" max="3072" width="6.125" style="5"/>
    <col min="3073" max="3073" width="0.875" style="5" customWidth="1"/>
    <col min="3074" max="3074" width="10.125" style="5" customWidth="1"/>
    <col min="3075" max="3075" width="8.625" style="5" customWidth="1"/>
    <col min="3076" max="3076" width="0.875" style="5" customWidth="1"/>
    <col min="3077" max="3077" width="13.625" style="5" customWidth="1"/>
    <col min="3078" max="3078" width="7.125" style="5" customWidth="1"/>
    <col min="3079" max="3079" width="13.625" style="5" customWidth="1"/>
    <col min="3080" max="3080" width="7.125" style="5" customWidth="1"/>
    <col min="3081" max="3081" width="13.625" style="5" customWidth="1"/>
    <col min="3082" max="3082" width="7.125" style="5" customWidth="1"/>
    <col min="3083" max="3328" width="6.125" style="5"/>
    <col min="3329" max="3329" width="0.875" style="5" customWidth="1"/>
    <col min="3330" max="3330" width="10.125" style="5" customWidth="1"/>
    <col min="3331" max="3331" width="8.625" style="5" customWidth="1"/>
    <col min="3332" max="3332" width="0.875" style="5" customWidth="1"/>
    <col min="3333" max="3333" width="13.625" style="5" customWidth="1"/>
    <col min="3334" max="3334" width="7.125" style="5" customWidth="1"/>
    <col min="3335" max="3335" width="13.625" style="5" customWidth="1"/>
    <col min="3336" max="3336" width="7.125" style="5" customWidth="1"/>
    <col min="3337" max="3337" width="13.625" style="5" customWidth="1"/>
    <col min="3338" max="3338" width="7.125" style="5" customWidth="1"/>
    <col min="3339" max="3584" width="6.125" style="5"/>
    <col min="3585" max="3585" width="0.875" style="5" customWidth="1"/>
    <col min="3586" max="3586" width="10.125" style="5" customWidth="1"/>
    <col min="3587" max="3587" width="8.625" style="5" customWidth="1"/>
    <col min="3588" max="3588" width="0.875" style="5" customWidth="1"/>
    <col min="3589" max="3589" width="13.625" style="5" customWidth="1"/>
    <col min="3590" max="3590" width="7.125" style="5" customWidth="1"/>
    <col min="3591" max="3591" width="13.625" style="5" customWidth="1"/>
    <col min="3592" max="3592" width="7.125" style="5" customWidth="1"/>
    <col min="3593" max="3593" width="13.625" style="5" customWidth="1"/>
    <col min="3594" max="3594" width="7.125" style="5" customWidth="1"/>
    <col min="3595" max="3840" width="6.125" style="5"/>
    <col min="3841" max="3841" width="0.875" style="5" customWidth="1"/>
    <col min="3842" max="3842" width="10.125" style="5" customWidth="1"/>
    <col min="3843" max="3843" width="8.625" style="5" customWidth="1"/>
    <col min="3844" max="3844" width="0.875" style="5" customWidth="1"/>
    <col min="3845" max="3845" width="13.625" style="5" customWidth="1"/>
    <col min="3846" max="3846" width="7.125" style="5" customWidth="1"/>
    <col min="3847" max="3847" width="13.625" style="5" customWidth="1"/>
    <col min="3848" max="3848" width="7.125" style="5" customWidth="1"/>
    <col min="3849" max="3849" width="13.625" style="5" customWidth="1"/>
    <col min="3850" max="3850" width="7.125" style="5" customWidth="1"/>
    <col min="3851" max="4096" width="6.125" style="5"/>
    <col min="4097" max="4097" width="0.875" style="5" customWidth="1"/>
    <col min="4098" max="4098" width="10.125" style="5" customWidth="1"/>
    <col min="4099" max="4099" width="8.625" style="5" customWidth="1"/>
    <col min="4100" max="4100" width="0.875" style="5" customWidth="1"/>
    <col min="4101" max="4101" width="13.625" style="5" customWidth="1"/>
    <col min="4102" max="4102" width="7.125" style="5" customWidth="1"/>
    <col min="4103" max="4103" width="13.625" style="5" customWidth="1"/>
    <col min="4104" max="4104" width="7.125" style="5" customWidth="1"/>
    <col min="4105" max="4105" width="13.625" style="5" customWidth="1"/>
    <col min="4106" max="4106" width="7.125" style="5" customWidth="1"/>
    <col min="4107" max="4352" width="6.125" style="5"/>
    <col min="4353" max="4353" width="0.875" style="5" customWidth="1"/>
    <col min="4354" max="4354" width="10.125" style="5" customWidth="1"/>
    <col min="4355" max="4355" width="8.625" style="5" customWidth="1"/>
    <col min="4356" max="4356" width="0.875" style="5" customWidth="1"/>
    <col min="4357" max="4357" width="13.625" style="5" customWidth="1"/>
    <col min="4358" max="4358" width="7.125" style="5" customWidth="1"/>
    <col min="4359" max="4359" width="13.625" style="5" customWidth="1"/>
    <col min="4360" max="4360" width="7.125" style="5" customWidth="1"/>
    <col min="4361" max="4361" width="13.625" style="5" customWidth="1"/>
    <col min="4362" max="4362" width="7.125" style="5" customWidth="1"/>
    <col min="4363" max="4608" width="6.125" style="5"/>
    <col min="4609" max="4609" width="0.875" style="5" customWidth="1"/>
    <col min="4610" max="4610" width="10.125" style="5" customWidth="1"/>
    <col min="4611" max="4611" width="8.625" style="5" customWidth="1"/>
    <col min="4612" max="4612" width="0.875" style="5" customWidth="1"/>
    <col min="4613" max="4613" width="13.625" style="5" customWidth="1"/>
    <col min="4614" max="4614" width="7.125" style="5" customWidth="1"/>
    <col min="4615" max="4615" width="13.625" style="5" customWidth="1"/>
    <col min="4616" max="4616" width="7.125" style="5" customWidth="1"/>
    <col min="4617" max="4617" width="13.625" style="5" customWidth="1"/>
    <col min="4618" max="4618" width="7.125" style="5" customWidth="1"/>
    <col min="4619" max="4864" width="6.125" style="5"/>
    <col min="4865" max="4865" width="0.875" style="5" customWidth="1"/>
    <col min="4866" max="4866" width="10.125" style="5" customWidth="1"/>
    <col min="4867" max="4867" width="8.625" style="5" customWidth="1"/>
    <col min="4868" max="4868" width="0.875" style="5" customWidth="1"/>
    <col min="4869" max="4869" width="13.625" style="5" customWidth="1"/>
    <col min="4870" max="4870" width="7.125" style="5" customWidth="1"/>
    <col min="4871" max="4871" width="13.625" style="5" customWidth="1"/>
    <col min="4872" max="4872" width="7.125" style="5" customWidth="1"/>
    <col min="4873" max="4873" width="13.625" style="5" customWidth="1"/>
    <col min="4874" max="4874" width="7.125" style="5" customWidth="1"/>
    <col min="4875" max="5120" width="6.125" style="5"/>
    <col min="5121" max="5121" width="0.875" style="5" customWidth="1"/>
    <col min="5122" max="5122" width="10.125" style="5" customWidth="1"/>
    <col min="5123" max="5123" width="8.625" style="5" customWidth="1"/>
    <col min="5124" max="5124" width="0.875" style="5" customWidth="1"/>
    <col min="5125" max="5125" width="13.625" style="5" customWidth="1"/>
    <col min="5126" max="5126" width="7.125" style="5" customWidth="1"/>
    <col min="5127" max="5127" width="13.625" style="5" customWidth="1"/>
    <col min="5128" max="5128" width="7.125" style="5" customWidth="1"/>
    <col min="5129" max="5129" width="13.625" style="5" customWidth="1"/>
    <col min="5130" max="5130" width="7.125" style="5" customWidth="1"/>
    <col min="5131" max="5376" width="6.125" style="5"/>
    <col min="5377" max="5377" width="0.875" style="5" customWidth="1"/>
    <col min="5378" max="5378" width="10.125" style="5" customWidth="1"/>
    <col min="5379" max="5379" width="8.625" style="5" customWidth="1"/>
    <col min="5380" max="5380" width="0.875" style="5" customWidth="1"/>
    <col min="5381" max="5381" width="13.625" style="5" customWidth="1"/>
    <col min="5382" max="5382" width="7.125" style="5" customWidth="1"/>
    <col min="5383" max="5383" width="13.625" style="5" customWidth="1"/>
    <col min="5384" max="5384" width="7.125" style="5" customWidth="1"/>
    <col min="5385" max="5385" width="13.625" style="5" customWidth="1"/>
    <col min="5386" max="5386" width="7.125" style="5" customWidth="1"/>
    <col min="5387" max="5632" width="6.125" style="5"/>
    <col min="5633" max="5633" width="0.875" style="5" customWidth="1"/>
    <col min="5634" max="5634" width="10.125" style="5" customWidth="1"/>
    <col min="5635" max="5635" width="8.625" style="5" customWidth="1"/>
    <col min="5636" max="5636" width="0.875" style="5" customWidth="1"/>
    <col min="5637" max="5637" width="13.625" style="5" customWidth="1"/>
    <col min="5638" max="5638" width="7.125" style="5" customWidth="1"/>
    <col min="5639" max="5639" width="13.625" style="5" customWidth="1"/>
    <col min="5640" max="5640" width="7.125" style="5" customWidth="1"/>
    <col min="5641" max="5641" width="13.625" style="5" customWidth="1"/>
    <col min="5642" max="5642" width="7.125" style="5" customWidth="1"/>
    <col min="5643" max="5888" width="6.125" style="5"/>
    <col min="5889" max="5889" width="0.875" style="5" customWidth="1"/>
    <col min="5890" max="5890" width="10.125" style="5" customWidth="1"/>
    <col min="5891" max="5891" width="8.625" style="5" customWidth="1"/>
    <col min="5892" max="5892" width="0.875" style="5" customWidth="1"/>
    <col min="5893" max="5893" width="13.625" style="5" customWidth="1"/>
    <col min="5894" max="5894" width="7.125" style="5" customWidth="1"/>
    <col min="5895" max="5895" width="13.625" style="5" customWidth="1"/>
    <col min="5896" max="5896" width="7.125" style="5" customWidth="1"/>
    <col min="5897" max="5897" width="13.625" style="5" customWidth="1"/>
    <col min="5898" max="5898" width="7.125" style="5" customWidth="1"/>
    <col min="5899" max="6144" width="6.125" style="5"/>
    <col min="6145" max="6145" width="0.875" style="5" customWidth="1"/>
    <col min="6146" max="6146" width="10.125" style="5" customWidth="1"/>
    <col min="6147" max="6147" width="8.625" style="5" customWidth="1"/>
    <col min="6148" max="6148" width="0.875" style="5" customWidth="1"/>
    <col min="6149" max="6149" width="13.625" style="5" customWidth="1"/>
    <col min="6150" max="6150" width="7.125" style="5" customWidth="1"/>
    <col min="6151" max="6151" width="13.625" style="5" customWidth="1"/>
    <col min="6152" max="6152" width="7.125" style="5" customWidth="1"/>
    <col min="6153" max="6153" width="13.625" style="5" customWidth="1"/>
    <col min="6154" max="6154" width="7.125" style="5" customWidth="1"/>
    <col min="6155" max="6400" width="6.125" style="5"/>
    <col min="6401" max="6401" width="0.875" style="5" customWidth="1"/>
    <col min="6402" max="6402" width="10.125" style="5" customWidth="1"/>
    <col min="6403" max="6403" width="8.625" style="5" customWidth="1"/>
    <col min="6404" max="6404" width="0.875" style="5" customWidth="1"/>
    <col min="6405" max="6405" width="13.625" style="5" customWidth="1"/>
    <col min="6406" max="6406" width="7.125" style="5" customWidth="1"/>
    <col min="6407" max="6407" width="13.625" style="5" customWidth="1"/>
    <col min="6408" max="6408" width="7.125" style="5" customWidth="1"/>
    <col min="6409" max="6409" width="13.625" style="5" customWidth="1"/>
    <col min="6410" max="6410" width="7.125" style="5" customWidth="1"/>
    <col min="6411" max="6656" width="6.125" style="5"/>
    <col min="6657" max="6657" width="0.875" style="5" customWidth="1"/>
    <col min="6658" max="6658" width="10.125" style="5" customWidth="1"/>
    <col min="6659" max="6659" width="8.625" style="5" customWidth="1"/>
    <col min="6660" max="6660" width="0.875" style="5" customWidth="1"/>
    <col min="6661" max="6661" width="13.625" style="5" customWidth="1"/>
    <col min="6662" max="6662" width="7.125" style="5" customWidth="1"/>
    <col min="6663" max="6663" width="13.625" style="5" customWidth="1"/>
    <col min="6664" max="6664" width="7.125" style="5" customWidth="1"/>
    <col min="6665" max="6665" width="13.625" style="5" customWidth="1"/>
    <col min="6666" max="6666" width="7.125" style="5" customWidth="1"/>
    <col min="6667" max="6912" width="6.125" style="5"/>
    <col min="6913" max="6913" width="0.875" style="5" customWidth="1"/>
    <col min="6914" max="6914" width="10.125" style="5" customWidth="1"/>
    <col min="6915" max="6915" width="8.625" style="5" customWidth="1"/>
    <col min="6916" max="6916" width="0.875" style="5" customWidth="1"/>
    <col min="6917" max="6917" width="13.625" style="5" customWidth="1"/>
    <col min="6918" max="6918" width="7.125" style="5" customWidth="1"/>
    <col min="6919" max="6919" width="13.625" style="5" customWidth="1"/>
    <col min="6920" max="6920" width="7.125" style="5" customWidth="1"/>
    <col min="6921" max="6921" width="13.625" style="5" customWidth="1"/>
    <col min="6922" max="6922" width="7.125" style="5" customWidth="1"/>
    <col min="6923" max="7168" width="6.125" style="5"/>
    <col min="7169" max="7169" width="0.875" style="5" customWidth="1"/>
    <col min="7170" max="7170" width="10.125" style="5" customWidth="1"/>
    <col min="7171" max="7171" width="8.625" style="5" customWidth="1"/>
    <col min="7172" max="7172" width="0.875" style="5" customWidth="1"/>
    <col min="7173" max="7173" width="13.625" style="5" customWidth="1"/>
    <col min="7174" max="7174" width="7.125" style="5" customWidth="1"/>
    <col min="7175" max="7175" width="13.625" style="5" customWidth="1"/>
    <col min="7176" max="7176" width="7.125" style="5" customWidth="1"/>
    <col min="7177" max="7177" width="13.625" style="5" customWidth="1"/>
    <col min="7178" max="7178" width="7.125" style="5" customWidth="1"/>
    <col min="7179" max="7424" width="6.125" style="5"/>
    <col min="7425" max="7425" width="0.875" style="5" customWidth="1"/>
    <col min="7426" max="7426" width="10.125" style="5" customWidth="1"/>
    <col min="7427" max="7427" width="8.625" style="5" customWidth="1"/>
    <col min="7428" max="7428" width="0.875" style="5" customWidth="1"/>
    <col min="7429" max="7429" width="13.625" style="5" customWidth="1"/>
    <col min="7430" max="7430" width="7.125" style="5" customWidth="1"/>
    <col min="7431" max="7431" width="13.625" style="5" customWidth="1"/>
    <col min="7432" max="7432" width="7.125" style="5" customWidth="1"/>
    <col min="7433" max="7433" width="13.625" style="5" customWidth="1"/>
    <col min="7434" max="7434" width="7.125" style="5" customWidth="1"/>
    <col min="7435" max="7680" width="6.125" style="5"/>
    <col min="7681" max="7681" width="0.875" style="5" customWidth="1"/>
    <col min="7682" max="7682" width="10.125" style="5" customWidth="1"/>
    <col min="7683" max="7683" width="8.625" style="5" customWidth="1"/>
    <col min="7684" max="7684" width="0.875" style="5" customWidth="1"/>
    <col min="7685" max="7685" width="13.625" style="5" customWidth="1"/>
    <col min="7686" max="7686" width="7.125" style="5" customWidth="1"/>
    <col min="7687" max="7687" width="13.625" style="5" customWidth="1"/>
    <col min="7688" max="7688" width="7.125" style="5" customWidth="1"/>
    <col min="7689" max="7689" width="13.625" style="5" customWidth="1"/>
    <col min="7690" max="7690" width="7.125" style="5" customWidth="1"/>
    <col min="7691" max="7936" width="6.125" style="5"/>
    <col min="7937" max="7937" width="0.875" style="5" customWidth="1"/>
    <col min="7938" max="7938" width="10.125" style="5" customWidth="1"/>
    <col min="7939" max="7939" width="8.625" style="5" customWidth="1"/>
    <col min="7940" max="7940" width="0.875" style="5" customWidth="1"/>
    <col min="7941" max="7941" width="13.625" style="5" customWidth="1"/>
    <col min="7942" max="7942" width="7.125" style="5" customWidth="1"/>
    <col min="7943" max="7943" width="13.625" style="5" customWidth="1"/>
    <col min="7944" max="7944" width="7.125" style="5" customWidth="1"/>
    <col min="7945" max="7945" width="13.625" style="5" customWidth="1"/>
    <col min="7946" max="7946" width="7.125" style="5" customWidth="1"/>
    <col min="7947" max="8192" width="6.125" style="5"/>
    <col min="8193" max="8193" width="0.875" style="5" customWidth="1"/>
    <col min="8194" max="8194" width="10.125" style="5" customWidth="1"/>
    <col min="8195" max="8195" width="8.625" style="5" customWidth="1"/>
    <col min="8196" max="8196" width="0.875" style="5" customWidth="1"/>
    <col min="8197" max="8197" width="13.625" style="5" customWidth="1"/>
    <col min="8198" max="8198" width="7.125" style="5" customWidth="1"/>
    <col min="8199" max="8199" width="13.625" style="5" customWidth="1"/>
    <col min="8200" max="8200" width="7.125" style="5" customWidth="1"/>
    <col min="8201" max="8201" width="13.625" style="5" customWidth="1"/>
    <col min="8202" max="8202" width="7.125" style="5" customWidth="1"/>
    <col min="8203" max="8448" width="6.125" style="5"/>
    <col min="8449" max="8449" width="0.875" style="5" customWidth="1"/>
    <col min="8450" max="8450" width="10.125" style="5" customWidth="1"/>
    <col min="8451" max="8451" width="8.625" style="5" customWidth="1"/>
    <col min="8452" max="8452" width="0.875" style="5" customWidth="1"/>
    <col min="8453" max="8453" width="13.625" style="5" customWidth="1"/>
    <col min="8454" max="8454" width="7.125" style="5" customWidth="1"/>
    <col min="8455" max="8455" width="13.625" style="5" customWidth="1"/>
    <col min="8456" max="8456" width="7.125" style="5" customWidth="1"/>
    <col min="8457" max="8457" width="13.625" style="5" customWidth="1"/>
    <col min="8458" max="8458" width="7.125" style="5" customWidth="1"/>
    <col min="8459" max="8704" width="6.125" style="5"/>
    <col min="8705" max="8705" width="0.875" style="5" customWidth="1"/>
    <col min="8706" max="8706" width="10.125" style="5" customWidth="1"/>
    <col min="8707" max="8707" width="8.625" style="5" customWidth="1"/>
    <col min="8708" max="8708" width="0.875" style="5" customWidth="1"/>
    <col min="8709" max="8709" width="13.625" style="5" customWidth="1"/>
    <col min="8710" max="8710" width="7.125" style="5" customWidth="1"/>
    <col min="8711" max="8711" width="13.625" style="5" customWidth="1"/>
    <col min="8712" max="8712" width="7.125" style="5" customWidth="1"/>
    <col min="8713" max="8713" width="13.625" style="5" customWidth="1"/>
    <col min="8714" max="8714" width="7.125" style="5" customWidth="1"/>
    <col min="8715" max="8960" width="6.125" style="5"/>
    <col min="8961" max="8961" width="0.875" style="5" customWidth="1"/>
    <col min="8962" max="8962" width="10.125" style="5" customWidth="1"/>
    <col min="8963" max="8963" width="8.625" style="5" customWidth="1"/>
    <col min="8964" max="8964" width="0.875" style="5" customWidth="1"/>
    <col min="8965" max="8965" width="13.625" style="5" customWidth="1"/>
    <col min="8966" max="8966" width="7.125" style="5" customWidth="1"/>
    <col min="8967" max="8967" width="13.625" style="5" customWidth="1"/>
    <col min="8968" max="8968" width="7.125" style="5" customWidth="1"/>
    <col min="8969" max="8969" width="13.625" style="5" customWidth="1"/>
    <col min="8970" max="8970" width="7.125" style="5" customWidth="1"/>
    <col min="8971" max="9216" width="6.125" style="5"/>
    <col min="9217" max="9217" width="0.875" style="5" customWidth="1"/>
    <col min="9218" max="9218" width="10.125" style="5" customWidth="1"/>
    <col min="9219" max="9219" width="8.625" style="5" customWidth="1"/>
    <col min="9220" max="9220" width="0.875" style="5" customWidth="1"/>
    <col min="9221" max="9221" width="13.625" style="5" customWidth="1"/>
    <col min="9222" max="9222" width="7.125" style="5" customWidth="1"/>
    <col min="9223" max="9223" width="13.625" style="5" customWidth="1"/>
    <col min="9224" max="9224" width="7.125" style="5" customWidth="1"/>
    <col min="9225" max="9225" width="13.625" style="5" customWidth="1"/>
    <col min="9226" max="9226" width="7.125" style="5" customWidth="1"/>
    <col min="9227" max="9472" width="6.125" style="5"/>
    <col min="9473" max="9473" width="0.875" style="5" customWidth="1"/>
    <col min="9474" max="9474" width="10.125" style="5" customWidth="1"/>
    <col min="9475" max="9475" width="8.625" style="5" customWidth="1"/>
    <col min="9476" max="9476" width="0.875" style="5" customWidth="1"/>
    <col min="9477" max="9477" width="13.625" style="5" customWidth="1"/>
    <col min="9478" max="9478" width="7.125" style="5" customWidth="1"/>
    <col min="9479" max="9479" width="13.625" style="5" customWidth="1"/>
    <col min="9480" max="9480" width="7.125" style="5" customWidth="1"/>
    <col min="9481" max="9481" width="13.625" style="5" customWidth="1"/>
    <col min="9482" max="9482" width="7.125" style="5" customWidth="1"/>
    <col min="9483" max="9728" width="6.125" style="5"/>
    <col min="9729" max="9729" width="0.875" style="5" customWidth="1"/>
    <col min="9730" max="9730" width="10.125" style="5" customWidth="1"/>
    <col min="9731" max="9731" width="8.625" style="5" customWidth="1"/>
    <col min="9732" max="9732" width="0.875" style="5" customWidth="1"/>
    <col min="9733" max="9733" width="13.625" style="5" customWidth="1"/>
    <col min="9734" max="9734" width="7.125" style="5" customWidth="1"/>
    <col min="9735" max="9735" width="13.625" style="5" customWidth="1"/>
    <col min="9736" max="9736" width="7.125" style="5" customWidth="1"/>
    <col min="9737" max="9737" width="13.625" style="5" customWidth="1"/>
    <col min="9738" max="9738" width="7.125" style="5" customWidth="1"/>
    <col min="9739" max="9984" width="6.125" style="5"/>
    <col min="9985" max="9985" width="0.875" style="5" customWidth="1"/>
    <col min="9986" max="9986" width="10.125" style="5" customWidth="1"/>
    <col min="9987" max="9987" width="8.625" style="5" customWidth="1"/>
    <col min="9988" max="9988" width="0.875" style="5" customWidth="1"/>
    <col min="9989" max="9989" width="13.625" style="5" customWidth="1"/>
    <col min="9990" max="9990" width="7.125" style="5" customWidth="1"/>
    <col min="9991" max="9991" width="13.625" style="5" customWidth="1"/>
    <col min="9992" max="9992" width="7.125" style="5" customWidth="1"/>
    <col min="9993" max="9993" width="13.625" style="5" customWidth="1"/>
    <col min="9994" max="9994" width="7.125" style="5" customWidth="1"/>
    <col min="9995" max="10240" width="6.125" style="5"/>
    <col min="10241" max="10241" width="0.875" style="5" customWidth="1"/>
    <col min="10242" max="10242" width="10.125" style="5" customWidth="1"/>
    <col min="10243" max="10243" width="8.625" style="5" customWidth="1"/>
    <col min="10244" max="10244" width="0.875" style="5" customWidth="1"/>
    <col min="10245" max="10245" width="13.625" style="5" customWidth="1"/>
    <col min="10246" max="10246" width="7.125" style="5" customWidth="1"/>
    <col min="10247" max="10247" width="13.625" style="5" customWidth="1"/>
    <col min="10248" max="10248" width="7.125" style="5" customWidth="1"/>
    <col min="10249" max="10249" width="13.625" style="5" customWidth="1"/>
    <col min="10250" max="10250" width="7.125" style="5" customWidth="1"/>
    <col min="10251" max="10496" width="6.125" style="5"/>
    <col min="10497" max="10497" width="0.875" style="5" customWidth="1"/>
    <col min="10498" max="10498" width="10.125" style="5" customWidth="1"/>
    <col min="10499" max="10499" width="8.625" style="5" customWidth="1"/>
    <col min="10500" max="10500" width="0.875" style="5" customWidth="1"/>
    <col min="10501" max="10501" width="13.625" style="5" customWidth="1"/>
    <col min="10502" max="10502" width="7.125" style="5" customWidth="1"/>
    <col min="10503" max="10503" width="13.625" style="5" customWidth="1"/>
    <col min="10504" max="10504" width="7.125" style="5" customWidth="1"/>
    <col min="10505" max="10505" width="13.625" style="5" customWidth="1"/>
    <col min="10506" max="10506" width="7.125" style="5" customWidth="1"/>
    <col min="10507" max="10752" width="6.125" style="5"/>
    <col min="10753" max="10753" width="0.875" style="5" customWidth="1"/>
    <col min="10754" max="10754" width="10.125" style="5" customWidth="1"/>
    <col min="10755" max="10755" width="8.625" style="5" customWidth="1"/>
    <col min="10756" max="10756" width="0.875" style="5" customWidth="1"/>
    <col min="10757" max="10757" width="13.625" style="5" customWidth="1"/>
    <col min="10758" max="10758" width="7.125" style="5" customWidth="1"/>
    <col min="10759" max="10759" width="13.625" style="5" customWidth="1"/>
    <col min="10760" max="10760" width="7.125" style="5" customWidth="1"/>
    <col min="10761" max="10761" width="13.625" style="5" customWidth="1"/>
    <col min="10762" max="10762" width="7.125" style="5" customWidth="1"/>
    <col min="10763" max="11008" width="6.125" style="5"/>
    <col min="11009" max="11009" width="0.875" style="5" customWidth="1"/>
    <col min="11010" max="11010" width="10.125" style="5" customWidth="1"/>
    <col min="11011" max="11011" width="8.625" style="5" customWidth="1"/>
    <col min="11012" max="11012" width="0.875" style="5" customWidth="1"/>
    <col min="11013" max="11013" width="13.625" style="5" customWidth="1"/>
    <col min="11014" max="11014" width="7.125" style="5" customWidth="1"/>
    <col min="11015" max="11015" width="13.625" style="5" customWidth="1"/>
    <col min="11016" max="11016" width="7.125" style="5" customWidth="1"/>
    <col min="11017" max="11017" width="13.625" style="5" customWidth="1"/>
    <col min="11018" max="11018" width="7.125" style="5" customWidth="1"/>
    <col min="11019" max="11264" width="6.125" style="5"/>
    <col min="11265" max="11265" width="0.875" style="5" customWidth="1"/>
    <col min="11266" max="11266" width="10.125" style="5" customWidth="1"/>
    <col min="11267" max="11267" width="8.625" style="5" customWidth="1"/>
    <col min="11268" max="11268" width="0.875" style="5" customWidth="1"/>
    <col min="11269" max="11269" width="13.625" style="5" customWidth="1"/>
    <col min="11270" max="11270" width="7.125" style="5" customWidth="1"/>
    <col min="11271" max="11271" width="13.625" style="5" customWidth="1"/>
    <col min="11272" max="11272" width="7.125" style="5" customWidth="1"/>
    <col min="11273" max="11273" width="13.625" style="5" customWidth="1"/>
    <col min="11274" max="11274" width="7.125" style="5" customWidth="1"/>
    <col min="11275" max="11520" width="6.125" style="5"/>
    <col min="11521" max="11521" width="0.875" style="5" customWidth="1"/>
    <col min="11522" max="11522" width="10.125" style="5" customWidth="1"/>
    <col min="11523" max="11523" width="8.625" style="5" customWidth="1"/>
    <col min="11524" max="11524" width="0.875" style="5" customWidth="1"/>
    <col min="11525" max="11525" width="13.625" style="5" customWidth="1"/>
    <col min="11526" max="11526" width="7.125" style="5" customWidth="1"/>
    <col min="11527" max="11527" width="13.625" style="5" customWidth="1"/>
    <col min="11528" max="11528" width="7.125" style="5" customWidth="1"/>
    <col min="11529" max="11529" width="13.625" style="5" customWidth="1"/>
    <col min="11530" max="11530" width="7.125" style="5" customWidth="1"/>
    <col min="11531" max="11776" width="6.125" style="5"/>
    <col min="11777" max="11777" width="0.875" style="5" customWidth="1"/>
    <col min="11778" max="11778" width="10.125" style="5" customWidth="1"/>
    <col min="11779" max="11779" width="8.625" style="5" customWidth="1"/>
    <col min="11780" max="11780" width="0.875" style="5" customWidth="1"/>
    <col min="11781" max="11781" width="13.625" style="5" customWidth="1"/>
    <col min="11782" max="11782" width="7.125" style="5" customWidth="1"/>
    <col min="11783" max="11783" width="13.625" style="5" customWidth="1"/>
    <col min="11784" max="11784" width="7.125" style="5" customWidth="1"/>
    <col min="11785" max="11785" width="13.625" style="5" customWidth="1"/>
    <col min="11786" max="11786" width="7.125" style="5" customWidth="1"/>
    <col min="11787" max="12032" width="6.125" style="5"/>
    <col min="12033" max="12033" width="0.875" style="5" customWidth="1"/>
    <col min="12034" max="12034" width="10.125" style="5" customWidth="1"/>
    <col min="12035" max="12035" width="8.625" style="5" customWidth="1"/>
    <col min="12036" max="12036" width="0.875" style="5" customWidth="1"/>
    <col min="12037" max="12037" width="13.625" style="5" customWidth="1"/>
    <col min="12038" max="12038" width="7.125" style="5" customWidth="1"/>
    <col min="12039" max="12039" width="13.625" style="5" customWidth="1"/>
    <col min="12040" max="12040" width="7.125" style="5" customWidth="1"/>
    <col min="12041" max="12041" width="13.625" style="5" customWidth="1"/>
    <col min="12042" max="12042" width="7.125" style="5" customWidth="1"/>
    <col min="12043" max="12288" width="6.125" style="5"/>
    <col min="12289" max="12289" width="0.875" style="5" customWidth="1"/>
    <col min="12290" max="12290" width="10.125" style="5" customWidth="1"/>
    <col min="12291" max="12291" width="8.625" style="5" customWidth="1"/>
    <col min="12292" max="12292" width="0.875" style="5" customWidth="1"/>
    <col min="12293" max="12293" width="13.625" style="5" customWidth="1"/>
    <col min="12294" max="12294" width="7.125" style="5" customWidth="1"/>
    <col min="12295" max="12295" width="13.625" style="5" customWidth="1"/>
    <col min="12296" max="12296" width="7.125" style="5" customWidth="1"/>
    <col min="12297" max="12297" width="13.625" style="5" customWidth="1"/>
    <col min="12298" max="12298" width="7.125" style="5" customWidth="1"/>
    <col min="12299" max="12544" width="6.125" style="5"/>
    <col min="12545" max="12545" width="0.875" style="5" customWidth="1"/>
    <col min="12546" max="12546" width="10.125" style="5" customWidth="1"/>
    <col min="12547" max="12547" width="8.625" style="5" customWidth="1"/>
    <col min="12548" max="12548" width="0.875" style="5" customWidth="1"/>
    <col min="12549" max="12549" width="13.625" style="5" customWidth="1"/>
    <col min="12550" max="12550" width="7.125" style="5" customWidth="1"/>
    <col min="12551" max="12551" width="13.625" style="5" customWidth="1"/>
    <col min="12552" max="12552" width="7.125" style="5" customWidth="1"/>
    <col min="12553" max="12553" width="13.625" style="5" customWidth="1"/>
    <col min="12554" max="12554" width="7.125" style="5" customWidth="1"/>
    <col min="12555" max="12800" width="6.125" style="5"/>
    <col min="12801" max="12801" width="0.875" style="5" customWidth="1"/>
    <col min="12802" max="12802" width="10.125" style="5" customWidth="1"/>
    <col min="12803" max="12803" width="8.625" style="5" customWidth="1"/>
    <col min="12804" max="12804" width="0.875" style="5" customWidth="1"/>
    <col min="12805" max="12805" width="13.625" style="5" customWidth="1"/>
    <col min="12806" max="12806" width="7.125" style="5" customWidth="1"/>
    <col min="12807" max="12807" width="13.625" style="5" customWidth="1"/>
    <col min="12808" max="12808" width="7.125" style="5" customWidth="1"/>
    <col min="12809" max="12809" width="13.625" style="5" customWidth="1"/>
    <col min="12810" max="12810" width="7.125" style="5" customWidth="1"/>
    <col min="12811" max="13056" width="6.125" style="5"/>
    <col min="13057" max="13057" width="0.875" style="5" customWidth="1"/>
    <col min="13058" max="13058" width="10.125" style="5" customWidth="1"/>
    <col min="13059" max="13059" width="8.625" style="5" customWidth="1"/>
    <col min="13060" max="13060" width="0.875" style="5" customWidth="1"/>
    <col min="13061" max="13061" width="13.625" style="5" customWidth="1"/>
    <col min="13062" max="13062" width="7.125" style="5" customWidth="1"/>
    <col min="13063" max="13063" width="13.625" style="5" customWidth="1"/>
    <col min="13064" max="13064" width="7.125" style="5" customWidth="1"/>
    <col min="13065" max="13065" width="13.625" style="5" customWidth="1"/>
    <col min="13066" max="13066" width="7.125" style="5" customWidth="1"/>
    <col min="13067" max="13312" width="6.125" style="5"/>
    <col min="13313" max="13313" width="0.875" style="5" customWidth="1"/>
    <col min="13314" max="13314" width="10.125" style="5" customWidth="1"/>
    <col min="13315" max="13315" width="8.625" style="5" customWidth="1"/>
    <col min="13316" max="13316" width="0.875" style="5" customWidth="1"/>
    <col min="13317" max="13317" width="13.625" style="5" customWidth="1"/>
    <col min="13318" max="13318" width="7.125" style="5" customWidth="1"/>
    <col min="13319" max="13319" width="13.625" style="5" customWidth="1"/>
    <col min="13320" max="13320" width="7.125" style="5" customWidth="1"/>
    <col min="13321" max="13321" width="13.625" style="5" customWidth="1"/>
    <col min="13322" max="13322" width="7.125" style="5" customWidth="1"/>
    <col min="13323" max="13568" width="6.125" style="5"/>
    <col min="13569" max="13569" width="0.875" style="5" customWidth="1"/>
    <col min="13570" max="13570" width="10.125" style="5" customWidth="1"/>
    <col min="13571" max="13571" width="8.625" style="5" customWidth="1"/>
    <col min="13572" max="13572" width="0.875" style="5" customWidth="1"/>
    <col min="13573" max="13573" width="13.625" style="5" customWidth="1"/>
    <col min="13574" max="13574" width="7.125" style="5" customWidth="1"/>
    <col min="13575" max="13575" width="13.625" style="5" customWidth="1"/>
    <col min="13576" max="13576" width="7.125" style="5" customWidth="1"/>
    <col min="13577" max="13577" width="13.625" style="5" customWidth="1"/>
    <col min="13578" max="13578" width="7.125" style="5" customWidth="1"/>
    <col min="13579" max="13824" width="6.125" style="5"/>
    <col min="13825" max="13825" width="0.875" style="5" customWidth="1"/>
    <col min="13826" max="13826" width="10.125" style="5" customWidth="1"/>
    <col min="13827" max="13827" width="8.625" style="5" customWidth="1"/>
    <col min="13828" max="13828" width="0.875" style="5" customWidth="1"/>
    <col min="13829" max="13829" width="13.625" style="5" customWidth="1"/>
    <col min="13830" max="13830" width="7.125" style="5" customWidth="1"/>
    <col min="13831" max="13831" width="13.625" style="5" customWidth="1"/>
    <col min="13832" max="13832" width="7.125" style="5" customWidth="1"/>
    <col min="13833" max="13833" width="13.625" style="5" customWidth="1"/>
    <col min="13834" max="13834" width="7.125" style="5" customWidth="1"/>
    <col min="13835" max="14080" width="6.125" style="5"/>
    <col min="14081" max="14081" width="0.875" style="5" customWidth="1"/>
    <col min="14082" max="14082" width="10.125" style="5" customWidth="1"/>
    <col min="14083" max="14083" width="8.625" style="5" customWidth="1"/>
    <col min="14084" max="14084" width="0.875" style="5" customWidth="1"/>
    <col min="14085" max="14085" width="13.625" style="5" customWidth="1"/>
    <col min="14086" max="14086" width="7.125" style="5" customWidth="1"/>
    <col min="14087" max="14087" width="13.625" style="5" customWidth="1"/>
    <col min="14088" max="14088" width="7.125" style="5" customWidth="1"/>
    <col min="14089" max="14089" width="13.625" style="5" customWidth="1"/>
    <col min="14090" max="14090" width="7.125" style="5" customWidth="1"/>
    <col min="14091" max="14336" width="6.125" style="5"/>
    <col min="14337" max="14337" width="0.875" style="5" customWidth="1"/>
    <col min="14338" max="14338" width="10.125" style="5" customWidth="1"/>
    <col min="14339" max="14339" width="8.625" style="5" customWidth="1"/>
    <col min="14340" max="14340" width="0.875" style="5" customWidth="1"/>
    <col min="14341" max="14341" width="13.625" style="5" customWidth="1"/>
    <col min="14342" max="14342" width="7.125" style="5" customWidth="1"/>
    <col min="14343" max="14343" width="13.625" style="5" customWidth="1"/>
    <col min="14344" max="14344" width="7.125" style="5" customWidth="1"/>
    <col min="14345" max="14345" width="13.625" style="5" customWidth="1"/>
    <col min="14346" max="14346" width="7.125" style="5" customWidth="1"/>
    <col min="14347" max="14592" width="6.125" style="5"/>
    <col min="14593" max="14593" width="0.875" style="5" customWidth="1"/>
    <col min="14594" max="14594" width="10.125" style="5" customWidth="1"/>
    <col min="14595" max="14595" width="8.625" style="5" customWidth="1"/>
    <col min="14596" max="14596" width="0.875" style="5" customWidth="1"/>
    <col min="14597" max="14597" width="13.625" style="5" customWidth="1"/>
    <col min="14598" max="14598" width="7.125" style="5" customWidth="1"/>
    <col min="14599" max="14599" width="13.625" style="5" customWidth="1"/>
    <col min="14600" max="14600" width="7.125" style="5" customWidth="1"/>
    <col min="14601" max="14601" width="13.625" style="5" customWidth="1"/>
    <col min="14602" max="14602" width="7.125" style="5" customWidth="1"/>
    <col min="14603" max="14848" width="6.125" style="5"/>
    <col min="14849" max="14849" width="0.875" style="5" customWidth="1"/>
    <col min="14850" max="14850" width="10.125" style="5" customWidth="1"/>
    <col min="14851" max="14851" width="8.625" style="5" customWidth="1"/>
    <col min="14852" max="14852" width="0.875" style="5" customWidth="1"/>
    <col min="14853" max="14853" width="13.625" style="5" customWidth="1"/>
    <col min="14854" max="14854" width="7.125" style="5" customWidth="1"/>
    <col min="14855" max="14855" width="13.625" style="5" customWidth="1"/>
    <col min="14856" max="14856" width="7.125" style="5" customWidth="1"/>
    <col min="14857" max="14857" width="13.625" style="5" customWidth="1"/>
    <col min="14858" max="14858" width="7.125" style="5" customWidth="1"/>
    <col min="14859" max="15104" width="6.125" style="5"/>
    <col min="15105" max="15105" width="0.875" style="5" customWidth="1"/>
    <col min="15106" max="15106" width="10.125" style="5" customWidth="1"/>
    <col min="15107" max="15107" width="8.625" style="5" customWidth="1"/>
    <col min="15108" max="15108" width="0.875" style="5" customWidth="1"/>
    <col min="15109" max="15109" width="13.625" style="5" customWidth="1"/>
    <col min="15110" max="15110" width="7.125" style="5" customWidth="1"/>
    <col min="15111" max="15111" width="13.625" style="5" customWidth="1"/>
    <col min="15112" max="15112" width="7.125" style="5" customWidth="1"/>
    <col min="15113" max="15113" width="13.625" style="5" customWidth="1"/>
    <col min="15114" max="15114" width="7.125" style="5" customWidth="1"/>
    <col min="15115" max="15360" width="6.125" style="5"/>
    <col min="15361" max="15361" width="0.875" style="5" customWidth="1"/>
    <col min="15362" max="15362" width="10.125" style="5" customWidth="1"/>
    <col min="15363" max="15363" width="8.625" style="5" customWidth="1"/>
    <col min="15364" max="15364" width="0.875" style="5" customWidth="1"/>
    <col min="15365" max="15365" width="13.625" style="5" customWidth="1"/>
    <col min="15366" max="15366" width="7.125" style="5" customWidth="1"/>
    <col min="15367" max="15367" width="13.625" style="5" customWidth="1"/>
    <col min="15368" max="15368" width="7.125" style="5" customWidth="1"/>
    <col min="15369" max="15369" width="13.625" style="5" customWidth="1"/>
    <col min="15370" max="15370" width="7.125" style="5" customWidth="1"/>
    <col min="15371" max="15616" width="6.125" style="5"/>
    <col min="15617" max="15617" width="0.875" style="5" customWidth="1"/>
    <col min="15618" max="15618" width="10.125" style="5" customWidth="1"/>
    <col min="15619" max="15619" width="8.625" style="5" customWidth="1"/>
    <col min="15620" max="15620" width="0.875" style="5" customWidth="1"/>
    <col min="15621" max="15621" width="13.625" style="5" customWidth="1"/>
    <col min="15622" max="15622" width="7.125" style="5" customWidth="1"/>
    <col min="15623" max="15623" width="13.625" style="5" customWidth="1"/>
    <col min="15624" max="15624" width="7.125" style="5" customWidth="1"/>
    <col min="15625" max="15625" width="13.625" style="5" customWidth="1"/>
    <col min="15626" max="15626" width="7.125" style="5" customWidth="1"/>
    <col min="15627" max="15872" width="6.125" style="5"/>
    <col min="15873" max="15873" width="0.875" style="5" customWidth="1"/>
    <col min="15874" max="15874" width="10.125" style="5" customWidth="1"/>
    <col min="15875" max="15875" width="8.625" style="5" customWidth="1"/>
    <col min="15876" max="15876" width="0.875" style="5" customWidth="1"/>
    <col min="15877" max="15877" width="13.625" style="5" customWidth="1"/>
    <col min="15878" max="15878" width="7.125" style="5" customWidth="1"/>
    <col min="15879" max="15879" width="13.625" style="5" customWidth="1"/>
    <col min="15880" max="15880" width="7.125" style="5" customWidth="1"/>
    <col min="15881" max="15881" width="13.625" style="5" customWidth="1"/>
    <col min="15882" max="15882" width="7.125" style="5" customWidth="1"/>
    <col min="15883" max="16128" width="6.125" style="5"/>
    <col min="16129" max="16129" width="0.875" style="5" customWidth="1"/>
    <col min="16130" max="16130" width="10.125" style="5" customWidth="1"/>
    <col min="16131" max="16131" width="8.625" style="5" customWidth="1"/>
    <col min="16132" max="16132" width="0.875" style="5" customWidth="1"/>
    <col min="16133" max="16133" width="13.625" style="5" customWidth="1"/>
    <col min="16134" max="16134" width="7.125" style="5" customWidth="1"/>
    <col min="16135" max="16135" width="13.625" style="5" customWidth="1"/>
    <col min="16136" max="16136" width="7.125" style="5" customWidth="1"/>
    <col min="16137" max="16137" width="13.625" style="5" customWidth="1"/>
    <col min="16138" max="16138" width="7.125" style="5" customWidth="1"/>
    <col min="16139" max="16384" width="6.125" style="5"/>
  </cols>
  <sheetData>
    <row r="1" spans="1:10" ht="12" x14ac:dyDescent="0.4">
      <c r="A1" s="1" t="s">
        <v>0</v>
      </c>
      <c r="B1" s="2"/>
      <c r="C1" s="2"/>
      <c r="D1" s="2"/>
      <c r="E1" s="2"/>
      <c r="F1" s="3"/>
      <c r="G1" s="3"/>
      <c r="H1" s="3"/>
      <c r="I1" s="4"/>
      <c r="J1" s="4"/>
    </row>
    <row r="2" spans="1:10" x14ac:dyDescent="0.4">
      <c r="F2" s="6"/>
      <c r="G2" s="6"/>
      <c r="H2" s="6"/>
      <c r="I2" s="6"/>
      <c r="J2" s="6"/>
    </row>
    <row r="3" spans="1:10" s="4" customFormat="1" ht="9.75" customHeight="1" x14ac:dyDescent="0.4">
      <c r="B3" s="7"/>
      <c r="C3" s="7"/>
      <c r="D3" s="7"/>
      <c r="E3" s="7"/>
      <c r="F3" s="8"/>
      <c r="G3" s="8"/>
      <c r="H3" s="9"/>
      <c r="I3" s="910" t="s">
        <v>1</v>
      </c>
      <c r="J3" s="910"/>
    </row>
    <row r="4" spans="1:10" s="4" customFormat="1" ht="2.1" customHeight="1" thickBot="1" x14ac:dyDescent="0.45">
      <c r="B4" s="7"/>
      <c r="C4" s="7"/>
      <c r="D4" s="7"/>
      <c r="E4" s="7"/>
      <c r="F4" s="8"/>
      <c r="G4" s="8"/>
      <c r="H4" s="9"/>
      <c r="I4" s="10"/>
      <c r="J4" s="10"/>
    </row>
    <row r="5" spans="1:10" ht="12" customHeight="1" x14ac:dyDescent="0.4">
      <c r="A5" s="11"/>
      <c r="B5" s="911" t="s">
        <v>2</v>
      </c>
      <c r="C5" s="911"/>
      <c r="D5" s="12"/>
      <c r="E5" s="912" t="s">
        <v>3</v>
      </c>
      <c r="F5" s="913"/>
      <c r="G5" s="912" t="s">
        <v>4</v>
      </c>
      <c r="H5" s="913"/>
      <c r="I5" s="916" t="s">
        <v>5</v>
      </c>
      <c r="J5" s="916"/>
    </row>
    <row r="6" spans="1:10" ht="12" customHeight="1" x14ac:dyDescent="0.4">
      <c r="A6" s="13"/>
      <c r="B6" s="14" t="s">
        <v>6</v>
      </c>
      <c r="C6" s="14"/>
      <c r="D6" s="14"/>
      <c r="E6" s="914"/>
      <c r="F6" s="915"/>
      <c r="G6" s="914"/>
      <c r="H6" s="915"/>
      <c r="I6" s="917"/>
      <c r="J6" s="917"/>
    </row>
    <row r="7" spans="1:10" ht="6" customHeight="1" x14ac:dyDescent="0.4">
      <c r="A7" s="15"/>
      <c r="B7" s="15"/>
      <c r="C7" s="15"/>
      <c r="D7" s="15"/>
      <c r="E7" s="16"/>
      <c r="F7" s="17"/>
      <c r="G7" s="16"/>
      <c r="H7" s="17"/>
      <c r="I7" s="18"/>
      <c r="J7" s="15"/>
    </row>
    <row r="8" spans="1:10" s="26" customFormat="1" ht="15" customHeight="1" x14ac:dyDescent="0.4">
      <c r="A8" s="19"/>
      <c r="B8" s="20" t="s">
        <v>7</v>
      </c>
      <c r="C8" s="21" t="s">
        <v>8</v>
      </c>
      <c r="D8" s="19"/>
      <c r="E8" s="22">
        <v>631</v>
      </c>
      <c r="F8" s="23"/>
      <c r="G8" s="22">
        <v>579</v>
      </c>
      <c r="H8" s="23"/>
      <c r="I8" s="24">
        <v>10.4</v>
      </c>
      <c r="J8" s="25"/>
    </row>
    <row r="9" spans="1:10" s="27" customFormat="1" ht="15" customHeight="1" x14ac:dyDescent="0.4">
      <c r="A9" s="15"/>
      <c r="B9" s="20">
        <v>30</v>
      </c>
      <c r="C9" s="15"/>
      <c r="D9" s="15"/>
      <c r="E9" s="16">
        <v>632</v>
      </c>
      <c r="F9" s="17"/>
      <c r="G9" s="16">
        <v>581</v>
      </c>
      <c r="H9" s="17"/>
      <c r="I9" s="28">
        <v>10</v>
      </c>
      <c r="J9" s="18"/>
    </row>
    <row r="10" spans="1:10" ht="15" customHeight="1" x14ac:dyDescent="0.4">
      <c r="A10" s="34"/>
      <c r="B10" s="35" t="s">
        <v>9</v>
      </c>
      <c r="C10" s="36" t="s">
        <v>10</v>
      </c>
      <c r="D10" s="34"/>
      <c r="E10" s="37">
        <v>626</v>
      </c>
      <c r="F10" s="38"/>
      <c r="G10" s="37">
        <v>579</v>
      </c>
      <c r="H10" s="38"/>
      <c r="I10" s="39">
        <v>9.6</v>
      </c>
      <c r="J10" s="40"/>
    </row>
    <row r="11" spans="1:10" s="26" customFormat="1" ht="15" customHeight="1" x14ac:dyDescent="0.4">
      <c r="A11" s="15"/>
      <c r="B11" s="908" t="s">
        <v>11</v>
      </c>
      <c r="C11" s="909"/>
      <c r="D11" s="15"/>
      <c r="E11" s="16">
        <v>210231</v>
      </c>
      <c r="F11" s="17"/>
      <c r="G11" s="16">
        <v>173304</v>
      </c>
      <c r="H11" s="17"/>
      <c r="I11" s="28">
        <v>21.8</v>
      </c>
      <c r="J11" s="18"/>
    </row>
    <row r="12" spans="1:10" ht="4.5" customHeight="1" thickBot="1" x14ac:dyDescent="0.45">
      <c r="A12" s="29"/>
      <c r="B12" s="29"/>
      <c r="C12" s="29"/>
      <c r="D12" s="29"/>
      <c r="E12" s="30"/>
      <c r="F12" s="31"/>
      <c r="G12" s="30"/>
      <c r="H12" s="31"/>
      <c r="I12" s="32"/>
      <c r="J12" s="32"/>
    </row>
    <row r="13" spans="1:10" ht="2.1" customHeight="1" x14ac:dyDescent="0.4">
      <c r="A13" s="4"/>
      <c r="F13" s="6"/>
      <c r="G13" s="6"/>
      <c r="H13" s="6"/>
      <c r="I13" s="6"/>
      <c r="J13" s="6"/>
    </row>
    <row r="14" spans="1:10" x14ac:dyDescent="0.4">
      <c r="A14" s="33" t="s">
        <v>12</v>
      </c>
      <c r="B14" s="33"/>
      <c r="C14" s="33"/>
      <c r="D14" s="33"/>
      <c r="E14" s="33"/>
      <c r="F14" s="6"/>
      <c r="G14" s="6"/>
      <c r="H14" s="6"/>
      <c r="I14" s="6"/>
      <c r="J14" s="6"/>
    </row>
  </sheetData>
  <mergeCells count="6">
    <mergeCell ref="B11:C11"/>
    <mergeCell ref="I3:J3"/>
    <mergeCell ref="B5:C5"/>
    <mergeCell ref="E5:F6"/>
    <mergeCell ref="G5:H6"/>
    <mergeCell ref="I5:J6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FF00"/>
  </sheetPr>
  <dimension ref="A1:H18"/>
  <sheetViews>
    <sheetView showGridLines="0" zoomScaleNormal="100" zoomScaleSheetLayoutView="100" workbookViewId="0">
      <selection activeCell="M46" sqref="M46"/>
    </sheetView>
  </sheetViews>
  <sheetFormatPr defaultColWidth="6.125" defaultRowHeight="10.5" x14ac:dyDescent="0.4"/>
  <cols>
    <col min="1" max="1" width="1.375" style="5" customWidth="1"/>
    <col min="2" max="2" width="9.375" style="5" customWidth="1"/>
    <col min="3" max="3" width="7.375" style="5" customWidth="1"/>
    <col min="4" max="4" width="1.375" style="5" customWidth="1"/>
    <col min="5" max="7" width="20.625" style="5" customWidth="1"/>
    <col min="8" max="8" width="8" style="5" customWidth="1"/>
    <col min="9" max="16384" width="6.125" style="5"/>
  </cols>
  <sheetData>
    <row r="1" spans="1:8" ht="12" x14ac:dyDescent="0.4">
      <c r="A1" s="353" t="s">
        <v>168</v>
      </c>
    </row>
    <row r="2" spans="1:8" x14ac:dyDescent="0.4">
      <c r="A2" s="27"/>
      <c r="B2" s="27"/>
      <c r="C2" s="27"/>
    </row>
    <row r="3" spans="1:8" ht="9.75" customHeight="1" x14ac:dyDescent="0.15">
      <c r="A3" s="153"/>
      <c r="B3" s="153"/>
      <c r="C3" s="153"/>
      <c r="D3" s="354"/>
      <c r="E3" s="354"/>
      <c r="F3" s="153"/>
      <c r="G3" s="355" t="s">
        <v>169</v>
      </c>
    </row>
    <row r="4" spans="1:8" ht="2.1" customHeight="1" thickBot="1" x14ac:dyDescent="0.2">
      <c r="A4" s="153"/>
      <c r="B4" s="153"/>
      <c r="C4" s="153"/>
      <c r="D4" s="354"/>
      <c r="E4" s="354"/>
      <c r="F4" s="153"/>
      <c r="G4" s="355"/>
    </row>
    <row r="5" spans="1:8" ht="14.25" customHeight="1" x14ac:dyDescent="0.4">
      <c r="A5" s="356"/>
      <c r="B5" s="986" t="s">
        <v>170</v>
      </c>
      <c r="C5" s="986"/>
      <c r="D5" s="357"/>
      <c r="E5" s="987" t="s">
        <v>171</v>
      </c>
      <c r="F5" s="987" t="s">
        <v>172</v>
      </c>
      <c r="G5" s="989" t="s">
        <v>173</v>
      </c>
    </row>
    <row r="6" spans="1:8" ht="14.25" customHeight="1" x14ac:dyDescent="0.4">
      <c r="A6" s="358"/>
      <c r="B6" s="359" t="s">
        <v>174</v>
      </c>
      <c r="C6" s="359"/>
      <c r="D6" s="359"/>
      <c r="E6" s="988"/>
      <c r="F6" s="988"/>
      <c r="G6" s="990"/>
    </row>
    <row r="7" spans="1:8" s="26" customFormat="1" ht="14.25" customHeight="1" x14ac:dyDescent="0.4">
      <c r="A7" s="360"/>
      <c r="B7" s="361">
        <v>31</v>
      </c>
      <c r="C7" s="94" t="s">
        <v>175</v>
      </c>
      <c r="D7" s="360"/>
      <c r="E7" s="362">
        <v>10987</v>
      </c>
      <c r="F7" s="362">
        <v>3965</v>
      </c>
      <c r="G7" s="363">
        <v>1902</v>
      </c>
    </row>
    <row r="8" spans="1:8" s="15" customFormat="1" ht="14.25" customHeight="1" x14ac:dyDescent="0.4">
      <c r="A8" s="310"/>
      <c r="B8" s="364">
        <v>2</v>
      </c>
      <c r="C8" s="94" t="s">
        <v>175</v>
      </c>
      <c r="D8" s="310"/>
      <c r="E8" s="342">
        <v>11113</v>
      </c>
      <c r="F8" s="342">
        <v>4039</v>
      </c>
      <c r="G8" s="311">
        <v>1954</v>
      </c>
    </row>
    <row r="9" spans="1:8" ht="14.25" customHeight="1" thickBot="1" x14ac:dyDescent="0.45">
      <c r="A9" s="365"/>
      <c r="B9" s="366">
        <v>3</v>
      </c>
      <c r="C9" s="367"/>
      <c r="D9" s="99"/>
      <c r="E9" s="368">
        <v>11222</v>
      </c>
      <c r="F9" s="368">
        <v>4089</v>
      </c>
      <c r="G9" s="369">
        <v>2011</v>
      </c>
    </row>
    <row r="10" spans="1:8" ht="2.1" customHeight="1" x14ac:dyDescent="0.4">
      <c r="A10" s="153"/>
      <c r="B10" s="203"/>
      <c r="C10" s="203"/>
      <c r="D10" s="203"/>
      <c r="E10" s="203"/>
      <c r="F10" s="370"/>
      <c r="G10" s="370"/>
    </row>
    <row r="11" spans="1:8" x14ac:dyDescent="0.4">
      <c r="A11" s="203"/>
      <c r="B11" s="185" t="s">
        <v>176</v>
      </c>
      <c r="C11" s="185"/>
      <c r="D11" s="185"/>
      <c r="E11" s="185"/>
      <c r="F11" s="370"/>
      <c r="G11" s="371"/>
    </row>
    <row r="15" spans="1:8" ht="21" x14ac:dyDescent="0.4">
      <c r="C15" s="372" t="s">
        <v>177</v>
      </c>
      <c r="E15" s="373"/>
      <c r="F15" s="373" t="s">
        <v>178</v>
      </c>
      <c r="G15" s="373" t="s">
        <v>179</v>
      </c>
      <c r="H15" s="373" t="s">
        <v>180</v>
      </c>
    </row>
    <row r="16" spans="1:8" x14ac:dyDescent="0.4">
      <c r="E16" s="374">
        <f>B7</f>
        <v>31</v>
      </c>
      <c r="F16" s="79">
        <f>E7</f>
        <v>10987</v>
      </c>
      <c r="G16" s="79">
        <f>F7</f>
        <v>3965</v>
      </c>
      <c r="H16" s="79">
        <f>G7</f>
        <v>1902</v>
      </c>
    </row>
    <row r="17" spans="5:8" x14ac:dyDescent="0.4">
      <c r="E17" s="375">
        <f>B8</f>
        <v>2</v>
      </c>
      <c r="F17" s="79">
        <f t="shared" ref="F17:H18" si="0">E8</f>
        <v>11113</v>
      </c>
      <c r="G17" s="79">
        <f t="shared" si="0"/>
        <v>4039</v>
      </c>
      <c r="H17" s="79">
        <f t="shared" si="0"/>
        <v>1954</v>
      </c>
    </row>
    <row r="18" spans="5:8" x14ac:dyDescent="0.4">
      <c r="E18" s="376">
        <f>B9</f>
        <v>3</v>
      </c>
      <c r="F18" s="79">
        <f t="shared" si="0"/>
        <v>11222</v>
      </c>
      <c r="G18" s="79">
        <f t="shared" si="0"/>
        <v>4089</v>
      </c>
      <c r="H18" s="79">
        <f t="shared" si="0"/>
        <v>2011</v>
      </c>
    </row>
  </sheetData>
  <mergeCells count="4">
    <mergeCell ref="B5:C5"/>
    <mergeCell ref="E5:E6"/>
    <mergeCell ref="F5:F6"/>
    <mergeCell ref="G5:G6"/>
  </mergeCells>
  <phoneticPr fontId="3"/>
  <pageMargins left="0.62992125984251968" right="0.59055118110236227" top="0.47244094488188981" bottom="0.39370078740157483" header="0.51181102362204722" footer="0.51181102362204722"/>
  <pageSetup paperSize="9" scale="92" orientation="portrait" cellComments="asDisplayed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FF00"/>
  </sheetPr>
  <dimension ref="A1:N17"/>
  <sheetViews>
    <sheetView showGridLines="0" zoomScaleNormal="100" zoomScaleSheetLayoutView="100" workbookViewId="0">
      <selection activeCell="Q12" sqref="Q12"/>
    </sheetView>
  </sheetViews>
  <sheetFormatPr defaultColWidth="6.125" defaultRowHeight="10.5" x14ac:dyDescent="0.4"/>
  <cols>
    <col min="1" max="1" width="0.875" style="5" customWidth="1"/>
    <col min="2" max="2" width="5.625" style="5" customWidth="1"/>
    <col min="3" max="3" width="3.5" style="5" customWidth="1"/>
    <col min="4" max="4" width="0.875" style="5" customWidth="1"/>
    <col min="5" max="5" width="7.125" style="33" customWidth="1"/>
    <col min="6" max="13" width="7.125" style="5" customWidth="1"/>
    <col min="14" max="14" width="5.625" style="5" customWidth="1"/>
    <col min="15" max="15" width="1.25" style="5" customWidth="1"/>
    <col min="16" max="16" width="4.125" style="5" customWidth="1"/>
    <col min="17" max="16384" width="6.125" style="5"/>
  </cols>
  <sheetData>
    <row r="1" spans="1:14" ht="12.75" customHeight="1" x14ac:dyDescent="0.4">
      <c r="A1" s="1" t="s">
        <v>181</v>
      </c>
      <c r="B1" s="136"/>
      <c r="C1" s="136"/>
      <c r="D1" s="136"/>
      <c r="E1" s="137"/>
      <c r="F1" s="4"/>
      <c r="G1" s="4"/>
      <c r="H1" s="4"/>
      <c r="I1" s="4"/>
      <c r="J1" s="4"/>
      <c r="K1" s="4"/>
      <c r="L1" s="4"/>
      <c r="M1" s="4"/>
    </row>
    <row r="2" spans="1:14" x14ac:dyDescent="0.4">
      <c r="E2" s="6"/>
      <c r="F2" s="6"/>
      <c r="G2" s="6"/>
      <c r="H2" s="6"/>
      <c r="I2" s="6"/>
      <c r="J2" s="6"/>
      <c r="K2" s="6"/>
      <c r="L2" s="6"/>
      <c r="M2" s="6"/>
    </row>
    <row r="3" spans="1:14" s="4" customFormat="1" ht="9.75" customHeight="1" x14ac:dyDescent="0.4">
      <c r="A3" s="153"/>
      <c r="B3" s="377"/>
      <c r="C3" s="377"/>
      <c r="D3" s="377"/>
      <c r="E3" s="378"/>
      <c r="F3" s="153"/>
      <c r="G3" s="153"/>
      <c r="H3" s="153"/>
      <c r="I3" s="153"/>
      <c r="J3" s="153"/>
      <c r="K3" s="153"/>
      <c r="L3" s="153"/>
      <c r="M3" s="153"/>
      <c r="N3" s="186" t="s">
        <v>182</v>
      </c>
    </row>
    <row r="4" spans="1:14" s="4" customFormat="1" ht="2.1" customHeight="1" thickBot="1" x14ac:dyDescent="0.45">
      <c r="A4" s="153"/>
      <c r="B4" s="377"/>
      <c r="C4" s="377"/>
      <c r="D4" s="377"/>
      <c r="E4" s="378"/>
      <c r="F4" s="153"/>
      <c r="G4" s="153"/>
      <c r="H4" s="153"/>
      <c r="I4" s="153"/>
      <c r="J4" s="153"/>
      <c r="K4" s="153"/>
      <c r="L4" s="153"/>
      <c r="M4" s="153"/>
      <c r="N4" s="186"/>
    </row>
    <row r="5" spans="1:14" ht="15" customHeight="1" x14ac:dyDescent="0.4">
      <c r="A5" s="356"/>
      <c r="B5" s="379"/>
      <c r="C5" s="989" t="s">
        <v>183</v>
      </c>
      <c r="D5" s="991"/>
      <c r="E5" s="951" t="s">
        <v>184</v>
      </c>
      <c r="F5" s="951"/>
      <c r="G5" s="951"/>
      <c r="H5" s="951" t="s">
        <v>185</v>
      </c>
      <c r="I5" s="951"/>
      <c r="J5" s="951"/>
      <c r="K5" s="992" t="s">
        <v>186</v>
      </c>
      <c r="L5" s="992"/>
      <c r="M5" s="992"/>
      <c r="N5" s="989" t="s">
        <v>187</v>
      </c>
    </row>
    <row r="6" spans="1:14" ht="15" customHeight="1" x14ac:dyDescent="0.4">
      <c r="A6" s="358"/>
      <c r="B6" s="380" t="s">
        <v>188</v>
      </c>
      <c r="C6" s="359"/>
      <c r="D6" s="359"/>
      <c r="E6" s="381" t="s">
        <v>189</v>
      </c>
      <c r="F6" s="381" t="s">
        <v>190</v>
      </c>
      <c r="G6" s="381" t="s">
        <v>191</v>
      </c>
      <c r="H6" s="381" t="s">
        <v>189</v>
      </c>
      <c r="I6" s="381" t="s">
        <v>190</v>
      </c>
      <c r="J6" s="381" t="s">
        <v>191</v>
      </c>
      <c r="K6" s="381" t="s">
        <v>189</v>
      </c>
      <c r="L6" s="382" t="s">
        <v>190</v>
      </c>
      <c r="M6" s="382" t="s">
        <v>191</v>
      </c>
      <c r="N6" s="990"/>
    </row>
    <row r="7" spans="1:14" ht="3" customHeight="1" x14ac:dyDescent="0.4">
      <c r="A7" s="15"/>
      <c r="B7" s="15"/>
      <c r="C7" s="15"/>
      <c r="D7" s="15"/>
      <c r="E7" s="87"/>
      <c r="F7" s="87"/>
      <c r="G7" s="87"/>
      <c r="H7" s="87"/>
      <c r="I7" s="87"/>
      <c r="J7" s="87"/>
      <c r="K7" s="87"/>
      <c r="L7" s="87"/>
      <c r="M7" s="87"/>
      <c r="N7" s="15"/>
    </row>
    <row r="8" spans="1:14" ht="17.100000000000001" customHeight="1" x14ac:dyDescent="0.4">
      <c r="A8" s="15"/>
      <c r="B8" s="20" t="s">
        <v>7</v>
      </c>
      <c r="C8" s="21" t="s">
        <v>175</v>
      </c>
      <c r="D8" s="15"/>
      <c r="E8" s="383">
        <v>14</v>
      </c>
      <c r="F8" s="302">
        <v>6</v>
      </c>
      <c r="G8" s="178">
        <v>8</v>
      </c>
      <c r="H8" s="384">
        <v>1242</v>
      </c>
      <c r="I8" s="302">
        <v>507</v>
      </c>
      <c r="J8" s="384">
        <v>735</v>
      </c>
      <c r="K8" s="384">
        <v>1141</v>
      </c>
      <c r="L8" s="302">
        <v>527</v>
      </c>
      <c r="M8" s="384">
        <v>614</v>
      </c>
      <c r="N8" s="41" t="s">
        <v>192</v>
      </c>
    </row>
    <row r="9" spans="1:14" ht="17.100000000000001" customHeight="1" x14ac:dyDescent="0.4">
      <c r="A9" s="15"/>
      <c r="B9" s="20">
        <v>30</v>
      </c>
      <c r="C9" s="15"/>
      <c r="D9" s="15"/>
      <c r="E9" s="383">
        <v>15</v>
      </c>
      <c r="F9" s="302">
        <v>6</v>
      </c>
      <c r="G9" s="178">
        <v>9</v>
      </c>
      <c r="H9" s="384">
        <v>1302</v>
      </c>
      <c r="I9" s="104">
        <v>507</v>
      </c>
      <c r="J9" s="384">
        <v>795</v>
      </c>
      <c r="K9" s="384">
        <v>1241</v>
      </c>
      <c r="L9" s="104">
        <v>525</v>
      </c>
      <c r="M9" s="384">
        <v>716</v>
      </c>
      <c r="N9" s="41" t="s">
        <v>192</v>
      </c>
    </row>
    <row r="10" spans="1:14" ht="17.100000000000001" customHeight="1" x14ac:dyDescent="0.4">
      <c r="A10" s="15"/>
      <c r="B10" s="20">
        <v>31</v>
      </c>
      <c r="C10" s="15"/>
      <c r="D10" s="15"/>
      <c r="E10" s="302">
        <v>18</v>
      </c>
      <c r="F10" s="302">
        <v>6</v>
      </c>
      <c r="G10" s="178">
        <v>12</v>
      </c>
      <c r="H10" s="384">
        <v>1513</v>
      </c>
      <c r="I10" s="302">
        <v>507</v>
      </c>
      <c r="J10" s="384">
        <v>1006</v>
      </c>
      <c r="K10" s="384">
        <v>1446</v>
      </c>
      <c r="L10" s="302">
        <v>526</v>
      </c>
      <c r="M10" s="384">
        <v>920</v>
      </c>
      <c r="N10" s="41" t="s">
        <v>192</v>
      </c>
    </row>
    <row r="11" spans="1:14" s="27" customFormat="1" ht="17.100000000000001" customHeight="1" x14ac:dyDescent="0.4">
      <c r="A11" s="148"/>
      <c r="B11" s="20" t="s">
        <v>193</v>
      </c>
      <c r="C11" s="21" t="s">
        <v>194</v>
      </c>
      <c r="D11" s="15"/>
      <c r="E11" s="302">
        <v>22</v>
      </c>
      <c r="F11" s="302">
        <v>6</v>
      </c>
      <c r="G11" s="302">
        <v>16</v>
      </c>
      <c r="H11" s="384">
        <v>1782</v>
      </c>
      <c r="I11" s="302">
        <v>507</v>
      </c>
      <c r="J11" s="385">
        <v>1275</v>
      </c>
      <c r="K11" s="384">
        <v>1603</v>
      </c>
      <c r="L11" s="302">
        <v>508</v>
      </c>
      <c r="M11" s="89">
        <v>1095</v>
      </c>
      <c r="N11" s="42" t="s">
        <v>195</v>
      </c>
    </row>
    <row r="12" spans="1:14" ht="17.100000000000001" customHeight="1" x14ac:dyDescent="0.4">
      <c r="A12" s="34"/>
      <c r="B12" s="35">
        <v>3</v>
      </c>
      <c r="C12" s="36"/>
      <c r="D12" s="34"/>
      <c r="E12" s="320">
        <v>24</v>
      </c>
      <c r="F12" s="320">
        <v>6</v>
      </c>
      <c r="G12" s="320">
        <v>18</v>
      </c>
      <c r="H12" s="386">
        <v>1916</v>
      </c>
      <c r="I12" s="320">
        <v>507</v>
      </c>
      <c r="J12" s="387">
        <v>1409</v>
      </c>
      <c r="K12" s="386">
        <v>1652</v>
      </c>
      <c r="L12" s="320">
        <v>507</v>
      </c>
      <c r="M12" s="95">
        <v>1145</v>
      </c>
      <c r="N12" s="388" t="s">
        <v>195</v>
      </c>
    </row>
    <row r="13" spans="1:14" ht="3" customHeight="1" thickBot="1" x14ac:dyDescent="0.45">
      <c r="A13" s="110"/>
      <c r="B13" s="110"/>
      <c r="C13" s="110"/>
      <c r="D13" s="110"/>
      <c r="E13" s="328"/>
      <c r="F13" s="328"/>
      <c r="G13" s="328"/>
      <c r="H13" s="328"/>
      <c r="I13" s="328"/>
      <c r="J13" s="328"/>
      <c r="K13" s="328"/>
      <c r="L13" s="328"/>
      <c r="M13" s="328"/>
      <c r="N13" s="110"/>
    </row>
    <row r="14" spans="1:14" ht="2.1" customHeight="1" x14ac:dyDescent="0.4">
      <c r="A14" s="153"/>
      <c r="B14" s="203"/>
      <c r="C14" s="203"/>
      <c r="D14" s="203"/>
      <c r="E14" s="370"/>
      <c r="F14" s="370"/>
      <c r="G14" s="370"/>
      <c r="H14" s="370"/>
      <c r="I14" s="370"/>
      <c r="J14" s="370"/>
      <c r="K14" s="370"/>
      <c r="L14" s="370"/>
      <c r="M14" s="370"/>
      <c r="N14" s="203"/>
    </row>
    <row r="15" spans="1:14" x14ac:dyDescent="0.4">
      <c r="A15" s="203"/>
      <c r="B15" s="185" t="s">
        <v>196</v>
      </c>
      <c r="C15" s="185"/>
      <c r="D15" s="185"/>
      <c r="E15" s="370"/>
      <c r="F15" s="370"/>
      <c r="G15" s="370"/>
      <c r="H15" s="203"/>
      <c r="I15" s="185" t="s">
        <v>197</v>
      </c>
      <c r="J15" s="203"/>
      <c r="K15" s="389"/>
      <c r="L15" s="370"/>
      <c r="M15" s="370"/>
      <c r="N15" s="203"/>
    </row>
    <row r="16" spans="1:14" x14ac:dyDescent="0.4">
      <c r="A16" s="203"/>
      <c r="B16" s="203"/>
      <c r="C16" s="203"/>
      <c r="D16" s="203"/>
      <c r="E16" s="185"/>
      <c r="F16" s="203"/>
      <c r="G16" s="203"/>
      <c r="H16" s="203"/>
      <c r="I16" s="185" t="s">
        <v>198</v>
      </c>
      <c r="J16" s="203"/>
      <c r="K16" s="203"/>
      <c r="L16" s="203"/>
      <c r="M16" s="203"/>
      <c r="N16" s="203"/>
    </row>
    <row r="17" spans="1:14" x14ac:dyDescent="0.4">
      <c r="A17" s="203"/>
      <c r="B17" s="203"/>
      <c r="C17" s="203"/>
      <c r="D17" s="203"/>
      <c r="E17" s="185"/>
      <c r="F17" s="203"/>
      <c r="G17" s="203"/>
      <c r="H17" s="203"/>
      <c r="I17" s="203"/>
      <c r="J17" s="203"/>
      <c r="K17" s="203"/>
      <c r="L17" s="203"/>
      <c r="M17" s="203"/>
      <c r="N17" s="203"/>
    </row>
  </sheetData>
  <mergeCells count="5">
    <mergeCell ref="C5:D5"/>
    <mergeCell ref="E5:G5"/>
    <mergeCell ref="H5:J5"/>
    <mergeCell ref="K5:M5"/>
    <mergeCell ref="N5:N6"/>
  </mergeCells>
  <phoneticPr fontId="3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FF00"/>
  </sheetPr>
  <dimension ref="A1:AI40"/>
  <sheetViews>
    <sheetView showGridLines="0" zoomScaleNormal="100" zoomScaleSheetLayoutView="100" workbookViewId="0">
      <selection activeCell="S41" sqref="S41"/>
    </sheetView>
  </sheetViews>
  <sheetFormatPr defaultColWidth="6.125" defaultRowHeight="10.5" x14ac:dyDescent="0.4"/>
  <cols>
    <col min="1" max="1" width="1.625" style="5" customWidth="1"/>
    <col min="2" max="2" width="8.375" style="5" customWidth="1"/>
    <col min="3" max="3" width="5.625" style="5" customWidth="1"/>
    <col min="4" max="4" width="1.625" style="5" customWidth="1"/>
    <col min="5" max="5" width="6.375" style="33" customWidth="1"/>
    <col min="6" max="6" width="2.625" style="33" customWidth="1"/>
    <col min="7" max="7" width="6.375" style="33" customWidth="1"/>
    <col min="8" max="8" width="2.625" style="33" customWidth="1"/>
    <col min="9" max="9" width="6.375" style="5" customWidth="1"/>
    <col min="10" max="10" width="2.625" style="5" customWidth="1"/>
    <col min="11" max="11" width="6.375" style="5" customWidth="1"/>
    <col min="12" max="12" width="2.625" style="5" customWidth="1"/>
    <col min="13" max="13" width="6.375" style="5" customWidth="1"/>
    <col min="14" max="14" width="2.625" style="5" customWidth="1"/>
    <col min="15" max="15" width="6.375" style="5" customWidth="1"/>
    <col min="16" max="16" width="2.625" style="5" customWidth="1"/>
    <col min="17" max="17" width="6.375" style="5" customWidth="1"/>
    <col min="18" max="18" width="2.625" style="5" customWidth="1"/>
    <col min="19" max="19" width="6.375" style="5" customWidth="1"/>
    <col min="20" max="21" width="2.625" style="5" customWidth="1"/>
    <col min="22" max="22" width="6.125" style="5"/>
    <col min="23" max="23" width="7.5" style="5" bestFit="1" customWidth="1"/>
    <col min="24" max="16384" width="6.125" style="5"/>
  </cols>
  <sheetData>
    <row r="1" spans="1:35" ht="12.75" customHeight="1" x14ac:dyDescent="0.4">
      <c r="A1" s="1" t="s">
        <v>199</v>
      </c>
      <c r="B1" s="133"/>
      <c r="C1" s="133"/>
      <c r="D1" s="133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</row>
    <row r="2" spans="1:35" x14ac:dyDescent="0.4">
      <c r="A2" s="390"/>
      <c r="B2" s="390"/>
      <c r="C2" s="390"/>
      <c r="D2" s="390"/>
      <c r="E2" s="391"/>
      <c r="F2" s="391"/>
      <c r="G2" s="391"/>
      <c r="H2" s="391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</row>
    <row r="3" spans="1:35" s="4" customFormat="1" ht="9.75" customHeight="1" x14ac:dyDescent="0.4">
      <c r="B3" s="136"/>
      <c r="C3" s="136"/>
      <c r="D3" s="136"/>
      <c r="E3" s="137"/>
      <c r="F3" s="137"/>
      <c r="G3" s="137"/>
      <c r="H3" s="137"/>
      <c r="T3" s="43" t="s">
        <v>182</v>
      </c>
      <c r="U3" s="43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</row>
    <row r="4" spans="1:35" s="4" customFormat="1" ht="2.1" customHeight="1" thickBot="1" x14ac:dyDescent="0.45">
      <c r="B4" s="136"/>
      <c r="C4" s="136"/>
      <c r="D4" s="136"/>
      <c r="E4" s="137"/>
      <c r="F4" s="137"/>
      <c r="G4" s="137"/>
      <c r="H4" s="137"/>
      <c r="T4" s="43"/>
      <c r="U4" s="43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</row>
    <row r="5" spans="1:35" ht="18" customHeight="1" x14ac:dyDescent="0.4">
      <c r="A5" s="45"/>
      <c r="B5" s="911" t="s">
        <v>2</v>
      </c>
      <c r="C5" s="911"/>
      <c r="D5" s="44"/>
      <c r="E5" s="912" t="s">
        <v>200</v>
      </c>
      <c r="F5" s="993"/>
      <c r="G5" s="912" t="s">
        <v>201</v>
      </c>
      <c r="H5" s="993"/>
      <c r="I5" s="932" t="s">
        <v>202</v>
      </c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392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</row>
    <row r="6" spans="1:35" ht="18" customHeight="1" x14ac:dyDescent="0.4">
      <c r="A6" s="393"/>
      <c r="B6" s="393" t="s">
        <v>203</v>
      </c>
      <c r="C6" s="14"/>
      <c r="D6" s="14"/>
      <c r="E6" s="994"/>
      <c r="F6" s="995"/>
      <c r="G6" s="994"/>
      <c r="H6" s="995"/>
      <c r="I6" s="917" t="s">
        <v>204</v>
      </c>
      <c r="J6" s="997"/>
      <c r="K6" s="931" t="s">
        <v>205</v>
      </c>
      <c r="L6" s="998"/>
      <c r="M6" s="931" t="s">
        <v>206</v>
      </c>
      <c r="N6" s="998"/>
      <c r="O6" s="917" t="s">
        <v>207</v>
      </c>
      <c r="P6" s="997"/>
      <c r="Q6" s="931" t="s">
        <v>208</v>
      </c>
      <c r="R6" s="998"/>
      <c r="S6" s="917" t="s">
        <v>209</v>
      </c>
      <c r="T6" s="997"/>
      <c r="U6" s="392"/>
      <c r="V6" s="390"/>
      <c r="W6" s="372" t="s">
        <v>177</v>
      </c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</row>
    <row r="7" spans="1:35" ht="3" customHeight="1" x14ac:dyDescent="0.4">
      <c r="A7" s="15"/>
      <c r="B7" s="15"/>
      <c r="C7" s="15"/>
      <c r="D7" s="15"/>
      <c r="E7" s="394"/>
      <c r="F7" s="395"/>
      <c r="G7" s="396"/>
      <c r="H7" s="397"/>
      <c r="I7" s="15"/>
      <c r="J7" s="15"/>
      <c r="K7" s="48"/>
      <c r="L7" s="49"/>
      <c r="M7" s="48"/>
      <c r="N7" s="49"/>
      <c r="O7" s="15"/>
      <c r="P7" s="15"/>
      <c r="Q7" s="48"/>
      <c r="R7" s="49"/>
      <c r="S7" s="15"/>
      <c r="T7" s="15"/>
      <c r="U7" s="15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</row>
    <row r="8" spans="1:35" ht="12" customHeight="1" x14ac:dyDescent="0.4">
      <c r="A8" s="15"/>
      <c r="B8" s="398">
        <v>29</v>
      </c>
      <c r="C8" s="21" t="s">
        <v>175</v>
      </c>
      <c r="D8" s="15"/>
      <c r="E8" s="22">
        <v>6</v>
      </c>
      <c r="F8" s="23"/>
      <c r="G8" s="16">
        <v>507</v>
      </c>
      <c r="H8" s="17"/>
      <c r="I8" s="18">
        <v>527</v>
      </c>
      <c r="J8" s="18"/>
      <c r="K8" s="16">
        <v>62</v>
      </c>
      <c r="L8" s="17"/>
      <c r="M8" s="16">
        <v>111</v>
      </c>
      <c r="N8" s="17"/>
      <c r="O8" s="18">
        <v>124</v>
      </c>
      <c r="P8" s="18"/>
      <c r="Q8" s="16">
        <v>76</v>
      </c>
      <c r="R8" s="17"/>
      <c r="S8" s="18">
        <v>154</v>
      </c>
      <c r="T8" s="18"/>
      <c r="U8" s="18"/>
      <c r="V8" s="390"/>
      <c r="W8" s="390"/>
      <c r="X8" s="390" t="s">
        <v>210</v>
      </c>
      <c r="Y8" s="390" t="s">
        <v>211</v>
      </c>
      <c r="Z8" s="390"/>
      <c r="AA8" s="390"/>
      <c r="AB8" s="390"/>
      <c r="AC8" s="390"/>
      <c r="AD8" s="390"/>
      <c r="AE8" s="390"/>
      <c r="AF8" s="390"/>
      <c r="AG8" s="390"/>
      <c r="AH8" s="390"/>
      <c r="AI8" s="390"/>
    </row>
    <row r="9" spans="1:35" ht="12" customHeight="1" x14ac:dyDescent="0.4">
      <c r="A9" s="15"/>
      <c r="B9" s="20">
        <v>30</v>
      </c>
      <c r="C9" s="15"/>
      <c r="D9" s="15"/>
      <c r="E9" s="22">
        <v>6</v>
      </c>
      <c r="F9" s="23"/>
      <c r="G9" s="16">
        <v>507</v>
      </c>
      <c r="H9" s="17"/>
      <c r="I9" s="18">
        <v>525</v>
      </c>
      <c r="J9" s="18"/>
      <c r="K9" s="16">
        <v>59</v>
      </c>
      <c r="L9" s="17"/>
      <c r="M9" s="16">
        <v>110</v>
      </c>
      <c r="N9" s="17"/>
      <c r="O9" s="18">
        <v>119</v>
      </c>
      <c r="P9" s="18"/>
      <c r="Q9" s="16">
        <v>82</v>
      </c>
      <c r="R9" s="17"/>
      <c r="S9" s="18">
        <v>155</v>
      </c>
      <c r="T9" s="18"/>
      <c r="U9" s="18"/>
      <c r="V9" s="390"/>
      <c r="W9" s="399">
        <f>B8</f>
        <v>29</v>
      </c>
      <c r="X9" s="400">
        <f>G8</f>
        <v>507</v>
      </c>
      <c r="Y9" s="400">
        <f>I8</f>
        <v>527</v>
      </c>
      <c r="Z9" s="390"/>
      <c r="AA9" s="390"/>
      <c r="AB9" s="390"/>
      <c r="AC9" s="390"/>
      <c r="AD9" s="390"/>
      <c r="AE9" s="390"/>
      <c r="AF9" s="390"/>
      <c r="AG9" s="390"/>
      <c r="AH9" s="390"/>
      <c r="AI9" s="390"/>
    </row>
    <row r="10" spans="1:35" ht="12" customHeight="1" x14ac:dyDescent="0.4">
      <c r="A10" s="15"/>
      <c r="B10" s="20">
        <v>31</v>
      </c>
      <c r="C10" s="15"/>
      <c r="D10" s="15"/>
      <c r="E10" s="22">
        <v>6</v>
      </c>
      <c r="F10" s="23"/>
      <c r="G10" s="16">
        <v>507</v>
      </c>
      <c r="H10" s="17"/>
      <c r="I10" s="18">
        <v>526</v>
      </c>
      <c r="J10" s="18"/>
      <c r="K10" s="16">
        <v>60</v>
      </c>
      <c r="L10" s="17"/>
      <c r="M10" s="16">
        <v>107</v>
      </c>
      <c r="N10" s="17"/>
      <c r="O10" s="18">
        <v>122</v>
      </c>
      <c r="P10" s="18"/>
      <c r="Q10" s="16">
        <v>76</v>
      </c>
      <c r="R10" s="17"/>
      <c r="S10" s="18">
        <v>161</v>
      </c>
      <c r="T10" s="18"/>
      <c r="U10" s="18"/>
      <c r="V10" s="390"/>
      <c r="W10" s="399">
        <f t="shared" ref="W10:W11" si="0">B9</f>
        <v>30</v>
      </c>
      <c r="X10" s="400">
        <f t="shared" ref="X10:X12" si="1">G9</f>
        <v>507</v>
      </c>
      <c r="Y10" s="400">
        <f t="shared" ref="Y10:Y12" si="2">I9</f>
        <v>525</v>
      </c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</row>
    <row r="11" spans="1:35" ht="12" customHeight="1" x14ac:dyDescent="0.4">
      <c r="A11" s="295"/>
      <c r="B11" s="401">
        <v>2</v>
      </c>
      <c r="C11" s="296" t="s">
        <v>194</v>
      </c>
      <c r="D11" s="295"/>
      <c r="E11" s="16">
        <v>6</v>
      </c>
      <c r="F11" s="17"/>
      <c r="G11" s="16">
        <v>507</v>
      </c>
      <c r="H11" s="17"/>
      <c r="I11" s="18">
        <v>508</v>
      </c>
      <c r="J11" s="18"/>
      <c r="K11" s="16">
        <v>54</v>
      </c>
      <c r="L11" s="17"/>
      <c r="M11" s="16">
        <v>105</v>
      </c>
      <c r="N11" s="17"/>
      <c r="O11" s="16">
        <v>115</v>
      </c>
      <c r="P11" s="18"/>
      <c r="Q11" s="16">
        <v>75</v>
      </c>
      <c r="R11" s="17"/>
      <c r="S11" s="16">
        <v>159</v>
      </c>
      <c r="T11" s="18"/>
      <c r="U11" s="18"/>
      <c r="V11" s="390"/>
      <c r="W11" s="399">
        <f t="shared" si="0"/>
        <v>31</v>
      </c>
      <c r="X11" s="400">
        <f t="shared" si="1"/>
        <v>507</v>
      </c>
      <c r="Y11" s="400">
        <f t="shared" si="2"/>
        <v>526</v>
      </c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</row>
    <row r="12" spans="1:35" s="62" customFormat="1" ht="12" customHeight="1" x14ac:dyDescent="0.4">
      <c r="A12" s="402"/>
      <c r="B12" s="403">
        <v>3</v>
      </c>
      <c r="C12" s="404"/>
      <c r="D12" s="402"/>
      <c r="E12" s="37">
        <v>6</v>
      </c>
      <c r="F12" s="405"/>
      <c r="G12" s="37">
        <f>SUM(G13:G18)</f>
        <v>507</v>
      </c>
      <c r="H12" s="38"/>
      <c r="I12" s="40">
        <f>SUM(I13:I18)</f>
        <v>507</v>
      </c>
      <c r="J12" s="40"/>
      <c r="K12" s="37">
        <f>SUM(K13:K18)</f>
        <v>57</v>
      </c>
      <c r="L12" s="38"/>
      <c r="M12" s="37">
        <f>SUM(M13:M18)</f>
        <v>106</v>
      </c>
      <c r="N12" s="38"/>
      <c r="O12" s="37">
        <f>SUM(O13:O18)</f>
        <v>114</v>
      </c>
      <c r="P12" s="40"/>
      <c r="Q12" s="37">
        <f>SUM(Q13:Q18)</f>
        <v>73</v>
      </c>
      <c r="R12" s="38"/>
      <c r="S12" s="37">
        <f>SUM(S13:S18)</f>
        <v>157</v>
      </c>
      <c r="T12" s="40"/>
      <c r="U12" s="406"/>
      <c r="V12" s="407"/>
      <c r="W12" s="408">
        <f>B11</f>
        <v>2</v>
      </c>
      <c r="X12" s="400">
        <f t="shared" si="1"/>
        <v>507</v>
      </c>
      <c r="Y12" s="400">
        <f t="shared" si="2"/>
        <v>508</v>
      </c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</row>
    <row r="13" spans="1:35" s="70" customFormat="1" ht="12" customHeight="1" x14ac:dyDescent="0.4">
      <c r="A13" s="19"/>
      <c r="B13" s="409" t="s">
        <v>212</v>
      </c>
      <c r="C13" s="19" t="s">
        <v>213</v>
      </c>
      <c r="D13" s="19"/>
      <c r="E13" s="16"/>
      <c r="F13" s="17"/>
      <c r="G13" s="16">
        <v>100</v>
      </c>
      <c r="H13" s="17"/>
      <c r="I13" s="18">
        <f t="shared" ref="I13:I18" si="3">SUM(K13:S13)</f>
        <v>100</v>
      </c>
      <c r="J13" s="18"/>
      <c r="K13" s="16">
        <v>6</v>
      </c>
      <c r="L13" s="17"/>
      <c r="M13" s="16">
        <v>18</v>
      </c>
      <c r="N13" s="17"/>
      <c r="O13" s="16">
        <v>20</v>
      </c>
      <c r="P13" s="17"/>
      <c r="Q13" s="16">
        <v>16</v>
      </c>
      <c r="R13" s="17"/>
      <c r="S13" s="16">
        <v>40</v>
      </c>
      <c r="T13" s="18"/>
      <c r="U13" s="406"/>
      <c r="V13" s="390"/>
      <c r="W13" s="408">
        <f>B12</f>
        <v>3</v>
      </c>
      <c r="X13" s="400">
        <v>507</v>
      </c>
      <c r="Y13" s="400">
        <v>507</v>
      </c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</row>
    <row r="14" spans="1:35" s="26" customFormat="1" ht="12" customHeight="1" x14ac:dyDescent="0.4">
      <c r="A14" s="19"/>
      <c r="B14" s="409" t="s">
        <v>214</v>
      </c>
      <c r="C14" s="19" t="s">
        <v>215</v>
      </c>
      <c r="D14" s="19"/>
      <c r="E14" s="16"/>
      <c r="F14" s="17"/>
      <c r="G14" s="16">
        <v>120</v>
      </c>
      <c r="H14" s="17"/>
      <c r="I14" s="18">
        <f t="shared" si="3"/>
        <v>116</v>
      </c>
      <c r="J14" s="18"/>
      <c r="K14" s="16">
        <v>11</v>
      </c>
      <c r="L14" s="17"/>
      <c r="M14" s="16">
        <v>18</v>
      </c>
      <c r="N14" s="17"/>
      <c r="O14" s="16">
        <v>19</v>
      </c>
      <c r="P14" s="17"/>
      <c r="Q14" s="16">
        <v>20</v>
      </c>
      <c r="R14" s="17"/>
      <c r="S14" s="16">
        <v>48</v>
      </c>
      <c r="T14" s="18"/>
      <c r="U14" s="406"/>
      <c r="V14" s="410"/>
      <c r="W14" s="411"/>
      <c r="X14" s="400"/>
      <c r="Y14" s="40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</row>
    <row r="15" spans="1:35" s="26" customFormat="1" ht="12" customHeight="1" x14ac:dyDescent="0.4">
      <c r="A15" s="19"/>
      <c r="B15" s="409" t="s">
        <v>216</v>
      </c>
      <c r="C15" s="19" t="s">
        <v>215</v>
      </c>
      <c r="D15" s="19"/>
      <c r="E15" s="16"/>
      <c r="F15" s="17"/>
      <c r="G15" s="16">
        <v>99</v>
      </c>
      <c r="H15" s="17"/>
      <c r="I15" s="18">
        <f t="shared" si="3"/>
        <v>101</v>
      </c>
      <c r="J15" s="18"/>
      <c r="K15" s="16">
        <v>12</v>
      </c>
      <c r="L15" s="17"/>
      <c r="M15" s="16">
        <v>18</v>
      </c>
      <c r="N15" s="17"/>
      <c r="O15" s="16">
        <v>18</v>
      </c>
      <c r="P15" s="17"/>
      <c r="Q15" s="16">
        <v>20</v>
      </c>
      <c r="R15" s="17"/>
      <c r="S15" s="16">
        <v>33</v>
      </c>
      <c r="T15" s="18"/>
      <c r="U15" s="406"/>
      <c r="V15" s="410"/>
      <c r="W15" s="412"/>
      <c r="X15" s="413"/>
      <c r="Y15" s="413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</row>
    <row r="16" spans="1:35" s="26" customFormat="1" ht="12" customHeight="1" x14ac:dyDescent="0.4">
      <c r="A16" s="19"/>
      <c r="B16" s="409" t="s">
        <v>217</v>
      </c>
      <c r="C16" s="19" t="s">
        <v>215</v>
      </c>
      <c r="D16" s="19"/>
      <c r="E16" s="16"/>
      <c r="F16" s="17"/>
      <c r="G16" s="16">
        <v>97</v>
      </c>
      <c r="H16" s="17"/>
      <c r="I16" s="18">
        <f t="shared" si="3"/>
        <v>92</v>
      </c>
      <c r="J16" s="18"/>
      <c r="K16" s="16">
        <v>9</v>
      </c>
      <c r="L16" s="17"/>
      <c r="M16" s="16">
        <v>15</v>
      </c>
      <c r="N16" s="17"/>
      <c r="O16" s="16">
        <v>15</v>
      </c>
      <c r="P16" s="17"/>
      <c r="Q16" s="16">
        <v>17</v>
      </c>
      <c r="R16" s="17"/>
      <c r="S16" s="16">
        <v>36</v>
      </c>
      <c r="T16" s="18"/>
      <c r="U16" s="18"/>
      <c r="V16" s="410"/>
      <c r="W16" s="412"/>
      <c r="X16" s="413"/>
      <c r="Y16" s="413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</row>
    <row r="17" spans="1:35" s="26" customFormat="1" ht="12" customHeight="1" x14ac:dyDescent="0.4">
      <c r="A17" s="19"/>
      <c r="B17" s="409" t="s">
        <v>218</v>
      </c>
      <c r="C17" s="19" t="s">
        <v>219</v>
      </c>
      <c r="D17" s="19"/>
      <c r="E17" s="16"/>
      <c r="F17" s="17"/>
      <c r="G17" s="16">
        <v>36</v>
      </c>
      <c r="H17" s="17"/>
      <c r="I17" s="18">
        <f t="shared" si="3"/>
        <v>40</v>
      </c>
      <c r="J17" s="18"/>
      <c r="K17" s="16">
        <v>9</v>
      </c>
      <c r="L17" s="17"/>
      <c r="M17" s="16">
        <v>14</v>
      </c>
      <c r="N17" s="17"/>
      <c r="O17" s="16">
        <v>17</v>
      </c>
      <c r="P17" s="17"/>
      <c r="Q17" s="414"/>
      <c r="R17" s="17"/>
      <c r="S17" s="414"/>
      <c r="T17" s="18"/>
      <c r="U17" s="18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</row>
    <row r="18" spans="1:35" s="26" customFormat="1" ht="12" customHeight="1" thickBot="1" x14ac:dyDescent="0.45">
      <c r="A18" s="415"/>
      <c r="B18" s="416" t="s">
        <v>220</v>
      </c>
      <c r="C18" s="415" t="s">
        <v>215</v>
      </c>
      <c r="D18" s="415"/>
      <c r="E18" s="417"/>
      <c r="F18" s="418"/>
      <c r="G18" s="417">
        <v>55</v>
      </c>
      <c r="H18" s="418"/>
      <c r="I18" s="419">
        <f t="shared" si="3"/>
        <v>58</v>
      </c>
      <c r="J18" s="419"/>
      <c r="K18" s="417">
        <v>10</v>
      </c>
      <c r="L18" s="418"/>
      <c r="M18" s="417">
        <v>23</v>
      </c>
      <c r="N18" s="418"/>
      <c r="O18" s="417">
        <v>25</v>
      </c>
      <c r="P18" s="418"/>
      <c r="Q18" s="420"/>
      <c r="R18" s="418"/>
      <c r="S18" s="420"/>
      <c r="T18" s="419"/>
      <c r="U18" s="18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</row>
    <row r="19" spans="1:35" ht="2.1" customHeight="1" x14ac:dyDescent="0.4">
      <c r="A19" s="4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25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</row>
    <row r="20" spans="1:35" s="26" customFormat="1" ht="12" customHeight="1" x14ac:dyDescent="0.4">
      <c r="A20" s="15"/>
      <c r="B20" s="33" t="s">
        <v>221</v>
      </c>
      <c r="C20" s="15"/>
      <c r="D20" s="15"/>
      <c r="E20" s="22"/>
      <c r="F20" s="25"/>
      <c r="G20" s="25"/>
      <c r="H20" s="25"/>
      <c r="I20" s="25"/>
      <c r="J20" s="25"/>
      <c r="K20" s="25"/>
      <c r="M20" s="25"/>
      <c r="N20" s="23"/>
      <c r="O20" s="25"/>
      <c r="P20" s="25"/>
      <c r="Q20" s="422"/>
      <c r="R20" s="423"/>
      <c r="S20" s="424"/>
      <c r="T20" s="425" t="s">
        <v>222</v>
      </c>
      <c r="U20" s="18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5" ht="2.1" customHeight="1" x14ac:dyDescent="0.4">
      <c r="A21" s="4"/>
      <c r="B21" s="4"/>
      <c r="C21" s="4"/>
      <c r="D21" s="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</row>
    <row r="22" spans="1:35" ht="3" customHeight="1" x14ac:dyDescent="0.4">
      <c r="A22" s="4"/>
      <c r="B22" s="4"/>
      <c r="C22" s="138"/>
      <c r="D22" s="138"/>
      <c r="E22" s="25"/>
      <c r="F22" s="25"/>
      <c r="G22" s="25"/>
      <c r="H22" s="25"/>
      <c r="I22" s="25"/>
      <c r="J22" s="25"/>
      <c r="K22" s="426" t="s">
        <v>223</v>
      </c>
      <c r="L22" s="4"/>
      <c r="M22" s="19"/>
      <c r="N22" s="19"/>
      <c r="O22" s="19"/>
      <c r="P22" s="25"/>
      <c r="Q22" s="25"/>
      <c r="R22" s="25"/>
      <c r="S22" s="25"/>
      <c r="T22" s="4"/>
      <c r="U22" s="421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</row>
    <row r="23" spans="1:35" x14ac:dyDescent="0.4">
      <c r="A23" s="4"/>
      <c r="B23" s="427"/>
      <c r="C23" s="4"/>
      <c r="D23" s="4"/>
      <c r="E23" s="428"/>
      <c r="F23" s="428"/>
      <c r="G23" s="428"/>
      <c r="H23" s="428"/>
      <c r="I23" s="428"/>
      <c r="J23" s="428"/>
      <c r="K23" s="428"/>
      <c r="L23" s="428"/>
      <c r="M23" s="427" t="s">
        <v>224</v>
      </c>
      <c r="N23" s="4"/>
      <c r="O23" s="4"/>
      <c r="P23" s="428"/>
      <c r="Q23" s="428"/>
      <c r="R23" s="428"/>
      <c r="S23" s="428"/>
      <c r="T23" s="428"/>
      <c r="U23" s="425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</row>
    <row r="24" spans="1:35" x14ac:dyDescent="0.4">
      <c r="A24" s="390"/>
      <c r="B24" s="390"/>
      <c r="C24" s="390"/>
      <c r="D24" s="390"/>
      <c r="E24" s="391"/>
      <c r="F24" s="391"/>
      <c r="G24" s="391"/>
      <c r="H24" s="391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6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</row>
    <row r="25" spans="1:35" x14ac:dyDescent="0.4">
      <c r="A25" s="390"/>
      <c r="B25" s="429"/>
      <c r="C25" s="15"/>
      <c r="D25" s="1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</row>
    <row r="26" spans="1:35" x14ac:dyDescent="0.4">
      <c r="A26" s="390"/>
      <c r="B26" s="390"/>
      <c r="C26" s="390"/>
      <c r="D26" s="390"/>
      <c r="E26" s="391"/>
      <c r="F26" s="391"/>
      <c r="G26" s="391"/>
      <c r="H26" s="391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</row>
    <row r="27" spans="1:35" x14ac:dyDescent="0.4">
      <c r="A27" s="390"/>
      <c r="B27" s="390"/>
      <c r="C27" s="390"/>
      <c r="D27" s="390"/>
      <c r="E27" s="391"/>
      <c r="F27" s="391"/>
      <c r="G27" s="391"/>
      <c r="H27" s="391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</row>
    <row r="28" spans="1:35" x14ac:dyDescent="0.4">
      <c r="A28" s="390"/>
      <c r="B28" s="390"/>
      <c r="C28" s="390"/>
      <c r="D28" s="390"/>
      <c r="E28" s="391"/>
      <c r="F28" s="391"/>
      <c r="G28" s="391"/>
      <c r="H28" s="391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</row>
    <row r="29" spans="1:35" x14ac:dyDescent="0.4">
      <c r="A29" s="390"/>
      <c r="B29" s="390"/>
      <c r="C29" s="390"/>
      <c r="D29" s="390"/>
      <c r="E29" s="391"/>
      <c r="F29" s="391"/>
      <c r="G29" s="391"/>
      <c r="H29" s="391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</row>
    <row r="30" spans="1:35" x14ac:dyDescent="0.4">
      <c r="A30" s="390"/>
      <c r="B30" s="390"/>
      <c r="C30" s="390"/>
      <c r="D30" s="390"/>
      <c r="E30" s="391"/>
      <c r="F30" s="391"/>
      <c r="G30" s="391"/>
      <c r="H30" s="391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</row>
    <row r="31" spans="1:35" x14ac:dyDescent="0.4">
      <c r="A31" s="390"/>
      <c r="B31" s="390"/>
      <c r="C31" s="390"/>
      <c r="D31" s="390"/>
      <c r="E31" s="391"/>
      <c r="F31" s="391"/>
      <c r="G31" s="391"/>
      <c r="H31" s="391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</row>
    <row r="32" spans="1:35" x14ac:dyDescent="0.4">
      <c r="A32" s="390"/>
      <c r="B32" s="390"/>
      <c r="C32" s="390"/>
      <c r="D32" s="390"/>
      <c r="E32" s="391"/>
      <c r="F32" s="391"/>
      <c r="G32" s="391"/>
      <c r="H32" s="391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</row>
    <row r="33" spans="1:35" x14ac:dyDescent="0.4">
      <c r="A33" s="390"/>
      <c r="B33" s="390"/>
      <c r="C33" s="390"/>
      <c r="D33" s="390"/>
      <c r="E33" s="391"/>
      <c r="F33" s="391"/>
      <c r="G33" s="391"/>
      <c r="H33" s="391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</row>
    <row r="34" spans="1:35" x14ac:dyDescent="0.4">
      <c r="A34" s="390"/>
      <c r="B34" s="390"/>
      <c r="C34" s="390"/>
      <c r="D34" s="390"/>
      <c r="E34" s="391"/>
      <c r="F34" s="391"/>
      <c r="G34" s="391"/>
      <c r="H34" s="391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</row>
    <row r="35" spans="1:35" x14ac:dyDescent="0.4">
      <c r="A35" s="390"/>
      <c r="B35" s="390"/>
      <c r="C35" s="390"/>
      <c r="D35" s="390"/>
      <c r="E35" s="391"/>
      <c r="F35" s="391"/>
      <c r="G35" s="391"/>
      <c r="H35" s="391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390"/>
    </row>
    <row r="36" spans="1:35" x14ac:dyDescent="0.4">
      <c r="A36" s="390"/>
      <c r="B36" s="390"/>
      <c r="C36" s="390"/>
      <c r="D36" s="390"/>
      <c r="E36" s="391"/>
      <c r="F36" s="391"/>
      <c r="G36" s="391"/>
      <c r="H36" s="391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</row>
    <row r="37" spans="1:35" x14ac:dyDescent="0.4">
      <c r="A37" s="390"/>
      <c r="B37" s="390"/>
      <c r="C37" s="390"/>
      <c r="D37" s="390"/>
      <c r="E37" s="391"/>
      <c r="F37" s="391"/>
      <c r="G37" s="391"/>
      <c r="H37" s="391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</row>
    <row r="38" spans="1:35" x14ac:dyDescent="0.4">
      <c r="A38" s="390"/>
      <c r="B38" s="390"/>
      <c r="C38" s="390"/>
      <c r="D38" s="390"/>
      <c r="E38" s="391"/>
      <c r="F38" s="391"/>
      <c r="G38" s="391"/>
      <c r="H38" s="391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</row>
    <row r="39" spans="1:35" x14ac:dyDescent="0.4">
      <c r="A39" s="390"/>
      <c r="B39" s="390"/>
      <c r="C39" s="390"/>
      <c r="D39" s="390"/>
      <c r="E39" s="391"/>
      <c r="F39" s="391"/>
      <c r="G39" s="391"/>
      <c r="H39" s="391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</row>
    <row r="40" spans="1:35" x14ac:dyDescent="0.4"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</row>
  </sheetData>
  <mergeCells count="10">
    <mergeCell ref="B5:C5"/>
    <mergeCell ref="E5:F6"/>
    <mergeCell ref="G5:H6"/>
    <mergeCell ref="I5:T5"/>
    <mergeCell ref="I6:J6"/>
    <mergeCell ref="K6:L6"/>
    <mergeCell ref="M6:N6"/>
    <mergeCell ref="O6:P6"/>
    <mergeCell ref="Q6:R6"/>
    <mergeCell ref="S6:T6"/>
  </mergeCells>
  <phoneticPr fontId="3"/>
  <pageMargins left="0.75" right="0.75" top="1" bottom="1" header="0.51200000000000001" footer="0.51200000000000001"/>
  <pageSetup paperSize="9" scale="85" orientation="portrait" r:id="rId1"/>
  <headerFooter alignWithMargins="0"/>
  <colBreaks count="1" manualBreakCount="1">
    <brk id="21" max="5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FF00"/>
  </sheetPr>
  <dimension ref="A1:U19"/>
  <sheetViews>
    <sheetView showGridLines="0" zoomScale="98" zoomScaleNormal="98" zoomScaleSheetLayoutView="100" workbookViewId="0">
      <selection activeCell="W23" sqref="W23"/>
    </sheetView>
  </sheetViews>
  <sheetFormatPr defaultColWidth="6.125" defaultRowHeight="10.5" x14ac:dyDescent="0.4"/>
  <cols>
    <col min="1" max="1" width="1.625" style="5" customWidth="1"/>
    <col min="2" max="2" width="6.625" style="5" customWidth="1"/>
    <col min="3" max="3" width="5.625" style="5" customWidth="1"/>
    <col min="4" max="4" width="1.625" style="5" customWidth="1"/>
    <col min="5" max="5" width="6.125" style="33" customWidth="1"/>
    <col min="6" max="6" width="3.125" style="33" customWidth="1"/>
    <col min="7" max="7" width="6.125" style="33" customWidth="1"/>
    <col min="8" max="8" width="3.125" style="33" customWidth="1"/>
    <col min="9" max="9" width="6.125" style="5" customWidth="1"/>
    <col min="10" max="10" width="3.125" style="5" customWidth="1"/>
    <col min="11" max="11" width="6.125" style="5" customWidth="1"/>
    <col min="12" max="12" width="3.125" style="5" customWidth="1"/>
    <col min="13" max="13" width="6.125" style="5" customWidth="1"/>
    <col min="14" max="14" width="3.125" style="5" customWidth="1"/>
    <col min="15" max="15" width="6.125" style="5" customWidth="1"/>
    <col min="16" max="16" width="3.125" style="5" customWidth="1"/>
    <col min="17" max="17" width="6.125" style="5" customWidth="1"/>
    <col min="18" max="18" width="3.125" style="5" customWidth="1"/>
    <col min="19" max="19" width="6.125" style="5" customWidth="1"/>
    <col min="20" max="20" width="3.125" style="5" customWidth="1"/>
    <col min="21" max="16384" width="6.125" style="5"/>
  </cols>
  <sheetData>
    <row r="1" spans="1:21" ht="12.75" customHeight="1" x14ac:dyDescent="0.4">
      <c r="A1" s="1" t="s">
        <v>225</v>
      </c>
      <c r="B1" s="133"/>
      <c r="C1" s="133"/>
      <c r="D1" s="133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390"/>
    </row>
    <row r="2" spans="1:21" x14ac:dyDescent="0.4">
      <c r="B2" s="390"/>
      <c r="C2" s="390"/>
      <c r="D2" s="390"/>
      <c r="E2" s="391"/>
      <c r="F2" s="391"/>
      <c r="G2" s="391"/>
      <c r="H2" s="391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1:21" s="4" customFormat="1" ht="9.75" customHeight="1" x14ac:dyDescent="0.4">
      <c r="B3" s="7"/>
      <c r="C3" s="7"/>
      <c r="D3" s="7"/>
      <c r="E3" s="8"/>
      <c r="F3" s="8"/>
      <c r="G3" s="8"/>
      <c r="H3" s="8"/>
      <c r="Q3" s="138"/>
      <c r="T3" s="43" t="s">
        <v>182</v>
      </c>
    </row>
    <row r="4" spans="1:21" s="4" customFormat="1" ht="2.1" customHeight="1" thickBot="1" x14ac:dyDescent="0.45">
      <c r="B4" s="7"/>
      <c r="C4" s="7"/>
      <c r="D4" s="7"/>
      <c r="E4" s="8"/>
      <c r="F4" s="8"/>
      <c r="G4" s="8"/>
      <c r="H4" s="8"/>
      <c r="Q4" s="138"/>
      <c r="T4" s="43"/>
    </row>
    <row r="5" spans="1:21" ht="15" customHeight="1" x14ac:dyDescent="0.4">
      <c r="A5" s="45"/>
      <c r="B5" s="911" t="s">
        <v>2</v>
      </c>
      <c r="C5" s="911"/>
      <c r="D5" s="44"/>
      <c r="E5" s="912" t="s">
        <v>200</v>
      </c>
      <c r="F5" s="913"/>
      <c r="G5" s="912" t="s">
        <v>201</v>
      </c>
      <c r="H5" s="913"/>
      <c r="I5" s="932" t="s">
        <v>202</v>
      </c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</row>
    <row r="6" spans="1:21" ht="15" customHeight="1" x14ac:dyDescent="0.4">
      <c r="A6" s="917" t="s">
        <v>203</v>
      </c>
      <c r="B6" s="999"/>
      <c r="C6" s="14"/>
      <c r="D6" s="14"/>
      <c r="E6" s="914"/>
      <c r="F6" s="915"/>
      <c r="G6" s="914"/>
      <c r="H6" s="915"/>
      <c r="I6" s="917" t="s">
        <v>204</v>
      </c>
      <c r="J6" s="917"/>
      <c r="K6" s="931" t="s">
        <v>205</v>
      </c>
      <c r="L6" s="1000"/>
      <c r="M6" s="917" t="s">
        <v>206</v>
      </c>
      <c r="N6" s="917"/>
      <c r="O6" s="931" t="s">
        <v>207</v>
      </c>
      <c r="P6" s="1000"/>
      <c r="Q6" s="931" t="s">
        <v>208</v>
      </c>
      <c r="R6" s="1000"/>
      <c r="S6" s="917" t="s">
        <v>209</v>
      </c>
      <c r="T6" s="917"/>
    </row>
    <row r="7" spans="1:21" ht="3" customHeight="1" x14ac:dyDescent="0.4">
      <c r="A7" s="15"/>
      <c r="B7" s="139"/>
      <c r="C7" s="139"/>
      <c r="D7" s="139"/>
      <c r="E7" s="430"/>
      <c r="F7" s="431"/>
      <c r="G7" s="48"/>
      <c r="H7" s="49"/>
      <c r="I7" s="15"/>
      <c r="J7" s="15"/>
      <c r="K7" s="48"/>
      <c r="L7" s="49"/>
      <c r="M7" s="15"/>
      <c r="N7" s="15"/>
      <c r="O7" s="48"/>
      <c r="P7" s="49"/>
      <c r="Q7" s="48"/>
      <c r="R7" s="49"/>
      <c r="S7" s="15"/>
      <c r="T7" s="15"/>
    </row>
    <row r="8" spans="1:21" ht="17.100000000000001" customHeight="1" x14ac:dyDescent="0.4">
      <c r="A8" s="15"/>
      <c r="B8" s="20" t="s">
        <v>226</v>
      </c>
      <c r="C8" s="21" t="s">
        <v>175</v>
      </c>
      <c r="D8" s="15"/>
      <c r="E8" s="432">
        <v>2</v>
      </c>
      <c r="F8" s="433"/>
      <c r="G8" s="434">
        <v>346</v>
      </c>
      <c r="H8" s="435"/>
      <c r="I8" s="436">
        <v>333</v>
      </c>
      <c r="J8" s="437"/>
      <c r="K8" s="434">
        <v>20</v>
      </c>
      <c r="L8" s="435"/>
      <c r="M8" s="437">
        <v>37</v>
      </c>
      <c r="N8" s="437"/>
      <c r="O8" s="434">
        <v>43</v>
      </c>
      <c r="P8" s="435"/>
      <c r="Q8" s="434">
        <v>67</v>
      </c>
      <c r="R8" s="435"/>
      <c r="S8" s="437">
        <v>166</v>
      </c>
      <c r="T8" s="18"/>
    </row>
    <row r="9" spans="1:21" s="27" customFormat="1" ht="17.100000000000001" customHeight="1" x14ac:dyDescent="0.4">
      <c r="A9" s="148"/>
      <c r="B9" s="20" t="s">
        <v>193</v>
      </c>
      <c r="C9" s="21" t="s">
        <v>194</v>
      </c>
      <c r="D9" s="15"/>
      <c r="E9" s="434">
        <v>2</v>
      </c>
      <c r="F9" s="435"/>
      <c r="G9" s="438">
        <v>346</v>
      </c>
      <c r="H9" s="435"/>
      <c r="I9" s="437">
        <v>337</v>
      </c>
      <c r="J9" s="437"/>
      <c r="K9" s="434">
        <v>20</v>
      </c>
      <c r="L9" s="435"/>
      <c r="M9" s="434">
        <v>36</v>
      </c>
      <c r="N9" s="435"/>
      <c r="O9" s="434">
        <v>41</v>
      </c>
      <c r="P9" s="435"/>
      <c r="Q9" s="434">
        <v>84</v>
      </c>
      <c r="R9" s="435"/>
      <c r="S9" s="434">
        <v>156</v>
      </c>
      <c r="T9" s="439"/>
      <c r="U9" s="440"/>
    </row>
    <row r="10" spans="1:21" ht="17.100000000000001" customHeight="1" x14ac:dyDescent="0.4">
      <c r="A10" s="34"/>
      <c r="B10" s="35">
        <v>3</v>
      </c>
      <c r="C10" s="36"/>
      <c r="D10" s="34"/>
      <c r="E10" s="441">
        <v>2</v>
      </c>
      <c r="F10" s="442"/>
      <c r="G10" s="443">
        <f>SUM(G11:G12)</f>
        <v>346</v>
      </c>
      <c r="H10" s="442"/>
      <c r="I10" s="444">
        <f>SUM(I11:I12)</f>
        <v>338</v>
      </c>
      <c r="J10" s="444"/>
      <c r="K10" s="441">
        <f>SUM(K11:K12)</f>
        <v>19</v>
      </c>
      <c r="L10" s="442"/>
      <c r="M10" s="441">
        <f>SUM(M11:M12)</f>
        <v>37</v>
      </c>
      <c r="N10" s="442"/>
      <c r="O10" s="441">
        <f>SUM(O11:O12)</f>
        <v>42</v>
      </c>
      <c r="P10" s="442"/>
      <c r="Q10" s="441">
        <f>SUM(Q11:Q12)</f>
        <v>78</v>
      </c>
      <c r="R10" s="442"/>
      <c r="S10" s="441">
        <f>SUM(S11:S12)</f>
        <v>162</v>
      </c>
      <c r="T10" s="444"/>
      <c r="U10" s="445"/>
    </row>
    <row r="11" spans="1:21" s="26" customFormat="1" ht="16.5" customHeight="1" x14ac:dyDescent="0.4">
      <c r="A11" s="19"/>
      <c r="B11" s="409" t="s">
        <v>218</v>
      </c>
      <c r="C11" s="409" t="s">
        <v>219</v>
      </c>
      <c r="D11" s="19"/>
      <c r="E11" s="434"/>
      <c r="F11" s="435"/>
      <c r="G11" s="434">
        <v>141</v>
      </c>
      <c r="H11" s="435"/>
      <c r="I11" s="436">
        <f>SUM(K11:S11)</f>
        <v>140</v>
      </c>
      <c r="J11" s="437"/>
      <c r="K11" s="434">
        <v>9</v>
      </c>
      <c r="L11" s="435"/>
      <c r="M11" s="437">
        <v>14</v>
      </c>
      <c r="N11" s="437"/>
      <c r="O11" s="434">
        <v>17</v>
      </c>
      <c r="P11" s="435"/>
      <c r="Q11" s="434">
        <v>31</v>
      </c>
      <c r="R11" s="435"/>
      <c r="S11" s="437">
        <v>69</v>
      </c>
      <c r="T11" s="18"/>
    </row>
    <row r="12" spans="1:21" s="26" customFormat="1" ht="16.5" customHeight="1" x14ac:dyDescent="0.4">
      <c r="A12" s="19"/>
      <c r="B12" s="409" t="s">
        <v>220</v>
      </c>
      <c r="C12" s="19" t="s">
        <v>215</v>
      </c>
      <c r="D12" s="19"/>
      <c r="E12" s="434"/>
      <c r="F12" s="435"/>
      <c r="G12" s="434">
        <v>205</v>
      </c>
      <c r="H12" s="435"/>
      <c r="I12" s="436">
        <f>SUM(K12:S12)</f>
        <v>198</v>
      </c>
      <c r="J12" s="437"/>
      <c r="K12" s="434">
        <v>10</v>
      </c>
      <c r="L12" s="435"/>
      <c r="M12" s="437">
        <v>23</v>
      </c>
      <c r="N12" s="437"/>
      <c r="O12" s="434">
        <v>25</v>
      </c>
      <c r="P12" s="435"/>
      <c r="Q12" s="434">
        <v>47</v>
      </c>
      <c r="R12" s="435"/>
      <c r="S12" s="437">
        <v>93</v>
      </c>
      <c r="T12" s="18"/>
    </row>
    <row r="13" spans="1:21" s="26" customFormat="1" ht="3" customHeight="1" thickBot="1" x14ac:dyDescent="0.45">
      <c r="A13" s="29"/>
      <c r="B13" s="446"/>
      <c r="C13" s="29"/>
      <c r="D13" s="29"/>
      <c r="E13" s="30"/>
      <c r="F13" s="31"/>
      <c r="G13" s="30"/>
      <c r="H13" s="31"/>
      <c r="I13" s="32"/>
      <c r="J13" s="32"/>
      <c r="K13" s="30"/>
      <c r="L13" s="31"/>
      <c r="M13" s="32"/>
      <c r="N13" s="32"/>
      <c r="O13" s="30"/>
      <c r="P13" s="31"/>
      <c r="Q13" s="447"/>
      <c r="R13" s="448"/>
      <c r="S13" s="449"/>
      <c r="T13" s="32"/>
    </row>
    <row r="14" spans="1:21" ht="2.1" customHeight="1" x14ac:dyDescent="0.4">
      <c r="A14" s="4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</row>
    <row r="15" spans="1:21" x14ac:dyDescent="0.4">
      <c r="A15" s="33" t="s">
        <v>227</v>
      </c>
      <c r="C15" s="33"/>
      <c r="D15" s="3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1" x14ac:dyDescent="0.4">
      <c r="B16" s="390"/>
      <c r="C16" s="390"/>
      <c r="D16" s="390"/>
      <c r="E16" s="391"/>
      <c r="F16" s="391"/>
      <c r="G16" s="391"/>
      <c r="H16" s="391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</row>
    <row r="17" spans="2:20" x14ac:dyDescent="0.4">
      <c r="C17" s="33"/>
      <c r="E17" s="437"/>
      <c r="F17" s="138"/>
      <c r="G17" s="437"/>
      <c r="H17" s="138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20" x14ac:dyDescent="0.4">
      <c r="E18" s="138"/>
      <c r="F18" s="138"/>
      <c r="G18" s="138"/>
      <c r="H18" s="138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20" x14ac:dyDescent="0.4">
      <c r="B19" s="429"/>
      <c r="C19" s="15"/>
      <c r="D19" s="15"/>
      <c r="E19" s="437"/>
      <c r="F19" s="437"/>
      <c r="G19" s="437"/>
      <c r="H19" s="437"/>
      <c r="I19" s="436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8"/>
    </row>
  </sheetData>
  <mergeCells count="11">
    <mergeCell ref="S6:T6"/>
    <mergeCell ref="B5:C5"/>
    <mergeCell ref="E5:F6"/>
    <mergeCell ref="G5:H6"/>
    <mergeCell ref="I5:T5"/>
    <mergeCell ref="A6:B6"/>
    <mergeCell ref="I6:J6"/>
    <mergeCell ref="K6:L6"/>
    <mergeCell ref="M6:N6"/>
    <mergeCell ref="O6:P6"/>
    <mergeCell ref="Q6:R6"/>
  </mergeCells>
  <phoneticPr fontId="3"/>
  <pageMargins left="0.62992125984251968" right="0.59055118110236227" top="0.47244094488188981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FF00"/>
  </sheetPr>
  <dimension ref="A1:U39"/>
  <sheetViews>
    <sheetView showGridLines="0" zoomScaleNormal="100" workbookViewId="0"/>
  </sheetViews>
  <sheetFormatPr defaultColWidth="6.125" defaultRowHeight="10.5" x14ac:dyDescent="0.4"/>
  <cols>
    <col min="1" max="1" width="1.625" style="5" customWidth="1"/>
    <col min="2" max="2" width="8.375" style="5" customWidth="1"/>
    <col min="3" max="3" width="5.625" style="5" customWidth="1"/>
    <col min="4" max="4" width="1.625" style="5" customWidth="1"/>
    <col min="5" max="5" width="6.375" style="33" customWidth="1"/>
    <col min="6" max="6" width="2.625" style="33" customWidth="1"/>
    <col min="7" max="7" width="6.375" style="33" customWidth="1"/>
    <col min="8" max="8" width="2.625" style="33" customWidth="1"/>
    <col min="9" max="9" width="6.375" style="5" customWidth="1"/>
    <col min="10" max="10" width="2.625" style="5" customWidth="1"/>
    <col min="11" max="11" width="6.375" style="5" customWidth="1"/>
    <col min="12" max="12" width="2.625" style="5" customWidth="1"/>
    <col min="13" max="13" width="6.375" style="5" customWidth="1"/>
    <col min="14" max="14" width="2.625" style="5" customWidth="1"/>
    <col min="15" max="15" width="6.375" style="5" customWidth="1"/>
    <col min="16" max="16" width="2.625" style="5" customWidth="1"/>
    <col min="17" max="17" width="6.375" style="5" customWidth="1"/>
    <col min="18" max="18" width="2.625" style="5" customWidth="1"/>
    <col min="19" max="19" width="6.375" style="5" customWidth="1"/>
    <col min="20" max="20" width="2.625" style="5" customWidth="1"/>
    <col min="21" max="16384" width="6.125" style="5"/>
  </cols>
  <sheetData>
    <row r="1" spans="1:21" ht="12.75" customHeight="1" x14ac:dyDescent="0.4">
      <c r="A1" s="1" t="s">
        <v>228</v>
      </c>
      <c r="B1" s="133"/>
      <c r="C1" s="133"/>
      <c r="D1" s="133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390"/>
    </row>
    <row r="2" spans="1:21" ht="12.75" customHeight="1" x14ac:dyDescent="0.4">
      <c r="A2" s="450"/>
      <c r="B2" s="353" t="s">
        <v>229</v>
      </c>
      <c r="C2" s="390"/>
      <c r="D2" s="390"/>
      <c r="E2" s="391"/>
      <c r="F2" s="391"/>
      <c r="G2" s="391"/>
      <c r="H2" s="391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1:21" s="4" customFormat="1" ht="9.75" customHeight="1" x14ac:dyDescent="0.4">
      <c r="B3" s="136"/>
      <c r="C3" s="136"/>
      <c r="D3" s="136"/>
      <c r="E3" s="137"/>
      <c r="F3" s="137"/>
      <c r="G3" s="137"/>
      <c r="H3" s="137"/>
      <c r="T3" s="43" t="s">
        <v>182</v>
      </c>
      <c r="U3" s="135"/>
    </row>
    <row r="4" spans="1:21" s="4" customFormat="1" ht="2.1" customHeight="1" thickBot="1" x14ac:dyDescent="0.45">
      <c r="B4" s="136"/>
      <c r="C4" s="136"/>
      <c r="D4" s="136"/>
      <c r="E4" s="137"/>
      <c r="F4" s="137"/>
      <c r="G4" s="137"/>
      <c r="H4" s="137"/>
      <c r="T4" s="43"/>
      <c r="U4" s="135"/>
    </row>
    <row r="5" spans="1:21" ht="18" customHeight="1" x14ac:dyDescent="0.4">
      <c r="A5" s="45"/>
      <c r="B5" s="911" t="s">
        <v>2</v>
      </c>
      <c r="C5" s="911"/>
      <c r="D5" s="44"/>
      <c r="E5" s="912" t="s">
        <v>200</v>
      </c>
      <c r="F5" s="993"/>
      <c r="G5" s="912" t="s">
        <v>201</v>
      </c>
      <c r="H5" s="993"/>
      <c r="I5" s="932" t="s">
        <v>202</v>
      </c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390"/>
    </row>
    <row r="6" spans="1:21" ht="18" customHeight="1" x14ac:dyDescent="0.4">
      <c r="A6" s="393"/>
      <c r="B6" s="393" t="s">
        <v>203</v>
      </c>
      <c r="C6" s="14"/>
      <c r="D6" s="14"/>
      <c r="E6" s="994"/>
      <c r="F6" s="995"/>
      <c r="G6" s="994"/>
      <c r="H6" s="995"/>
      <c r="I6" s="917" t="s">
        <v>204</v>
      </c>
      <c r="J6" s="997"/>
      <c r="K6" s="931" t="s">
        <v>205</v>
      </c>
      <c r="L6" s="998"/>
      <c r="M6" s="931" t="s">
        <v>206</v>
      </c>
      <c r="N6" s="998"/>
      <c r="O6" s="917" t="s">
        <v>207</v>
      </c>
      <c r="P6" s="997"/>
      <c r="Q6" s="931" t="s">
        <v>208</v>
      </c>
      <c r="R6" s="998"/>
      <c r="S6" s="917" t="s">
        <v>209</v>
      </c>
      <c r="T6" s="997"/>
      <c r="U6" s="390"/>
    </row>
    <row r="7" spans="1:21" ht="3" customHeight="1" x14ac:dyDescent="0.4">
      <c r="A7" s="15"/>
      <c r="B7" s="15"/>
      <c r="C7" s="15"/>
      <c r="D7" s="15"/>
      <c r="E7" s="394"/>
      <c r="F7" s="395"/>
      <c r="G7" s="396"/>
      <c r="H7" s="397"/>
      <c r="I7" s="15"/>
      <c r="J7" s="15"/>
      <c r="K7" s="48"/>
      <c r="L7" s="49"/>
      <c r="M7" s="48"/>
      <c r="N7" s="49"/>
      <c r="O7" s="15"/>
      <c r="P7" s="15"/>
      <c r="Q7" s="48"/>
      <c r="R7" s="49"/>
      <c r="S7" s="15"/>
      <c r="T7" s="15"/>
      <c r="U7" s="390"/>
    </row>
    <row r="8" spans="1:21" ht="12" customHeight="1" x14ac:dyDescent="0.4">
      <c r="A8" s="15"/>
      <c r="B8" s="20" t="s">
        <v>7</v>
      </c>
      <c r="C8" s="21" t="s">
        <v>175</v>
      </c>
      <c r="D8" s="15"/>
      <c r="E8" s="22">
        <v>7</v>
      </c>
      <c r="F8" s="23"/>
      <c r="G8" s="16">
        <v>628</v>
      </c>
      <c r="H8" s="17"/>
      <c r="I8" s="16">
        <v>533</v>
      </c>
      <c r="J8" s="18"/>
      <c r="K8" s="16">
        <v>73</v>
      </c>
      <c r="L8" s="17"/>
      <c r="M8" s="16">
        <v>100</v>
      </c>
      <c r="N8" s="17"/>
      <c r="O8" s="16">
        <v>105</v>
      </c>
      <c r="P8" s="18"/>
      <c r="Q8" s="16">
        <v>105</v>
      </c>
      <c r="R8" s="17"/>
      <c r="S8" s="16">
        <v>150</v>
      </c>
      <c r="T8" s="18"/>
      <c r="U8" s="390"/>
    </row>
    <row r="9" spans="1:21" ht="12" customHeight="1" x14ac:dyDescent="0.4">
      <c r="A9" s="15"/>
      <c r="B9" s="20">
        <v>30</v>
      </c>
      <c r="C9" s="15"/>
      <c r="D9" s="15"/>
      <c r="E9" s="22">
        <v>8</v>
      </c>
      <c r="F9" s="23"/>
      <c r="G9" s="16">
        <v>688</v>
      </c>
      <c r="H9" s="17"/>
      <c r="I9" s="16">
        <v>624</v>
      </c>
      <c r="J9" s="18"/>
      <c r="K9" s="16">
        <v>80</v>
      </c>
      <c r="L9" s="17"/>
      <c r="M9" s="16">
        <v>110</v>
      </c>
      <c r="N9" s="17"/>
      <c r="O9" s="16">
        <v>118</v>
      </c>
      <c r="P9" s="18"/>
      <c r="Q9" s="16">
        <v>120</v>
      </c>
      <c r="R9" s="17"/>
      <c r="S9" s="16">
        <v>196</v>
      </c>
      <c r="T9" s="18"/>
      <c r="U9" s="390"/>
    </row>
    <row r="10" spans="1:21" ht="12" customHeight="1" x14ac:dyDescent="0.4">
      <c r="A10" s="15"/>
      <c r="B10" s="20">
        <v>31</v>
      </c>
      <c r="C10" s="15"/>
      <c r="D10" s="15"/>
      <c r="E10" s="22">
        <v>11</v>
      </c>
      <c r="F10" s="23"/>
      <c r="G10" s="16">
        <v>899</v>
      </c>
      <c r="H10" s="17"/>
      <c r="I10" s="16">
        <v>825</v>
      </c>
      <c r="J10" s="18"/>
      <c r="K10" s="16">
        <v>101</v>
      </c>
      <c r="L10" s="17"/>
      <c r="M10" s="16">
        <v>148</v>
      </c>
      <c r="N10" s="17"/>
      <c r="O10" s="16">
        <v>160</v>
      </c>
      <c r="P10" s="18"/>
      <c r="Q10" s="16">
        <v>154</v>
      </c>
      <c r="R10" s="17"/>
      <c r="S10" s="16">
        <v>262</v>
      </c>
      <c r="T10" s="18"/>
      <c r="U10" s="390"/>
    </row>
    <row r="11" spans="1:21" s="62" customFormat="1" ht="12" customHeight="1" x14ac:dyDescent="0.4">
      <c r="A11" s="148"/>
      <c r="B11" s="20" t="s">
        <v>193</v>
      </c>
      <c r="C11" s="21" t="s">
        <v>194</v>
      </c>
      <c r="D11" s="15"/>
      <c r="E11" s="16">
        <v>15</v>
      </c>
      <c r="F11" s="17"/>
      <c r="G11" s="16">
        <v>1168</v>
      </c>
      <c r="H11" s="17"/>
      <c r="I11" s="18">
        <v>990</v>
      </c>
      <c r="J11" s="18"/>
      <c r="K11" s="16">
        <v>98</v>
      </c>
      <c r="L11" s="17"/>
      <c r="M11" s="16">
        <v>185</v>
      </c>
      <c r="N11" s="17"/>
      <c r="O11" s="16">
        <v>193</v>
      </c>
      <c r="P11" s="18"/>
      <c r="Q11" s="16">
        <v>214</v>
      </c>
      <c r="R11" s="17"/>
      <c r="S11" s="16">
        <v>300</v>
      </c>
      <c r="T11" s="406"/>
      <c r="U11" s="407"/>
    </row>
    <row r="12" spans="1:21" s="70" customFormat="1" ht="12" customHeight="1" x14ac:dyDescent="0.4">
      <c r="A12" s="34"/>
      <c r="B12" s="35">
        <v>3</v>
      </c>
      <c r="C12" s="36"/>
      <c r="D12" s="34"/>
      <c r="E12" s="37">
        <v>17</v>
      </c>
      <c r="F12" s="38"/>
      <c r="G12" s="37">
        <f>SUM(G13:G29)</f>
        <v>1302</v>
      </c>
      <c r="H12" s="38"/>
      <c r="I12" s="40">
        <f>SUM(I13:I29)</f>
        <v>1046</v>
      </c>
      <c r="J12" s="40"/>
      <c r="K12" s="37">
        <f>SUM(K13:K29)</f>
        <v>112</v>
      </c>
      <c r="L12" s="38"/>
      <c r="M12" s="37">
        <f>SUM(M13:M29)</f>
        <v>193</v>
      </c>
      <c r="N12" s="38"/>
      <c r="O12" s="37">
        <f>SUM(O13:O29)</f>
        <v>201</v>
      </c>
      <c r="P12" s="40"/>
      <c r="Q12" s="37">
        <f>SUM(Q13:Q29)</f>
        <v>177</v>
      </c>
      <c r="R12" s="38"/>
      <c r="S12" s="37">
        <f>SUM(S13:S29)</f>
        <v>363</v>
      </c>
      <c r="T12" s="40"/>
      <c r="U12" s="390"/>
    </row>
    <row r="13" spans="1:21" s="26" customFormat="1" ht="16.5" customHeight="1" x14ac:dyDescent="0.4">
      <c r="A13" s="19"/>
      <c r="B13" s="1005" t="s">
        <v>230</v>
      </c>
      <c r="C13" s="1004"/>
      <c r="D13" s="19"/>
      <c r="E13" s="22"/>
      <c r="F13" s="23"/>
      <c r="G13" s="16">
        <v>100</v>
      </c>
      <c r="H13" s="17"/>
      <c r="I13" s="18">
        <f t="shared" ref="I13:I29" si="0">SUM(K13:S13)</f>
        <v>91</v>
      </c>
      <c r="J13" s="18"/>
      <c r="K13" s="16">
        <v>6</v>
      </c>
      <c r="L13" s="17"/>
      <c r="M13" s="16">
        <v>17</v>
      </c>
      <c r="N13" s="17"/>
      <c r="O13" s="18">
        <v>17</v>
      </c>
      <c r="P13" s="18"/>
      <c r="Q13" s="16">
        <v>17</v>
      </c>
      <c r="R13" s="17"/>
      <c r="S13" s="18">
        <v>34</v>
      </c>
      <c r="T13" s="18"/>
      <c r="U13" s="410"/>
    </row>
    <row r="14" spans="1:21" s="26" customFormat="1" ht="21" customHeight="1" x14ac:dyDescent="0.4">
      <c r="A14" s="19"/>
      <c r="B14" s="1003" t="s">
        <v>231</v>
      </c>
      <c r="C14" s="1006"/>
      <c r="D14" s="19"/>
      <c r="E14" s="22"/>
      <c r="F14" s="23"/>
      <c r="G14" s="16">
        <v>80</v>
      </c>
      <c r="H14" s="17"/>
      <c r="I14" s="18">
        <f t="shared" si="0"/>
        <v>71</v>
      </c>
      <c r="J14" s="18"/>
      <c r="K14" s="16">
        <v>6</v>
      </c>
      <c r="L14" s="17"/>
      <c r="M14" s="16">
        <v>9</v>
      </c>
      <c r="N14" s="17"/>
      <c r="O14" s="18">
        <v>13</v>
      </c>
      <c r="P14" s="18"/>
      <c r="Q14" s="16">
        <v>14</v>
      </c>
      <c r="R14" s="17"/>
      <c r="S14" s="18">
        <v>29</v>
      </c>
      <c r="T14" s="18"/>
      <c r="U14" s="410"/>
    </row>
    <row r="15" spans="1:21" s="26" customFormat="1" ht="16.5" customHeight="1" x14ac:dyDescent="0.4">
      <c r="A15" s="19"/>
      <c r="B15" s="1003" t="s">
        <v>232</v>
      </c>
      <c r="C15" s="1003"/>
      <c r="D15" s="19"/>
      <c r="E15" s="22"/>
      <c r="F15" s="23"/>
      <c r="G15" s="16">
        <v>70</v>
      </c>
      <c r="H15" s="17"/>
      <c r="I15" s="18">
        <f t="shared" si="0"/>
        <v>65</v>
      </c>
      <c r="J15" s="18"/>
      <c r="K15" s="16">
        <v>9</v>
      </c>
      <c r="L15" s="17"/>
      <c r="M15" s="16">
        <v>10</v>
      </c>
      <c r="N15" s="17"/>
      <c r="O15" s="18">
        <v>12</v>
      </c>
      <c r="P15" s="18"/>
      <c r="Q15" s="16">
        <v>12</v>
      </c>
      <c r="R15" s="17"/>
      <c r="S15" s="18">
        <v>22</v>
      </c>
      <c r="T15" s="18"/>
      <c r="U15" s="410"/>
    </row>
    <row r="16" spans="1:21" s="26" customFormat="1" ht="21" customHeight="1" x14ac:dyDescent="0.4">
      <c r="A16" s="19"/>
      <c r="B16" s="1003" t="s">
        <v>233</v>
      </c>
      <c r="C16" s="1003"/>
      <c r="D16" s="19"/>
      <c r="E16" s="22"/>
      <c r="F16" s="23"/>
      <c r="G16" s="16">
        <v>138</v>
      </c>
      <c r="H16" s="17"/>
      <c r="I16" s="18">
        <f t="shared" si="0"/>
        <v>126</v>
      </c>
      <c r="J16" s="18"/>
      <c r="K16" s="16">
        <v>11</v>
      </c>
      <c r="L16" s="17"/>
      <c r="M16" s="16">
        <v>23</v>
      </c>
      <c r="N16" s="17"/>
      <c r="O16" s="18">
        <v>24</v>
      </c>
      <c r="P16" s="18"/>
      <c r="Q16" s="16">
        <v>23</v>
      </c>
      <c r="R16" s="17"/>
      <c r="S16" s="18">
        <v>45</v>
      </c>
      <c r="T16" s="18"/>
      <c r="U16" s="410"/>
    </row>
    <row r="17" spans="1:21" s="26" customFormat="1" ht="16.5" customHeight="1" x14ac:dyDescent="0.4">
      <c r="A17" s="19"/>
      <c r="B17" s="1005" t="s">
        <v>234</v>
      </c>
      <c r="C17" s="1004"/>
      <c r="D17" s="19"/>
      <c r="E17" s="22"/>
      <c r="F17" s="23"/>
      <c r="G17" s="16">
        <v>63</v>
      </c>
      <c r="H17" s="17"/>
      <c r="I17" s="18">
        <f t="shared" si="0"/>
        <v>55</v>
      </c>
      <c r="J17" s="18"/>
      <c r="K17" s="16">
        <v>8</v>
      </c>
      <c r="L17" s="17"/>
      <c r="M17" s="16">
        <v>10</v>
      </c>
      <c r="N17" s="17"/>
      <c r="O17" s="18">
        <v>12</v>
      </c>
      <c r="P17" s="18"/>
      <c r="Q17" s="16">
        <v>6</v>
      </c>
      <c r="R17" s="17"/>
      <c r="S17" s="18">
        <v>19</v>
      </c>
      <c r="T17" s="18"/>
      <c r="U17" s="410"/>
    </row>
    <row r="18" spans="1:21" s="26" customFormat="1" ht="16.5" customHeight="1" x14ac:dyDescent="0.4">
      <c r="A18" s="19"/>
      <c r="B18" s="1005" t="s">
        <v>235</v>
      </c>
      <c r="C18" s="1004"/>
      <c r="D18" s="19"/>
      <c r="E18" s="22"/>
      <c r="F18" s="23"/>
      <c r="G18" s="16">
        <v>78</v>
      </c>
      <c r="H18" s="17"/>
      <c r="I18" s="18">
        <f t="shared" si="0"/>
        <v>63</v>
      </c>
      <c r="J18" s="18"/>
      <c r="K18" s="16">
        <v>3</v>
      </c>
      <c r="L18" s="17"/>
      <c r="M18" s="16">
        <v>9</v>
      </c>
      <c r="N18" s="17"/>
      <c r="O18" s="18">
        <v>11</v>
      </c>
      <c r="P18" s="18"/>
      <c r="Q18" s="16">
        <v>13</v>
      </c>
      <c r="R18" s="17"/>
      <c r="S18" s="18">
        <v>27</v>
      </c>
      <c r="T18" s="18"/>
      <c r="U18" s="410"/>
    </row>
    <row r="19" spans="1:21" s="26" customFormat="1" ht="21" customHeight="1" x14ac:dyDescent="0.4">
      <c r="A19" s="19"/>
      <c r="B19" s="1003" t="s">
        <v>236</v>
      </c>
      <c r="C19" s="1004"/>
      <c r="D19" s="19"/>
      <c r="E19" s="22"/>
      <c r="F19" s="23"/>
      <c r="G19" s="16">
        <v>99</v>
      </c>
      <c r="H19" s="17"/>
      <c r="I19" s="18">
        <f t="shared" si="0"/>
        <v>96</v>
      </c>
      <c r="J19" s="18"/>
      <c r="K19" s="16">
        <v>9</v>
      </c>
      <c r="L19" s="17"/>
      <c r="M19" s="16">
        <v>17</v>
      </c>
      <c r="N19" s="17"/>
      <c r="O19" s="18">
        <v>18</v>
      </c>
      <c r="P19" s="18"/>
      <c r="Q19" s="16">
        <v>17</v>
      </c>
      <c r="R19" s="17"/>
      <c r="S19" s="18">
        <v>35</v>
      </c>
      <c r="T19" s="18"/>
      <c r="U19" s="410"/>
    </row>
    <row r="20" spans="1:21" s="26" customFormat="1" ht="21" customHeight="1" x14ac:dyDescent="0.4">
      <c r="A20" s="19"/>
      <c r="B20" s="1003" t="s">
        <v>237</v>
      </c>
      <c r="C20" s="1004"/>
      <c r="D20" s="19"/>
      <c r="E20" s="22"/>
      <c r="F20" s="23"/>
      <c r="G20" s="16">
        <v>60</v>
      </c>
      <c r="H20" s="17"/>
      <c r="I20" s="18">
        <f t="shared" si="0"/>
        <v>55</v>
      </c>
      <c r="J20" s="18"/>
      <c r="K20" s="16">
        <v>4</v>
      </c>
      <c r="L20" s="17"/>
      <c r="M20" s="16">
        <v>10</v>
      </c>
      <c r="N20" s="17"/>
      <c r="O20" s="18">
        <v>11</v>
      </c>
      <c r="P20" s="18"/>
      <c r="Q20" s="16">
        <v>11</v>
      </c>
      <c r="R20" s="17"/>
      <c r="S20" s="18">
        <v>19</v>
      </c>
      <c r="T20" s="18"/>
      <c r="U20" s="410"/>
    </row>
    <row r="21" spans="1:21" s="26" customFormat="1" ht="16.5" customHeight="1" x14ac:dyDescent="0.4">
      <c r="A21" s="19"/>
      <c r="B21" s="1003" t="s">
        <v>238</v>
      </c>
      <c r="C21" s="1004"/>
      <c r="D21" s="19"/>
      <c r="E21" s="22"/>
      <c r="F21" s="23"/>
      <c r="G21" s="16">
        <v>100</v>
      </c>
      <c r="H21" s="17"/>
      <c r="I21" s="18">
        <f t="shared" si="0"/>
        <v>91</v>
      </c>
      <c r="J21" s="18"/>
      <c r="K21" s="16">
        <v>12</v>
      </c>
      <c r="L21" s="17"/>
      <c r="M21" s="16">
        <v>14</v>
      </c>
      <c r="N21" s="17"/>
      <c r="O21" s="18">
        <v>15</v>
      </c>
      <c r="P21" s="18"/>
      <c r="Q21" s="16">
        <v>14</v>
      </c>
      <c r="R21" s="17"/>
      <c r="S21" s="18">
        <v>36</v>
      </c>
      <c r="T21" s="18"/>
      <c r="U21" s="410"/>
    </row>
    <row r="22" spans="1:21" s="26" customFormat="1" ht="16.5" customHeight="1" x14ac:dyDescent="0.4">
      <c r="A22" s="19"/>
      <c r="B22" s="1003" t="s">
        <v>239</v>
      </c>
      <c r="C22" s="1004"/>
      <c r="D22" s="19"/>
      <c r="E22" s="22"/>
      <c r="F22" s="23"/>
      <c r="G22" s="16">
        <v>51</v>
      </c>
      <c r="H22" s="17"/>
      <c r="I22" s="18">
        <f t="shared" si="0"/>
        <v>50</v>
      </c>
      <c r="J22" s="18"/>
      <c r="K22" s="16">
        <v>6</v>
      </c>
      <c r="L22" s="17"/>
      <c r="M22" s="16">
        <v>7</v>
      </c>
      <c r="N22" s="17"/>
      <c r="O22" s="18">
        <v>9</v>
      </c>
      <c r="P22" s="18"/>
      <c r="Q22" s="16">
        <v>8</v>
      </c>
      <c r="R22" s="17"/>
      <c r="S22" s="18">
        <v>20</v>
      </c>
      <c r="T22" s="18"/>
      <c r="U22" s="410"/>
    </row>
    <row r="23" spans="1:21" s="26" customFormat="1" ht="16.5" customHeight="1" x14ac:dyDescent="0.4">
      <c r="A23" s="19"/>
      <c r="B23" s="1003" t="s">
        <v>240</v>
      </c>
      <c r="C23" s="1003"/>
      <c r="D23" s="19"/>
      <c r="E23" s="22"/>
      <c r="F23" s="23"/>
      <c r="G23" s="16">
        <v>60</v>
      </c>
      <c r="H23" s="17"/>
      <c r="I23" s="18">
        <f t="shared" si="0"/>
        <v>47</v>
      </c>
      <c r="J23" s="18"/>
      <c r="K23" s="16">
        <v>5</v>
      </c>
      <c r="L23" s="17"/>
      <c r="M23" s="16">
        <v>6</v>
      </c>
      <c r="N23" s="17"/>
      <c r="O23" s="18">
        <v>9</v>
      </c>
      <c r="P23" s="18"/>
      <c r="Q23" s="16">
        <v>7</v>
      </c>
      <c r="R23" s="17"/>
      <c r="S23" s="18">
        <v>20</v>
      </c>
      <c r="T23" s="18"/>
      <c r="U23" s="410"/>
    </row>
    <row r="24" spans="1:21" s="26" customFormat="1" ht="16.5" customHeight="1" x14ac:dyDescent="0.4">
      <c r="A24" s="19"/>
      <c r="B24" s="1001" t="s">
        <v>241</v>
      </c>
      <c r="C24" s="1001"/>
      <c r="D24" s="19"/>
      <c r="E24" s="22"/>
      <c r="F24" s="23"/>
      <c r="G24" s="16">
        <v>72</v>
      </c>
      <c r="H24" s="17"/>
      <c r="I24" s="18">
        <f t="shared" si="0"/>
        <v>50</v>
      </c>
      <c r="J24" s="18"/>
      <c r="K24" s="16">
        <v>9</v>
      </c>
      <c r="L24" s="17"/>
      <c r="M24" s="16">
        <v>8</v>
      </c>
      <c r="N24" s="17"/>
      <c r="O24" s="18">
        <v>9</v>
      </c>
      <c r="P24" s="18"/>
      <c r="Q24" s="16">
        <v>10</v>
      </c>
      <c r="R24" s="17"/>
      <c r="S24" s="18">
        <v>14</v>
      </c>
      <c r="T24" s="18"/>
      <c r="U24" s="410"/>
    </row>
    <row r="25" spans="1:21" s="26" customFormat="1" ht="21" customHeight="1" x14ac:dyDescent="0.4">
      <c r="A25" s="19"/>
      <c r="B25" s="1001" t="s">
        <v>242</v>
      </c>
      <c r="C25" s="1001"/>
      <c r="D25" s="19"/>
      <c r="E25" s="22"/>
      <c r="F25" s="23"/>
      <c r="G25" s="16">
        <v>50</v>
      </c>
      <c r="H25" s="17"/>
      <c r="I25" s="18">
        <f t="shared" si="0"/>
        <v>34</v>
      </c>
      <c r="J25" s="18"/>
      <c r="K25" s="16">
        <v>2</v>
      </c>
      <c r="L25" s="17"/>
      <c r="M25" s="16">
        <v>8</v>
      </c>
      <c r="N25" s="17"/>
      <c r="O25" s="18">
        <v>9</v>
      </c>
      <c r="P25" s="18"/>
      <c r="Q25" s="16">
        <v>7</v>
      </c>
      <c r="R25" s="17"/>
      <c r="S25" s="18">
        <v>8</v>
      </c>
      <c r="T25" s="18"/>
      <c r="U25" s="410"/>
    </row>
    <row r="26" spans="1:21" s="26" customFormat="1" ht="16.5" customHeight="1" x14ac:dyDescent="0.4">
      <c r="A26" s="19"/>
      <c r="B26" s="1001" t="s">
        <v>243</v>
      </c>
      <c r="C26" s="1001"/>
      <c r="D26" s="19"/>
      <c r="E26" s="22"/>
      <c r="F26" s="23"/>
      <c r="G26" s="16">
        <v>75</v>
      </c>
      <c r="H26" s="17"/>
      <c r="I26" s="18">
        <f t="shared" si="0"/>
        <v>53</v>
      </c>
      <c r="J26" s="18"/>
      <c r="K26" s="16">
        <v>8</v>
      </c>
      <c r="L26" s="17"/>
      <c r="M26" s="16">
        <v>12</v>
      </c>
      <c r="N26" s="17"/>
      <c r="O26" s="18">
        <v>14</v>
      </c>
      <c r="P26" s="451"/>
      <c r="Q26" s="18">
        <v>5</v>
      </c>
      <c r="R26" s="17"/>
      <c r="S26" s="18">
        <v>14</v>
      </c>
      <c r="T26" s="18"/>
      <c r="U26" s="410"/>
    </row>
    <row r="27" spans="1:21" s="26" customFormat="1" ht="16.5" customHeight="1" x14ac:dyDescent="0.4">
      <c r="A27" s="19"/>
      <c r="B27" s="1001" t="s">
        <v>244</v>
      </c>
      <c r="C27" s="1001"/>
      <c r="D27" s="19"/>
      <c r="E27" s="22"/>
      <c r="F27" s="23"/>
      <c r="G27" s="16">
        <v>87</v>
      </c>
      <c r="H27" s="17"/>
      <c r="I27" s="18">
        <f t="shared" si="0"/>
        <v>51</v>
      </c>
      <c r="J27" s="18"/>
      <c r="K27" s="16">
        <v>1</v>
      </c>
      <c r="L27" s="17"/>
      <c r="M27" s="16">
        <v>12</v>
      </c>
      <c r="N27" s="17"/>
      <c r="O27" s="18">
        <v>13</v>
      </c>
      <c r="P27" s="451"/>
      <c r="Q27" s="18">
        <v>9</v>
      </c>
      <c r="R27" s="17"/>
      <c r="S27" s="18">
        <v>16</v>
      </c>
      <c r="T27" s="18"/>
      <c r="U27" s="410"/>
    </row>
    <row r="28" spans="1:21" s="26" customFormat="1" ht="16.5" customHeight="1" x14ac:dyDescent="0.4">
      <c r="A28" s="19"/>
      <c r="B28" s="1001" t="s">
        <v>245</v>
      </c>
      <c r="C28" s="1001"/>
      <c r="D28" s="19"/>
      <c r="E28" s="22"/>
      <c r="F28" s="23"/>
      <c r="G28" s="16">
        <v>69</v>
      </c>
      <c r="H28" s="17"/>
      <c r="I28" s="18">
        <f t="shared" si="0"/>
        <v>39</v>
      </c>
      <c r="J28" s="18"/>
      <c r="K28" s="16">
        <v>12</v>
      </c>
      <c r="L28" s="17"/>
      <c r="M28" s="16">
        <v>16</v>
      </c>
      <c r="N28" s="17"/>
      <c r="O28" s="18">
        <v>4</v>
      </c>
      <c r="P28" s="451"/>
      <c r="Q28" s="18">
        <v>4</v>
      </c>
      <c r="R28" s="17"/>
      <c r="S28" s="18">
        <v>3</v>
      </c>
      <c r="T28" s="18"/>
      <c r="U28" s="410"/>
    </row>
    <row r="29" spans="1:21" s="26" customFormat="1" ht="16.5" customHeight="1" thickBot="1" x14ac:dyDescent="0.45">
      <c r="A29" s="29"/>
      <c r="B29" s="1002" t="s">
        <v>246</v>
      </c>
      <c r="C29" s="1002"/>
      <c r="D29" s="29"/>
      <c r="E29" s="30"/>
      <c r="F29" s="31"/>
      <c r="G29" s="74">
        <v>50</v>
      </c>
      <c r="H29" s="75"/>
      <c r="I29" s="74">
        <f t="shared" si="0"/>
        <v>9</v>
      </c>
      <c r="J29" s="75"/>
      <c r="K29" s="74">
        <v>1</v>
      </c>
      <c r="L29" s="75"/>
      <c r="M29" s="74">
        <v>5</v>
      </c>
      <c r="N29" s="75"/>
      <c r="O29" s="76">
        <v>1</v>
      </c>
      <c r="P29" s="75"/>
      <c r="Q29" s="76">
        <v>0</v>
      </c>
      <c r="R29" s="452"/>
      <c r="S29" s="76">
        <v>2</v>
      </c>
      <c r="T29" s="76"/>
      <c r="U29" s="410"/>
    </row>
    <row r="30" spans="1:21" s="26" customFormat="1" ht="10.5" customHeight="1" x14ac:dyDescent="0.4">
      <c r="A30" s="453" t="s">
        <v>247</v>
      </c>
      <c r="E30" s="421"/>
      <c r="F30" s="421"/>
      <c r="G30" s="421"/>
      <c r="H30" s="421"/>
      <c r="I30" s="454" t="s">
        <v>248</v>
      </c>
      <c r="J30" s="454"/>
      <c r="K30" s="454"/>
      <c r="L30" s="454"/>
      <c r="M30" s="454"/>
      <c r="N30" s="454"/>
      <c r="O30" s="454"/>
      <c r="P30" s="5"/>
      <c r="Q30" s="5"/>
      <c r="R30" s="5"/>
      <c r="S30" s="5"/>
      <c r="T30" s="421"/>
      <c r="U30" s="410"/>
    </row>
    <row r="31" spans="1:21" s="26" customFormat="1" x14ac:dyDescent="0.4">
      <c r="A31" s="453"/>
      <c r="E31" s="455"/>
      <c r="F31" s="453"/>
      <c r="G31" s="455"/>
      <c r="H31" s="453"/>
      <c r="I31" s="454" t="s">
        <v>249</v>
      </c>
      <c r="J31" s="454"/>
      <c r="K31" s="454"/>
      <c r="L31" s="454"/>
      <c r="M31" s="454"/>
      <c r="N31" s="454"/>
      <c r="O31" s="454"/>
      <c r="P31" s="5"/>
      <c r="Q31" s="5"/>
      <c r="R31" s="5"/>
      <c r="S31" s="5"/>
      <c r="T31" s="425"/>
      <c r="U31" s="410"/>
    </row>
    <row r="32" spans="1:21" x14ac:dyDescent="0.4">
      <c r="F32" s="454"/>
      <c r="H32" s="454"/>
      <c r="I32" s="454" t="s">
        <v>250</v>
      </c>
      <c r="J32" s="454"/>
      <c r="K32" s="454"/>
      <c r="L32" s="454"/>
      <c r="M32" s="454"/>
      <c r="N32" s="454"/>
      <c r="O32" s="454"/>
      <c r="T32" s="116"/>
      <c r="U32" s="390"/>
    </row>
    <row r="33" spans="6:21" x14ac:dyDescent="0.4">
      <c r="F33" s="454"/>
      <c r="H33" s="454"/>
      <c r="I33" s="454" t="s">
        <v>251</v>
      </c>
      <c r="J33" s="454"/>
      <c r="K33" s="454"/>
      <c r="L33" s="454"/>
      <c r="M33" s="454"/>
      <c r="N33" s="454"/>
      <c r="O33" s="454"/>
      <c r="T33" s="116"/>
      <c r="U33" s="390"/>
    </row>
    <row r="34" spans="6:21" x14ac:dyDescent="0.4">
      <c r="F34" s="454"/>
      <c r="H34" s="454"/>
      <c r="I34" s="454" t="s">
        <v>252</v>
      </c>
      <c r="J34" s="454"/>
      <c r="K34" s="454"/>
      <c r="L34" s="454"/>
      <c r="M34" s="454"/>
      <c r="N34" s="454"/>
      <c r="O34" s="454"/>
      <c r="T34" s="116"/>
      <c r="U34" s="390"/>
    </row>
    <row r="35" spans="6:21" x14ac:dyDescent="0.4">
      <c r="F35" s="454"/>
      <c r="H35" s="454"/>
      <c r="I35" s="456" t="s">
        <v>253</v>
      </c>
      <c r="J35" s="456"/>
      <c r="K35" s="456"/>
      <c r="L35" s="456"/>
      <c r="M35" s="456"/>
      <c r="N35" s="456"/>
      <c r="O35" s="456"/>
      <c r="P35" s="203"/>
      <c r="Q35" s="203"/>
      <c r="R35" s="203"/>
      <c r="S35" s="203"/>
      <c r="T35" s="116"/>
      <c r="U35" s="390"/>
    </row>
    <row r="36" spans="6:21" x14ac:dyDescent="0.4">
      <c r="F36" s="454"/>
      <c r="H36" s="454"/>
      <c r="I36" s="456" t="s">
        <v>254</v>
      </c>
      <c r="J36" s="456"/>
      <c r="K36" s="456"/>
      <c r="L36" s="456"/>
      <c r="M36" s="456"/>
      <c r="N36" s="456"/>
      <c r="O36" s="456"/>
      <c r="P36" s="203"/>
      <c r="Q36" s="203"/>
      <c r="R36" s="203"/>
      <c r="S36" s="203"/>
      <c r="T36" s="457"/>
      <c r="U36" s="390"/>
    </row>
    <row r="37" spans="6:21" ht="12" x14ac:dyDescent="0.4">
      <c r="F37" s="454"/>
      <c r="H37" s="454"/>
      <c r="I37" s="456" t="s">
        <v>255</v>
      </c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457"/>
      <c r="U37" s="390"/>
    </row>
    <row r="38" spans="6:21" x14ac:dyDescent="0.4">
      <c r="F38" s="454"/>
      <c r="H38" s="454"/>
      <c r="I38" s="454" t="s">
        <v>256</v>
      </c>
      <c r="K38" s="33"/>
      <c r="L38" s="458"/>
      <c r="M38" s="458"/>
      <c r="N38" s="458"/>
      <c r="O38" s="458"/>
      <c r="P38" s="458"/>
      <c r="Q38" s="458"/>
      <c r="R38" s="458"/>
      <c r="T38" s="459"/>
      <c r="U38" s="390"/>
    </row>
    <row r="39" spans="6:21" x14ac:dyDescent="0.4">
      <c r="K39" s="458"/>
      <c r="L39" s="458"/>
      <c r="M39" s="458"/>
      <c r="N39" s="458"/>
      <c r="O39" s="458"/>
      <c r="P39" s="458"/>
      <c r="Q39" s="458"/>
      <c r="R39" s="458"/>
      <c r="S39" s="458"/>
      <c r="T39" s="458"/>
    </row>
  </sheetData>
  <mergeCells count="27">
    <mergeCell ref="B5:C5"/>
    <mergeCell ref="E5:F6"/>
    <mergeCell ref="G5:H6"/>
    <mergeCell ref="I5:T5"/>
    <mergeCell ref="I6:J6"/>
    <mergeCell ref="K6:L6"/>
    <mergeCell ref="M6:N6"/>
    <mergeCell ref="O6:P6"/>
    <mergeCell ref="Q6:R6"/>
    <mergeCell ref="S6:T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honeticPr fontId="3"/>
  <pageMargins left="0.75" right="0.75" top="1" bottom="1" header="0.51200000000000001" footer="0.51200000000000001"/>
  <pageSetup paperSize="9" scale="88" orientation="portrait" r:id="rId1"/>
  <headerFooter alignWithMargins="0"/>
  <colBreaks count="1" manualBreakCount="1">
    <brk id="2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FF00"/>
    <pageSetUpPr fitToPage="1"/>
  </sheetPr>
  <dimension ref="A1:U29"/>
  <sheetViews>
    <sheetView showGridLines="0" zoomScaleNormal="100" zoomScaleSheetLayoutView="100" workbookViewId="0">
      <selection activeCell="AB19" sqref="AB19"/>
    </sheetView>
  </sheetViews>
  <sheetFormatPr defaultColWidth="6.125" defaultRowHeight="10.5" x14ac:dyDescent="0.4"/>
  <cols>
    <col min="1" max="1" width="1.625" style="5" customWidth="1"/>
    <col min="2" max="2" width="8.375" style="5" customWidth="1"/>
    <col min="3" max="3" width="5.625" style="5" customWidth="1"/>
    <col min="4" max="4" width="1.625" style="5" customWidth="1"/>
    <col min="5" max="5" width="6.375" style="33" customWidth="1"/>
    <col min="6" max="6" width="2.625" style="33" customWidth="1"/>
    <col min="7" max="7" width="6.375" style="33" customWidth="1"/>
    <col min="8" max="8" width="2.625" style="33" customWidth="1"/>
    <col min="9" max="9" width="6.375" style="5" customWidth="1"/>
    <col min="10" max="10" width="2.625" style="5" customWidth="1"/>
    <col min="11" max="11" width="6.375" style="5" customWidth="1"/>
    <col min="12" max="12" width="2.625" style="5" customWidth="1"/>
    <col min="13" max="13" width="6.375" style="5" customWidth="1"/>
    <col min="14" max="14" width="2.625" style="5" customWidth="1"/>
    <col min="15" max="15" width="6.375" style="5" customWidth="1"/>
    <col min="16" max="16" width="2.625" style="5" customWidth="1"/>
    <col min="17" max="17" width="6.375" style="5" customWidth="1"/>
    <col min="18" max="18" width="2.625" style="5" customWidth="1"/>
    <col min="19" max="19" width="6.375" style="5" customWidth="1"/>
    <col min="20" max="20" width="2.625" style="5" customWidth="1"/>
    <col min="21" max="16384" width="6.125" style="5"/>
  </cols>
  <sheetData>
    <row r="1" spans="1:21" ht="12.75" customHeight="1" x14ac:dyDescent="0.4">
      <c r="A1" s="1" t="s">
        <v>257</v>
      </c>
      <c r="B1" s="133"/>
      <c r="C1" s="133"/>
      <c r="D1" s="133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390"/>
    </row>
    <row r="2" spans="1:21" ht="12.75" customHeight="1" x14ac:dyDescent="0.4">
      <c r="A2" s="390"/>
      <c r="B2" s="353" t="s">
        <v>258</v>
      </c>
      <c r="C2" s="390"/>
      <c r="D2" s="390"/>
      <c r="E2" s="391"/>
      <c r="F2" s="391"/>
      <c r="G2" s="391"/>
      <c r="H2" s="391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1:21" s="15" customFormat="1" ht="9.75" customHeight="1" x14ac:dyDescent="0.4">
      <c r="B3" s="460"/>
      <c r="C3" s="460"/>
      <c r="D3" s="460"/>
      <c r="E3" s="461"/>
      <c r="F3" s="461"/>
      <c r="G3" s="461"/>
      <c r="H3" s="461"/>
      <c r="R3" s="462"/>
      <c r="S3" s="20"/>
      <c r="T3" s="20" t="s">
        <v>182</v>
      </c>
      <c r="U3" s="463"/>
    </row>
    <row r="4" spans="1:21" s="4" customFormat="1" ht="2.1" customHeight="1" thickBot="1" x14ac:dyDescent="0.45">
      <c r="B4" s="136"/>
      <c r="C4" s="136"/>
      <c r="D4" s="136"/>
      <c r="E4" s="137"/>
      <c r="F4" s="137"/>
      <c r="G4" s="137"/>
      <c r="H4" s="137"/>
      <c r="R4" s="464"/>
      <c r="T4" s="43"/>
      <c r="U4" s="135"/>
    </row>
    <row r="5" spans="1:21" ht="18" customHeight="1" x14ac:dyDescent="0.4">
      <c r="A5" s="45"/>
      <c r="B5" s="911" t="s">
        <v>2</v>
      </c>
      <c r="C5" s="911"/>
      <c r="D5" s="44"/>
      <c r="E5" s="912" t="s">
        <v>200</v>
      </c>
      <c r="F5" s="993"/>
      <c r="G5" s="912" t="s">
        <v>201</v>
      </c>
      <c r="H5" s="993"/>
      <c r="I5" s="932" t="s">
        <v>202</v>
      </c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390"/>
    </row>
    <row r="6" spans="1:21" ht="18" customHeight="1" x14ac:dyDescent="0.4">
      <c r="A6" s="393"/>
      <c r="B6" s="393" t="s">
        <v>203</v>
      </c>
      <c r="C6" s="14"/>
      <c r="D6" s="14"/>
      <c r="E6" s="994"/>
      <c r="F6" s="995"/>
      <c r="G6" s="994"/>
      <c r="H6" s="995"/>
      <c r="I6" s="917" t="s">
        <v>204</v>
      </c>
      <c r="J6" s="997"/>
      <c r="K6" s="931" t="s">
        <v>205</v>
      </c>
      <c r="L6" s="998"/>
      <c r="M6" s="931" t="s">
        <v>206</v>
      </c>
      <c r="N6" s="998"/>
      <c r="O6" s="917" t="s">
        <v>207</v>
      </c>
      <c r="P6" s="997"/>
      <c r="Q6" s="931" t="s">
        <v>208</v>
      </c>
      <c r="R6" s="998"/>
      <c r="S6" s="917" t="s">
        <v>209</v>
      </c>
      <c r="T6" s="997"/>
      <c r="U6" s="390"/>
    </row>
    <row r="7" spans="1:21" ht="3" customHeight="1" x14ac:dyDescent="0.4">
      <c r="A7" s="15"/>
      <c r="B7" s="15"/>
      <c r="C7" s="15"/>
      <c r="D7" s="15"/>
      <c r="E7" s="394"/>
      <c r="F7" s="395"/>
      <c r="G7" s="396"/>
      <c r="H7" s="397"/>
      <c r="I7" s="15"/>
      <c r="J7" s="15"/>
      <c r="K7" s="48"/>
      <c r="L7" s="49"/>
      <c r="M7" s="48"/>
      <c r="N7" s="49"/>
      <c r="O7" s="15"/>
      <c r="P7" s="15"/>
      <c r="Q7" s="48"/>
      <c r="R7" s="49"/>
      <c r="S7" s="15"/>
      <c r="T7" s="15"/>
      <c r="U7" s="390"/>
    </row>
    <row r="8" spans="1:21" s="70" customFormat="1" ht="12" customHeight="1" x14ac:dyDescent="0.4">
      <c r="A8" s="15"/>
      <c r="B8" s="20" t="s">
        <v>259</v>
      </c>
      <c r="C8" s="21" t="s">
        <v>260</v>
      </c>
      <c r="D8" s="15"/>
      <c r="E8" s="22">
        <v>1</v>
      </c>
      <c r="F8" s="23"/>
      <c r="G8" s="16">
        <v>137</v>
      </c>
      <c r="H8" s="17"/>
      <c r="I8" s="18">
        <v>122</v>
      </c>
      <c r="J8" s="18"/>
      <c r="K8" s="16">
        <v>15</v>
      </c>
      <c r="L8" s="17"/>
      <c r="M8" s="16">
        <v>17</v>
      </c>
      <c r="N8" s="17"/>
      <c r="O8" s="18">
        <v>18</v>
      </c>
      <c r="P8" s="18"/>
      <c r="Q8" s="16">
        <v>24</v>
      </c>
      <c r="R8" s="17"/>
      <c r="S8" s="16">
        <v>48</v>
      </c>
      <c r="T8" s="18"/>
    </row>
    <row r="9" spans="1:21" s="62" customFormat="1" ht="12" customHeight="1" x14ac:dyDescent="0.4">
      <c r="A9" s="148"/>
      <c r="B9" s="20" t="s">
        <v>261</v>
      </c>
      <c r="C9" s="21" t="s">
        <v>194</v>
      </c>
      <c r="D9" s="15"/>
      <c r="E9" s="16">
        <v>1</v>
      </c>
      <c r="F9" s="17"/>
      <c r="G9" s="16">
        <v>137</v>
      </c>
      <c r="H9" s="17"/>
      <c r="I9" s="18">
        <v>126</v>
      </c>
      <c r="J9" s="18"/>
      <c r="K9" s="16">
        <v>14</v>
      </c>
      <c r="L9" s="17"/>
      <c r="M9" s="16">
        <v>17</v>
      </c>
      <c r="N9" s="17"/>
      <c r="O9" s="18">
        <v>18</v>
      </c>
      <c r="P9" s="18"/>
      <c r="Q9" s="16">
        <v>26</v>
      </c>
      <c r="R9" s="17"/>
      <c r="S9" s="16">
        <v>51</v>
      </c>
      <c r="T9" s="18"/>
    </row>
    <row r="10" spans="1:21" s="70" customFormat="1" ht="12" customHeight="1" x14ac:dyDescent="0.4">
      <c r="A10" s="34"/>
      <c r="B10" s="35">
        <v>3</v>
      </c>
      <c r="C10" s="36"/>
      <c r="D10" s="34"/>
      <c r="E10" s="37">
        <v>1</v>
      </c>
      <c r="F10" s="38"/>
      <c r="G10" s="37">
        <f>G11</f>
        <v>137</v>
      </c>
      <c r="H10" s="38"/>
      <c r="I10" s="40">
        <f>I11</f>
        <v>114</v>
      </c>
      <c r="J10" s="40"/>
      <c r="K10" s="37">
        <f>K11</f>
        <v>8</v>
      </c>
      <c r="L10" s="38"/>
      <c r="M10" s="37">
        <f>M11</f>
        <v>17</v>
      </c>
      <c r="N10" s="38"/>
      <c r="O10" s="40">
        <f>O11</f>
        <v>18</v>
      </c>
      <c r="P10" s="40"/>
      <c r="Q10" s="37">
        <f>Q11</f>
        <v>20</v>
      </c>
      <c r="R10" s="38"/>
      <c r="S10" s="37">
        <f>S11</f>
        <v>51</v>
      </c>
      <c r="T10" s="40"/>
    </row>
    <row r="11" spans="1:21" s="26" customFormat="1" ht="21" customHeight="1" x14ac:dyDescent="0.4">
      <c r="A11" s="19"/>
      <c r="B11" s="1003" t="s">
        <v>262</v>
      </c>
      <c r="C11" s="1007"/>
      <c r="D11" s="19"/>
      <c r="E11" s="22"/>
      <c r="F11" s="23"/>
      <c r="G11" s="16">
        <v>137</v>
      </c>
      <c r="H11" s="17"/>
      <c r="I11" s="18">
        <v>114</v>
      </c>
      <c r="J11" s="18"/>
      <c r="K11" s="16">
        <v>8</v>
      </c>
      <c r="L11" s="17"/>
      <c r="M11" s="16">
        <v>17</v>
      </c>
      <c r="N11" s="17"/>
      <c r="O11" s="18">
        <v>18</v>
      </c>
      <c r="P11" s="18"/>
      <c r="Q11" s="16">
        <v>20</v>
      </c>
      <c r="R11" s="17"/>
      <c r="S11" s="18">
        <v>51</v>
      </c>
      <c r="T11" s="18"/>
    </row>
    <row r="12" spans="1:21" ht="3" customHeight="1" thickBot="1" x14ac:dyDescent="0.45">
      <c r="A12" s="73"/>
      <c r="B12" s="73"/>
      <c r="C12" s="73"/>
      <c r="D12" s="73"/>
      <c r="E12" s="30"/>
      <c r="F12" s="31"/>
      <c r="G12" s="74"/>
      <c r="H12" s="75"/>
      <c r="I12" s="76"/>
      <c r="J12" s="76"/>
      <c r="K12" s="74"/>
      <c r="L12" s="75"/>
      <c r="M12" s="74"/>
      <c r="N12" s="75"/>
      <c r="O12" s="76"/>
      <c r="P12" s="76"/>
      <c r="Q12" s="465"/>
      <c r="R12" s="452"/>
      <c r="S12" s="466"/>
      <c r="T12" s="76"/>
      <c r="U12" s="390"/>
    </row>
    <row r="13" spans="1:21" ht="2.1" customHeight="1" x14ac:dyDescent="0.4">
      <c r="A13" s="4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390"/>
    </row>
    <row r="14" spans="1:21" x14ac:dyDescent="0.4">
      <c r="A14" s="454" t="s">
        <v>247</v>
      </c>
      <c r="L14" s="33"/>
      <c r="M14" s="33"/>
      <c r="O14" s="454"/>
      <c r="T14" s="116" t="s">
        <v>263</v>
      </c>
      <c r="U14" s="390"/>
    </row>
    <row r="15" spans="1:21" x14ac:dyDescent="0.4">
      <c r="A15" s="390"/>
      <c r="B15" s="390"/>
      <c r="C15" s="390"/>
      <c r="D15" s="390"/>
      <c r="E15" s="391"/>
      <c r="F15" s="391"/>
      <c r="G15" s="391"/>
      <c r="H15" s="391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116"/>
      <c r="U15" s="390"/>
    </row>
    <row r="16" spans="1:21" x14ac:dyDescent="0.4">
      <c r="A16" s="390"/>
      <c r="B16" s="390"/>
      <c r="C16" s="390"/>
      <c r="D16" s="390"/>
      <c r="E16" s="391"/>
      <c r="G16" s="391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U16" s="390"/>
    </row>
    <row r="17" spans="1:21" x14ac:dyDescent="0.4">
      <c r="A17" s="390"/>
      <c r="B17" s="390"/>
      <c r="C17" s="390"/>
      <c r="D17" s="390"/>
      <c r="E17" s="391"/>
      <c r="G17" s="391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U17" s="390"/>
    </row>
    <row r="18" spans="1:21" x14ac:dyDescent="0.4">
      <c r="A18" s="390"/>
      <c r="B18" s="390"/>
      <c r="C18" s="390"/>
      <c r="D18" s="390"/>
      <c r="E18" s="391"/>
      <c r="F18" s="391"/>
      <c r="G18" s="391"/>
      <c r="H18" s="391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</row>
    <row r="19" spans="1:21" x14ac:dyDescent="0.4">
      <c r="A19" s="390"/>
      <c r="B19" s="390"/>
      <c r="C19" s="390"/>
      <c r="D19" s="390"/>
      <c r="E19" s="391"/>
      <c r="F19" s="391"/>
      <c r="G19" s="391"/>
      <c r="H19" s="391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</row>
    <row r="20" spans="1:21" x14ac:dyDescent="0.4">
      <c r="A20" s="390"/>
      <c r="B20" s="390"/>
      <c r="C20" s="390"/>
      <c r="D20" s="390"/>
      <c r="E20" s="391"/>
      <c r="F20" s="391"/>
      <c r="G20" s="391"/>
      <c r="H20" s="391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</row>
    <row r="21" spans="1:21" x14ac:dyDescent="0.4">
      <c r="A21" s="390"/>
      <c r="B21" s="390"/>
      <c r="C21" s="390"/>
      <c r="D21" s="390"/>
      <c r="E21" s="391"/>
      <c r="F21" s="391"/>
      <c r="G21" s="391"/>
      <c r="H21" s="391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</row>
    <row r="22" spans="1:21" x14ac:dyDescent="0.4">
      <c r="A22" s="390"/>
      <c r="B22" s="390"/>
      <c r="C22" s="390"/>
      <c r="D22" s="390"/>
      <c r="E22" s="391"/>
      <c r="F22" s="391"/>
      <c r="G22" s="391"/>
      <c r="H22" s="391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</row>
    <row r="23" spans="1:21" x14ac:dyDescent="0.4">
      <c r="A23" s="390"/>
      <c r="B23" s="390"/>
      <c r="C23" s="390"/>
      <c r="D23" s="390"/>
      <c r="E23" s="391"/>
      <c r="F23" s="391"/>
      <c r="G23" s="391"/>
      <c r="H23" s="391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</row>
    <row r="24" spans="1:21" x14ac:dyDescent="0.4">
      <c r="A24" s="390"/>
      <c r="B24" s="390"/>
      <c r="C24" s="390"/>
      <c r="D24" s="390"/>
      <c r="E24" s="391"/>
      <c r="F24" s="391"/>
      <c r="G24" s="391"/>
      <c r="H24" s="391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</row>
    <row r="25" spans="1:21" x14ac:dyDescent="0.4">
      <c r="A25" s="390"/>
      <c r="B25" s="390"/>
      <c r="C25" s="390"/>
      <c r="D25" s="390"/>
      <c r="E25" s="391"/>
      <c r="F25" s="391"/>
      <c r="G25" s="391"/>
      <c r="H25" s="391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</row>
    <row r="26" spans="1:21" x14ac:dyDescent="0.4">
      <c r="A26" s="390"/>
      <c r="B26" s="390"/>
      <c r="C26" s="390"/>
      <c r="D26" s="390"/>
      <c r="E26" s="391"/>
      <c r="F26" s="391"/>
      <c r="G26" s="391"/>
      <c r="H26" s="391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</row>
    <row r="27" spans="1:21" x14ac:dyDescent="0.4">
      <c r="A27" s="390"/>
      <c r="B27" s="390"/>
      <c r="C27" s="390"/>
      <c r="D27" s="390"/>
      <c r="E27" s="391"/>
      <c r="F27" s="391"/>
      <c r="G27" s="391"/>
      <c r="H27" s="391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</row>
    <row r="28" spans="1:21" x14ac:dyDescent="0.4">
      <c r="A28" s="390"/>
      <c r="B28" s="390"/>
      <c r="C28" s="390"/>
      <c r="D28" s="390"/>
      <c r="E28" s="391"/>
      <c r="F28" s="391"/>
      <c r="G28" s="391"/>
      <c r="H28" s="391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</row>
    <row r="29" spans="1:21" x14ac:dyDescent="0.4">
      <c r="A29" s="390"/>
      <c r="B29" s="390"/>
      <c r="C29" s="390"/>
      <c r="D29" s="390"/>
      <c r="E29" s="391"/>
      <c r="F29" s="391"/>
      <c r="G29" s="391"/>
      <c r="H29" s="391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</row>
  </sheetData>
  <mergeCells count="11">
    <mergeCell ref="B11:C11"/>
    <mergeCell ref="B5:C5"/>
    <mergeCell ref="E5:F6"/>
    <mergeCell ref="G5:H6"/>
    <mergeCell ref="I5:T5"/>
    <mergeCell ref="I6:J6"/>
    <mergeCell ref="K6:L6"/>
    <mergeCell ref="M6:N6"/>
    <mergeCell ref="O6:P6"/>
    <mergeCell ref="Q6:R6"/>
    <mergeCell ref="S6:T6"/>
  </mergeCells>
  <phoneticPr fontId="3"/>
  <pageMargins left="0.75" right="0.75" top="1" bottom="1" header="0.51200000000000001" footer="0.51200000000000001"/>
  <pageSetup paperSize="9" scale="88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FF00"/>
    <pageSetUpPr fitToPage="1"/>
  </sheetPr>
  <dimension ref="A1:M27"/>
  <sheetViews>
    <sheetView showGridLines="0" zoomScaleNormal="100" zoomScaleSheetLayoutView="100" workbookViewId="0"/>
  </sheetViews>
  <sheetFormatPr defaultColWidth="6.125" defaultRowHeight="10.5" x14ac:dyDescent="0.4"/>
  <cols>
    <col min="1" max="1" width="0.875" style="192" customWidth="1"/>
    <col min="2" max="2" width="10.125" style="192" customWidth="1"/>
    <col min="3" max="3" width="6.375" style="192" customWidth="1"/>
    <col min="4" max="4" width="1" style="192" customWidth="1"/>
    <col min="5" max="5" width="8.125" style="192" customWidth="1"/>
    <col min="6" max="6" width="8.125" style="331" customWidth="1"/>
    <col min="7" max="12" width="8.125" style="192" customWidth="1"/>
    <col min="13" max="13" width="6" style="192" customWidth="1"/>
    <col min="14" max="16384" width="6.125" style="192"/>
  </cols>
  <sheetData>
    <row r="1" spans="1:13" ht="12.75" customHeight="1" x14ac:dyDescent="0.4">
      <c r="A1" s="151" t="s">
        <v>264</v>
      </c>
      <c r="B1" s="467"/>
      <c r="C1" s="467"/>
      <c r="D1" s="467"/>
      <c r="E1" s="467"/>
      <c r="F1" s="468"/>
      <c r="G1" s="469"/>
      <c r="H1" s="469"/>
      <c r="I1" s="469"/>
      <c r="J1" s="469"/>
      <c r="K1" s="469"/>
      <c r="L1" s="469"/>
      <c r="M1" s="152"/>
    </row>
    <row r="2" spans="1:13" x14ac:dyDescent="0.4">
      <c r="A2" s="470"/>
      <c r="B2" s="470"/>
      <c r="C2" s="470"/>
      <c r="D2" s="470"/>
      <c r="E2" s="470"/>
      <c r="F2" s="471"/>
      <c r="G2" s="470"/>
      <c r="H2" s="470"/>
      <c r="I2" s="470"/>
      <c r="J2" s="470"/>
      <c r="K2" s="470"/>
      <c r="L2" s="470"/>
    </row>
    <row r="3" spans="1:13" s="152" customFormat="1" ht="9.75" customHeight="1" x14ac:dyDescent="0.4">
      <c r="B3" s="472"/>
      <c r="C3" s="472"/>
      <c r="D3" s="472"/>
      <c r="E3" s="472"/>
      <c r="F3" s="473"/>
      <c r="L3" s="290" t="s">
        <v>265</v>
      </c>
    </row>
    <row r="4" spans="1:13" s="152" customFormat="1" ht="2.1" customHeight="1" thickBot="1" x14ac:dyDescent="0.45">
      <c r="B4" s="472"/>
      <c r="C4" s="472"/>
      <c r="D4" s="472"/>
      <c r="E4" s="472"/>
      <c r="F4" s="473"/>
      <c r="L4" s="290"/>
    </row>
    <row r="5" spans="1:13" ht="15" customHeight="1" x14ac:dyDescent="0.4">
      <c r="A5" s="291"/>
      <c r="B5" s="974" t="s">
        <v>2</v>
      </c>
      <c r="C5" s="974"/>
      <c r="D5" s="292"/>
      <c r="E5" s="1008" t="s">
        <v>266</v>
      </c>
      <c r="F5" s="976" t="s">
        <v>201</v>
      </c>
      <c r="G5" s="1011" t="s">
        <v>267</v>
      </c>
      <c r="H5" s="1011"/>
      <c r="I5" s="1011"/>
      <c r="J5" s="1011"/>
      <c r="K5" s="1011"/>
      <c r="L5" s="1012"/>
    </row>
    <row r="6" spans="1:13" ht="15" customHeight="1" x14ac:dyDescent="0.4">
      <c r="A6" s="293"/>
      <c r="B6" s="294" t="s">
        <v>268</v>
      </c>
      <c r="C6" s="294"/>
      <c r="D6" s="294"/>
      <c r="E6" s="1009"/>
      <c r="F6" s="1010"/>
      <c r="G6" s="474" t="s">
        <v>204</v>
      </c>
      <c r="H6" s="474" t="s">
        <v>269</v>
      </c>
      <c r="I6" s="474" t="s">
        <v>206</v>
      </c>
      <c r="J6" s="474" t="s">
        <v>207</v>
      </c>
      <c r="K6" s="474" t="s">
        <v>208</v>
      </c>
      <c r="L6" s="475" t="s">
        <v>209</v>
      </c>
    </row>
    <row r="7" spans="1:13" ht="3" customHeight="1" x14ac:dyDescent="0.4">
      <c r="A7" s="295"/>
      <c r="B7" s="295"/>
      <c r="C7" s="295"/>
      <c r="D7" s="295"/>
      <c r="E7" s="297"/>
      <c r="F7" s="476"/>
      <c r="G7" s="297"/>
      <c r="H7" s="477"/>
      <c r="I7" s="477"/>
      <c r="J7" s="477"/>
      <c r="K7" s="297"/>
      <c r="L7" s="298"/>
    </row>
    <row r="8" spans="1:13" s="309" customFormat="1" ht="17.100000000000001" customHeight="1" x14ac:dyDescent="0.4">
      <c r="A8" s="295"/>
      <c r="B8" s="478" t="s">
        <v>226</v>
      </c>
      <c r="C8" s="296" t="s">
        <v>175</v>
      </c>
      <c r="D8" s="295"/>
      <c r="E8" s="479">
        <v>2</v>
      </c>
      <c r="F8" s="479">
        <v>66</v>
      </c>
      <c r="G8" s="479">
        <v>61</v>
      </c>
      <c r="H8" s="479">
        <v>8</v>
      </c>
      <c r="I8" s="479">
        <v>10</v>
      </c>
      <c r="J8" s="479">
        <v>15</v>
      </c>
      <c r="K8" s="479">
        <v>12</v>
      </c>
      <c r="L8" s="480">
        <v>16</v>
      </c>
      <c r="M8" s="306"/>
    </row>
    <row r="9" spans="1:13" s="309" customFormat="1" ht="17.100000000000001" customHeight="1" x14ac:dyDescent="0.4">
      <c r="A9" s="481"/>
      <c r="B9" s="478" t="s">
        <v>193</v>
      </c>
      <c r="C9" s="21" t="s">
        <v>194</v>
      </c>
      <c r="D9" s="15"/>
      <c r="E9" s="178">
        <v>2</v>
      </c>
      <c r="F9" s="178">
        <v>66</v>
      </c>
      <c r="G9" s="479">
        <v>60</v>
      </c>
      <c r="H9" s="479">
        <v>7</v>
      </c>
      <c r="I9" s="479">
        <v>10</v>
      </c>
      <c r="J9" s="479">
        <v>10</v>
      </c>
      <c r="K9" s="479">
        <v>16</v>
      </c>
      <c r="L9" s="480">
        <v>17</v>
      </c>
      <c r="M9" s="306"/>
    </row>
    <row r="10" spans="1:13" ht="17.100000000000001" customHeight="1" x14ac:dyDescent="0.4">
      <c r="A10" s="34"/>
      <c r="B10" s="35">
        <v>3</v>
      </c>
      <c r="C10" s="36"/>
      <c r="D10" s="34"/>
      <c r="E10" s="180">
        <v>2</v>
      </c>
      <c r="F10" s="180">
        <f>SUM(F11:F12)</f>
        <v>66</v>
      </c>
      <c r="G10" s="180">
        <f t="shared" ref="G10:L10" si="0">SUM(G11:G12)</f>
        <v>63</v>
      </c>
      <c r="H10" s="180">
        <f t="shared" si="0"/>
        <v>10</v>
      </c>
      <c r="I10" s="180">
        <f t="shared" si="0"/>
        <v>12</v>
      </c>
      <c r="J10" s="180">
        <f t="shared" si="0"/>
        <v>9</v>
      </c>
      <c r="K10" s="180">
        <f t="shared" si="0"/>
        <v>9</v>
      </c>
      <c r="L10" s="482">
        <f t="shared" si="0"/>
        <v>23</v>
      </c>
      <c r="M10" s="287"/>
    </row>
    <row r="11" spans="1:13" s="26" customFormat="1" ht="17.100000000000001" customHeight="1" x14ac:dyDescent="0.4">
      <c r="A11" s="19"/>
      <c r="B11" s="1005" t="s">
        <v>270</v>
      </c>
      <c r="C11" s="1007"/>
      <c r="D11" s="19"/>
      <c r="E11" s="483"/>
      <c r="F11" s="178">
        <v>26</v>
      </c>
      <c r="G11" s="178">
        <v>23</v>
      </c>
      <c r="H11" s="178">
        <v>4</v>
      </c>
      <c r="I11" s="178">
        <v>6</v>
      </c>
      <c r="J11" s="178">
        <v>3</v>
      </c>
      <c r="K11" s="178">
        <v>4</v>
      </c>
      <c r="L11" s="109">
        <v>6</v>
      </c>
      <c r="M11" s="421"/>
    </row>
    <row r="12" spans="1:13" s="26" customFormat="1" ht="21" customHeight="1" x14ac:dyDescent="0.4">
      <c r="A12" s="19"/>
      <c r="B12" s="1013" t="s">
        <v>271</v>
      </c>
      <c r="C12" s="1014"/>
      <c r="D12" s="19"/>
      <c r="E12" s="483"/>
      <c r="F12" s="178">
        <v>40</v>
      </c>
      <c r="G12" s="178">
        <v>40</v>
      </c>
      <c r="H12" s="178">
        <v>6</v>
      </c>
      <c r="I12" s="178">
        <v>6</v>
      </c>
      <c r="J12" s="178">
        <v>6</v>
      </c>
      <c r="K12" s="178">
        <v>5</v>
      </c>
      <c r="L12" s="109">
        <v>17</v>
      </c>
      <c r="M12" s="421"/>
    </row>
    <row r="13" spans="1:13" s="489" customFormat="1" ht="3" customHeight="1" thickBot="1" x14ac:dyDescent="0.45">
      <c r="A13" s="484"/>
      <c r="B13" s="484"/>
      <c r="C13" s="484"/>
      <c r="D13" s="484"/>
      <c r="E13" s="485"/>
      <c r="F13" s="486"/>
      <c r="G13" s="486"/>
      <c r="H13" s="486"/>
      <c r="I13" s="486"/>
      <c r="J13" s="486"/>
      <c r="K13" s="486"/>
      <c r="L13" s="487"/>
      <c r="M13" s="488"/>
    </row>
    <row r="14" spans="1:13" s="489" customFormat="1" ht="2.1" customHeight="1" x14ac:dyDescent="0.4">
      <c r="A14" s="490"/>
      <c r="F14" s="488"/>
      <c r="G14" s="488"/>
      <c r="H14" s="488"/>
      <c r="I14" s="488"/>
      <c r="J14" s="488"/>
      <c r="K14" s="488"/>
      <c r="L14" s="488"/>
      <c r="M14" s="488"/>
    </row>
    <row r="15" spans="1:13" s="489" customFormat="1" x14ac:dyDescent="0.4">
      <c r="A15" s="491" t="s">
        <v>227</v>
      </c>
      <c r="C15" s="491"/>
      <c r="D15" s="491"/>
      <c r="E15" s="491"/>
      <c r="F15" s="488"/>
      <c r="G15" s="488"/>
      <c r="H15" s="488"/>
      <c r="I15" s="488"/>
      <c r="J15" s="488"/>
      <c r="K15" s="488"/>
      <c r="L15" s="492"/>
      <c r="M15" s="488"/>
    </row>
    <row r="16" spans="1:13" s="489" customFormat="1" x14ac:dyDescent="0.4">
      <c r="A16" s="493"/>
      <c r="B16" s="493"/>
      <c r="C16" s="493"/>
      <c r="D16" s="493"/>
      <c r="E16" s="493"/>
      <c r="F16" s="494"/>
      <c r="G16" s="493"/>
      <c r="H16" s="493"/>
      <c r="I16" s="493"/>
      <c r="J16" s="493"/>
      <c r="K16" s="493"/>
      <c r="L16" s="493"/>
    </row>
    <row r="17" spans="1:12" x14ac:dyDescent="0.4">
      <c r="A17" s="470"/>
      <c r="B17" s="470"/>
      <c r="C17" s="470"/>
      <c r="D17" s="470"/>
      <c r="E17" s="470"/>
      <c r="F17" s="471"/>
      <c r="G17" s="470"/>
      <c r="H17" s="470"/>
      <c r="I17" s="470"/>
      <c r="J17" s="470"/>
      <c r="K17" s="470"/>
      <c r="L17" s="470"/>
    </row>
    <row r="18" spans="1:12" x14ac:dyDescent="0.4">
      <c r="A18" s="470"/>
      <c r="B18" s="470"/>
      <c r="C18" s="470"/>
      <c r="D18" s="470"/>
      <c r="E18" s="470"/>
      <c r="F18" s="471"/>
      <c r="G18" s="470"/>
      <c r="H18" s="470"/>
      <c r="I18" s="470"/>
      <c r="J18" s="470"/>
      <c r="K18" s="470"/>
      <c r="L18" s="470"/>
    </row>
    <row r="19" spans="1:12" x14ac:dyDescent="0.4">
      <c r="A19" s="470"/>
      <c r="B19" s="470"/>
      <c r="C19" s="470"/>
      <c r="D19" s="470"/>
      <c r="E19" s="470"/>
      <c r="F19" s="471"/>
      <c r="G19" s="470"/>
      <c r="H19" s="470"/>
      <c r="I19" s="470"/>
      <c r="J19" s="470"/>
      <c r="K19" s="470"/>
      <c r="L19" s="470"/>
    </row>
    <row r="20" spans="1:12" x14ac:dyDescent="0.4">
      <c r="A20" s="470"/>
      <c r="B20" s="470"/>
      <c r="C20" s="470"/>
      <c r="D20" s="470"/>
      <c r="E20" s="470"/>
      <c r="F20" s="471"/>
      <c r="G20" s="470"/>
      <c r="H20" s="470"/>
      <c r="I20" s="470"/>
      <c r="J20" s="470"/>
      <c r="K20" s="470"/>
      <c r="L20" s="470"/>
    </row>
    <row r="21" spans="1:12" x14ac:dyDescent="0.4">
      <c r="A21" s="470"/>
      <c r="B21" s="470"/>
      <c r="C21" s="470"/>
      <c r="D21" s="470"/>
      <c r="E21" s="470"/>
      <c r="F21" s="471"/>
      <c r="G21" s="470"/>
      <c r="H21" s="470"/>
      <c r="I21" s="470"/>
      <c r="J21" s="470"/>
      <c r="K21" s="470"/>
      <c r="L21" s="470"/>
    </row>
    <row r="22" spans="1:12" x14ac:dyDescent="0.4">
      <c r="A22" s="470"/>
      <c r="B22" s="470"/>
      <c r="C22" s="470"/>
      <c r="D22" s="470"/>
      <c r="E22" s="470"/>
      <c r="F22" s="471"/>
      <c r="G22" s="470"/>
      <c r="H22" s="470"/>
      <c r="I22" s="470"/>
      <c r="J22" s="470"/>
      <c r="K22" s="470"/>
      <c r="L22" s="470"/>
    </row>
    <row r="23" spans="1:12" x14ac:dyDescent="0.4">
      <c r="A23" s="470"/>
      <c r="B23" s="470"/>
      <c r="C23" s="470"/>
      <c r="D23" s="470"/>
      <c r="E23" s="470"/>
      <c r="F23" s="471"/>
      <c r="G23" s="470"/>
      <c r="H23" s="470"/>
      <c r="I23" s="470"/>
      <c r="J23" s="470"/>
      <c r="K23" s="470"/>
      <c r="L23" s="470"/>
    </row>
    <row r="24" spans="1:12" x14ac:dyDescent="0.4">
      <c r="A24" s="470"/>
      <c r="B24" s="470"/>
      <c r="C24" s="470"/>
      <c r="D24" s="470"/>
      <c r="E24" s="470"/>
      <c r="F24" s="471"/>
      <c r="G24" s="470"/>
      <c r="H24" s="470"/>
      <c r="I24" s="470"/>
      <c r="J24" s="470"/>
      <c r="K24" s="470"/>
      <c r="L24" s="470"/>
    </row>
    <row r="25" spans="1:12" x14ac:dyDescent="0.4">
      <c r="A25" s="470"/>
      <c r="B25" s="470"/>
      <c r="C25" s="470"/>
      <c r="D25" s="470"/>
      <c r="E25" s="470"/>
      <c r="F25" s="471"/>
      <c r="G25" s="470"/>
      <c r="H25" s="470"/>
      <c r="I25" s="470"/>
      <c r="J25" s="470"/>
      <c r="K25" s="470"/>
      <c r="L25" s="470"/>
    </row>
    <row r="26" spans="1:12" x14ac:dyDescent="0.4">
      <c r="A26" s="470"/>
      <c r="B26" s="470"/>
      <c r="C26" s="470"/>
      <c r="D26" s="470"/>
      <c r="E26" s="470"/>
      <c r="F26" s="471"/>
      <c r="G26" s="470"/>
      <c r="H26" s="470"/>
      <c r="I26" s="470"/>
      <c r="J26" s="470"/>
      <c r="K26" s="470"/>
      <c r="L26" s="470"/>
    </row>
    <row r="27" spans="1:12" x14ac:dyDescent="0.4">
      <c r="A27" s="470"/>
      <c r="B27" s="470"/>
      <c r="C27" s="470"/>
      <c r="D27" s="470"/>
      <c r="E27" s="470"/>
      <c r="F27" s="471"/>
      <c r="G27" s="470"/>
      <c r="H27" s="470"/>
      <c r="I27" s="470"/>
      <c r="J27" s="470"/>
      <c r="K27" s="470"/>
      <c r="L27" s="470"/>
    </row>
  </sheetData>
  <mergeCells count="6">
    <mergeCell ref="B12:C12"/>
    <mergeCell ref="B5:C5"/>
    <mergeCell ref="E5:E6"/>
    <mergeCell ref="F5:F6"/>
    <mergeCell ref="G5:L5"/>
    <mergeCell ref="B11:C11"/>
  </mergeCells>
  <phoneticPr fontId="3"/>
  <pageMargins left="0.62992125984251968" right="0.59055118110236227" top="0.47244094488188981" bottom="0.39370078740157483" header="0.51181102362204722" footer="0.51181102362204722"/>
  <pageSetup paperSize="9" scale="98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FF00"/>
  </sheetPr>
  <dimension ref="A1:Y45"/>
  <sheetViews>
    <sheetView showGridLines="0" zoomScaleNormal="100" zoomScaleSheetLayoutView="100" workbookViewId="0"/>
  </sheetViews>
  <sheetFormatPr defaultColWidth="6.125" defaultRowHeight="10.5" x14ac:dyDescent="0.4"/>
  <cols>
    <col min="1" max="1" width="1.625" style="192" customWidth="1"/>
    <col min="2" max="2" width="1.25" style="192" customWidth="1"/>
    <col min="3" max="3" width="7.875" style="192" customWidth="1"/>
    <col min="4" max="4" width="4.375" style="192" customWidth="1"/>
    <col min="5" max="5" width="1.25" style="192" customWidth="1"/>
    <col min="6" max="6" width="1.625" style="192" customWidth="1"/>
    <col min="7" max="7" width="8.625" style="192" customWidth="1"/>
    <col min="8" max="8" width="6.375" style="331" customWidth="1"/>
    <col min="9" max="9" width="2.375" style="331" customWidth="1"/>
    <col min="10" max="10" width="6.375" style="192" customWidth="1"/>
    <col min="11" max="11" width="1.875" style="192" customWidth="1"/>
    <col min="12" max="12" width="5.875" style="192" customWidth="1"/>
    <col min="13" max="13" width="2.375" style="192" customWidth="1"/>
    <col min="14" max="14" width="5.875" style="192" customWidth="1"/>
    <col min="15" max="15" width="2.375" style="192" customWidth="1"/>
    <col min="16" max="16" width="5.875" style="192" customWidth="1"/>
    <col min="17" max="17" width="2.375" style="192" customWidth="1"/>
    <col min="18" max="18" width="5.875" style="192" customWidth="1"/>
    <col min="19" max="19" width="2.375" style="192" customWidth="1"/>
    <col min="20" max="20" width="5.875" style="192" customWidth="1"/>
    <col min="21" max="21" width="2.375" style="192" customWidth="1"/>
    <col min="22" max="16384" width="6.125" style="192"/>
  </cols>
  <sheetData>
    <row r="1" spans="1:23" ht="16.5" customHeight="1" x14ac:dyDescent="0.4">
      <c r="A1" s="495" t="s">
        <v>272</v>
      </c>
      <c r="B1" s="496"/>
      <c r="C1" s="496"/>
      <c r="D1" s="496"/>
      <c r="E1" s="496"/>
      <c r="F1" s="496"/>
      <c r="G1" s="496"/>
      <c r="H1" s="468"/>
      <c r="I1" s="468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</row>
    <row r="2" spans="1:23" ht="12" x14ac:dyDescent="0.4">
      <c r="A2" s="497"/>
      <c r="B2" s="498" t="s">
        <v>273</v>
      </c>
      <c r="C2" s="498"/>
      <c r="D2" s="497"/>
      <c r="E2" s="497"/>
      <c r="F2" s="497"/>
      <c r="G2" s="497"/>
      <c r="H2" s="471"/>
      <c r="I2" s="471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</row>
    <row r="3" spans="1:23" s="152" customFormat="1" ht="12" customHeight="1" x14ac:dyDescent="0.4">
      <c r="C3" s="472"/>
      <c r="D3" s="472"/>
      <c r="E3" s="472"/>
      <c r="F3" s="472"/>
      <c r="G3" s="472"/>
      <c r="H3" s="473"/>
      <c r="I3" s="473"/>
      <c r="S3" s="187"/>
      <c r="U3" s="290" t="s">
        <v>274</v>
      </c>
    </row>
    <row r="4" spans="1:23" s="152" customFormat="1" ht="2.1" customHeight="1" thickBot="1" x14ac:dyDescent="0.45">
      <c r="C4" s="472"/>
      <c r="D4" s="472"/>
      <c r="E4" s="472"/>
      <c r="F4" s="472"/>
      <c r="G4" s="472"/>
      <c r="H4" s="473"/>
      <c r="I4" s="473"/>
      <c r="S4" s="187"/>
      <c r="U4" s="290"/>
    </row>
    <row r="5" spans="1:23" ht="14.1" customHeight="1" x14ac:dyDescent="0.4">
      <c r="A5" s="291"/>
      <c r="B5" s="291"/>
      <c r="C5" s="974" t="s">
        <v>2</v>
      </c>
      <c r="D5" s="974"/>
      <c r="E5" s="974"/>
      <c r="F5" s="292"/>
      <c r="G5" s="1008" t="s">
        <v>275</v>
      </c>
      <c r="H5" s="1042" t="s">
        <v>201</v>
      </c>
      <c r="I5" s="1043"/>
      <c r="J5" s="985" t="s">
        <v>202</v>
      </c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499"/>
    </row>
    <row r="6" spans="1:23" ht="14.1" customHeight="1" x14ac:dyDescent="0.4">
      <c r="A6" s="293"/>
      <c r="B6" s="1046" t="s">
        <v>268</v>
      </c>
      <c r="C6" s="1046"/>
      <c r="D6" s="294"/>
      <c r="E6" s="294"/>
      <c r="F6" s="294"/>
      <c r="G6" s="1009"/>
      <c r="H6" s="1044"/>
      <c r="I6" s="1045"/>
      <c r="J6" s="1047" t="s">
        <v>204</v>
      </c>
      <c r="K6" s="1041"/>
      <c r="L6" s="1047" t="s">
        <v>205</v>
      </c>
      <c r="M6" s="1048"/>
      <c r="N6" s="1041" t="s">
        <v>206</v>
      </c>
      <c r="O6" s="1041"/>
      <c r="P6" s="1047" t="s">
        <v>207</v>
      </c>
      <c r="Q6" s="1048"/>
      <c r="R6" s="1047" t="s">
        <v>208</v>
      </c>
      <c r="S6" s="1048"/>
      <c r="T6" s="1041" t="s">
        <v>276</v>
      </c>
      <c r="U6" s="1041"/>
    </row>
    <row r="7" spans="1:23" ht="3" customHeight="1" x14ac:dyDescent="0.4">
      <c r="A7" s="295"/>
      <c r="B7" s="295"/>
      <c r="C7" s="295"/>
      <c r="D7" s="295"/>
      <c r="E7" s="295"/>
      <c r="F7" s="295"/>
      <c r="G7" s="297"/>
      <c r="H7" s="500"/>
      <c r="I7" s="501"/>
      <c r="J7" s="298"/>
      <c r="K7" s="295"/>
      <c r="L7" s="298"/>
      <c r="M7" s="299"/>
      <c r="N7" s="295"/>
      <c r="O7" s="295"/>
      <c r="P7" s="298"/>
      <c r="Q7" s="299"/>
      <c r="R7" s="298"/>
      <c r="S7" s="299"/>
      <c r="T7" s="295"/>
      <c r="U7" s="295"/>
    </row>
    <row r="8" spans="1:23" ht="14.1" customHeight="1" x14ac:dyDescent="0.4">
      <c r="A8" s="295"/>
      <c r="B8" s="295"/>
      <c r="C8" s="478" t="s">
        <v>226</v>
      </c>
      <c r="D8" s="296" t="s">
        <v>175</v>
      </c>
      <c r="E8" s="295"/>
      <c r="F8" s="295"/>
      <c r="G8" s="502">
        <v>10</v>
      </c>
      <c r="H8" s="304">
        <v>321</v>
      </c>
      <c r="I8" s="305"/>
      <c r="J8" s="304">
        <v>278</v>
      </c>
      <c r="K8" s="301"/>
      <c r="L8" s="304">
        <v>31</v>
      </c>
      <c r="M8" s="305"/>
      <c r="N8" s="301">
        <v>61</v>
      </c>
      <c r="O8" s="301"/>
      <c r="P8" s="304">
        <v>92</v>
      </c>
      <c r="Q8" s="305"/>
      <c r="R8" s="304">
        <v>37</v>
      </c>
      <c r="S8" s="305"/>
      <c r="T8" s="301">
        <v>57</v>
      </c>
      <c r="U8" s="301"/>
    </row>
    <row r="9" spans="1:23" s="309" customFormat="1" ht="14.1" customHeight="1" x14ac:dyDescent="0.4">
      <c r="A9" s="481"/>
      <c r="B9" s="481"/>
      <c r="C9" s="478" t="s">
        <v>193</v>
      </c>
      <c r="D9" s="296" t="s">
        <v>194</v>
      </c>
      <c r="E9" s="295"/>
      <c r="F9" s="295"/>
      <c r="G9" s="90">
        <v>10</v>
      </c>
      <c r="H9" s="16">
        <v>312</v>
      </c>
      <c r="I9" s="17"/>
      <c r="J9" s="16">
        <v>251</v>
      </c>
      <c r="K9" s="18"/>
      <c r="L9" s="16">
        <v>33</v>
      </c>
      <c r="M9" s="17"/>
      <c r="N9" s="16">
        <v>64</v>
      </c>
      <c r="O9" s="18"/>
      <c r="P9" s="16">
        <v>55</v>
      </c>
      <c r="Q9" s="17"/>
      <c r="R9" s="16">
        <v>46</v>
      </c>
      <c r="S9" s="17"/>
      <c r="T9" s="16">
        <v>53</v>
      </c>
      <c r="U9" s="406"/>
    </row>
    <row r="10" spans="1:23" ht="14.1" customHeight="1" x14ac:dyDescent="0.4">
      <c r="A10" s="34"/>
      <c r="B10" s="34"/>
      <c r="C10" s="35">
        <v>3</v>
      </c>
      <c r="D10" s="36"/>
      <c r="E10" s="34"/>
      <c r="F10" s="34"/>
      <c r="G10" s="96">
        <v>9</v>
      </c>
      <c r="H10" s="37">
        <f>SUM(H11:H28)</f>
        <v>277</v>
      </c>
      <c r="I10" s="38"/>
      <c r="J10" s="37">
        <f>SUM(J11:J28)</f>
        <v>208</v>
      </c>
      <c r="K10" s="40"/>
      <c r="L10" s="37">
        <f>SUM(L11:L28)</f>
        <v>24</v>
      </c>
      <c r="M10" s="38"/>
      <c r="N10" s="37">
        <f>SUM(N11:N28)</f>
        <v>53</v>
      </c>
      <c r="O10" s="40"/>
      <c r="P10" s="37">
        <f>SUM(P11:P28)</f>
        <v>58</v>
      </c>
      <c r="Q10" s="38"/>
      <c r="R10" s="37">
        <f>SUM(R11:R28)</f>
        <v>28</v>
      </c>
      <c r="S10" s="38"/>
      <c r="T10" s="37">
        <f>SUM(T11:T28)</f>
        <v>45</v>
      </c>
      <c r="U10" s="40"/>
    </row>
    <row r="11" spans="1:23" s="489" customFormat="1" ht="12" customHeight="1" x14ac:dyDescent="0.4">
      <c r="A11" s="490"/>
      <c r="B11" s="1003" t="s">
        <v>277</v>
      </c>
      <c r="C11" s="1005"/>
      <c r="D11" s="1005"/>
      <c r="E11" s="1005"/>
      <c r="F11" s="19"/>
      <c r="G11" s="1017"/>
      <c r="H11" s="1019">
        <v>40</v>
      </c>
      <c r="I11" s="503"/>
      <c r="J11" s="1019">
        <f>SUM(L11:T11)</f>
        <v>38</v>
      </c>
      <c r="K11" s="504"/>
      <c r="L11" s="1019">
        <v>3</v>
      </c>
      <c r="M11" s="503"/>
      <c r="N11" s="1021">
        <v>12</v>
      </c>
      <c r="O11" s="504"/>
      <c r="P11" s="1019">
        <v>15</v>
      </c>
      <c r="Q11" s="503"/>
      <c r="R11" s="1019">
        <v>4</v>
      </c>
      <c r="S11" s="503"/>
      <c r="T11" s="1019">
        <v>4</v>
      </c>
      <c r="U11" s="504"/>
      <c r="V11" s="309"/>
      <c r="W11" s="309"/>
    </row>
    <row r="12" spans="1:23" s="489" customFormat="1" ht="12" customHeight="1" x14ac:dyDescent="0.4">
      <c r="A12" s="490"/>
      <c r="B12" s="1005"/>
      <c r="C12" s="1005"/>
      <c r="D12" s="1005"/>
      <c r="E12" s="1005"/>
      <c r="F12" s="19"/>
      <c r="G12" s="1017"/>
      <c r="H12" s="1019"/>
      <c r="I12" s="503"/>
      <c r="J12" s="1019"/>
      <c r="K12" s="504"/>
      <c r="L12" s="1019"/>
      <c r="M12" s="503"/>
      <c r="N12" s="1021"/>
      <c r="O12" s="504"/>
      <c r="P12" s="1019"/>
      <c r="Q12" s="503"/>
      <c r="R12" s="1019"/>
      <c r="S12" s="503"/>
      <c r="T12" s="1019"/>
      <c r="U12" s="504"/>
      <c r="V12" s="309"/>
      <c r="W12" s="309"/>
    </row>
    <row r="13" spans="1:23" s="489" customFormat="1" ht="12" customHeight="1" x14ac:dyDescent="0.4">
      <c r="A13" s="490"/>
      <c r="B13" s="1003" t="s">
        <v>278</v>
      </c>
      <c r="C13" s="1005"/>
      <c r="D13" s="1005"/>
      <c r="E13" s="1005"/>
      <c r="F13" s="19"/>
      <c r="G13" s="1017"/>
      <c r="H13" s="1019">
        <v>26</v>
      </c>
      <c r="I13" s="503"/>
      <c r="J13" s="1019">
        <f>SUM(L13:T13)</f>
        <v>15</v>
      </c>
      <c r="K13" s="504"/>
      <c r="L13" s="1019">
        <v>2</v>
      </c>
      <c r="M13" s="503"/>
      <c r="N13" s="1021">
        <v>5</v>
      </c>
      <c r="O13" s="504"/>
      <c r="P13" s="1019">
        <v>5</v>
      </c>
      <c r="Q13" s="503"/>
      <c r="R13" s="1039">
        <v>2</v>
      </c>
      <c r="S13" s="20"/>
      <c r="T13" s="1031">
        <v>1</v>
      </c>
      <c r="U13" s="505"/>
      <c r="V13" s="295"/>
      <c r="W13" s="295"/>
    </row>
    <row r="14" spans="1:23" s="489" customFormat="1" ht="12" customHeight="1" x14ac:dyDescent="0.4">
      <c r="A14" s="490"/>
      <c r="B14" s="1005"/>
      <c r="C14" s="1005"/>
      <c r="D14" s="1005"/>
      <c r="E14" s="1005"/>
      <c r="F14" s="19"/>
      <c r="G14" s="1017"/>
      <c r="H14" s="1019"/>
      <c r="I14" s="503"/>
      <c r="J14" s="1019"/>
      <c r="K14" s="504"/>
      <c r="L14" s="1019"/>
      <c r="M14" s="503"/>
      <c r="N14" s="1021"/>
      <c r="O14" s="504"/>
      <c r="P14" s="1019"/>
      <c r="Q14" s="503"/>
      <c r="R14" s="1040"/>
      <c r="S14" s="20"/>
      <c r="T14" s="1032"/>
      <c r="U14" s="505"/>
      <c r="V14" s="295"/>
      <c r="W14" s="295"/>
    </row>
    <row r="15" spans="1:23" s="489" customFormat="1" ht="12" customHeight="1" x14ac:dyDescent="0.4">
      <c r="A15" s="490"/>
      <c r="B15" s="1003" t="s">
        <v>279</v>
      </c>
      <c r="C15" s="1005"/>
      <c r="D15" s="1005"/>
      <c r="E15" s="1005"/>
      <c r="F15" s="19"/>
      <c r="G15" s="1017"/>
      <c r="H15" s="1019">
        <v>35</v>
      </c>
      <c r="I15" s="503"/>
      <c r="J15" s="1019">
        <f>SUM(L15:T15)</f>
        <v>37</v>
      </c>
      <c r="K15" s="504"/>
      <c r="L15" s="1019">
        <v>5</v>
      </c>
      <c r="M15" s="503"/>
      <c r="N15" s="1021">
        <v>5</v>
      </c>
      <c r="O15" s="504"/>
      <c r="P15" s="1019">
        <v>6</v>
      </c>
      <c r="Q15" s="503"/>
      <c r="R15" s="1019">
        <v>7</v>
      </c>
      <c r="S15" s="503"/>
      <c r="T15" s="1019">
        <v>14</v>
      </c>
      <c r="U15" s="504"/>
      <c r="V15" s="295"/>
      <c r="W15" s="295"/>
    </row>
    <row r="16" spans="1:23" s="489" customFormat="1" ht="12" customHeight="1" x14ac:dyDescent="0.4">
      <c r="A16" s="490"/>
      <c r="B16" s="1005"/>
      <c r="C16" s="1005"/>
      <c r="D16" s="1005"/>
      <c r="E16" s="1005"/>
      <c r="F16" s="19"/>
      <c r="G16" s="1017"/>
      <c r="H16" s="1019"/>
      <c r="I16" s="503"/>
      <c r="J16" s="1019"/>
      <c r="K16" s="504"/>
      <c r="L16" s="1019"/>
      <c r="M16" s="503"/>
      <c r="N16" s="1021"/>
      <c r="O16" s="504"/>
      <c r="P16" s="1019"/>
      <c r="Q16" s="503"/>
      <c r="R16" s="1019"/>
      <c r="S16" s="503"/>
      <c r="T16" s="1019"/>
      <c r="U16" s="504"/>
      <c r="V16" s="295"/>
      <c r="W16" s="295"/>
    </row>
    <row r="17" spans="1:23" s="489" customFormat="1" ht="12" customHeight="1" x14ac:dyDescent="0.4">
      <c r="A17" s="490"/>
      <c r="B17" s="1003" t="s">
        <v>280</v>
      </c>
      <c r="C17" s="1005"/>
      <c r="D17" s="1005"/>
      <c r="E17" s="1005"/>
      <c r="F17" s="19"/>
      <c r="G17" s="1017"/>
      <c r="H17" s="1019">
        <v>40</v>
      </c>
      <c r="I17" s="503"/>
      <c r="J17" s="1019">
        <f>SUM(L17:T17)</f>
        <v>30</v>
      </c>
      <c r="K17" s="504"/>
      <c r="L17" s="1019">
        <v>4</v>
      </c>
      <c r="M17" s="503"/>
      <c r="N17" s="1021">
        <v>6</v>
      </c>
      <c r="O17" s="504"/>
      <c r="P17" s="1019">
        <v>6</v>
      </c>
      <c r="Q17" s="503"/>
      <c r="R17" s="1021">
        <v>6</v>
      </c>
      <c r="S17" s="504"/>
      <c r="T17" s="1019">
        <v>8</v>
      </c>
      <c r="U17" s="504"/>
      <c r="V17" s="295"/>
      <c r="W17" s="295"/>
    </row>
    <row r="18" spans="1:23" s="489" customFormat="1" ht="12" customHeight="1" x14ac:dyDescent="0.4">
      <c r="A18" s="490"/>
      <c r="B18" s="1005"/>
      <c r="C18" s="1005"/>
      <c r="D18" s="1005"/>
      <c r="E18" s="1005"/>
      <c r="F18" s="19"/>
      <c r="G18" s="1017"/>
      <c r="H18" s="1019"/>
      <c r="I18" s="503"/>
      <c r="J18" s="1019"/>
      <c r="K18" s="504"/>
      <c r="L18" s="1019"/>
      <c r="M18" s="503"/>
      <c r="N18" s="1021"/>
      <c r="O18" s="504"/>
      <c r="P18" s="1019"/>
      <c r="Q18" s="503"/>
      <c r="R18" s="1021"/>
      <c r="S18" s="504"/>
      <c r="T18" s="1019"/>
      <c r="U18" s="504"/>
      <c r="V18" s="295"/>
      <c r="W18" s="295"/>
    </row>
    <row r="19" spans="1:23" s="489" customFormat="1" ht="12" customHeight="1" x14ac:dyDescent="0.4">
      <c r="A19" s="490"/>
      <c r="B19" s="1003" t="s">
        <v>281</v>
      </c>
      <c r="C19" s="1005"/>
      <c r="D19" s="1005"/>
      <c r="E19" s="1005"/>
      <c r="F19" s="19"/>
      <c r="G19" s="1017"/>
      <c r="H19" s="1019">
        <v>26</v>
      </c>
      <c r="I19" s="503"/>
      <c r="J19" s="1019">
        <f>SUM(L19:T19)</f>
        <v>14</v>
      </c>
      <c r="K19" s="504"/>
      <c r="L19" s="1019">
        <v>2</v>
      </c>
      <c r="M19" s="503"/>
      <c r="N19" s="1021">
        <v>0</v>
      </c>
      <c r="O19" s="504"/>
      <c r="P19" s="1034">
        <v>3</v>
      </c>
      <c r="Q19" s="504"/>
      <c r="R19" s="1019">
        <v>3</v>
      </c>
      <c r="S19" s="503"/>
      <c r="T19" s="1021">
        <v>6</v>
      </c>
      <c r="U19" s="504"/>
      <c r="V19" s="295"/>
      <c r="W19" s="295"/>
    </row>
    <row r="20" spans="1:23" s="489" customFormat="1" ht="12" customHeight="1" x14ac:dyDescent="0.4">
      <c r="A20" s="490"/>
      <c r="B20" s="1005"/>
      <c r="C20" s="1005"/>
      <c r="D20" s="1005"/>
      <c r="E20" s="1005"/>
      <c r="F20" s="19"/>
      <c r="G20" s="1017"/>
      <c r="H20" s="1019"/>
      <c r="I20" s="503"/>
      <c r="J20" s="1019"/>
      <c r="K20" s="504"/>
      <c r="L20" s="1019"/>
      <c r="M20" s="503"/>
      <c r="N20" s="1021"/>
      <c r="O20" s="504"/>
      <c r="P20" s="1034"/>
      <c r="Q20" s="504"/>
      <c r="R20" s="1019"/>
      <c r="S20" s="503"/>
      <c r="T20" s="1021"/>
      <c r="U20" s="504"/>
      <c r="V20" s="295"/>
      <c r="W20" s="295"/>
    </row>
    <row r="21" spans="1:23" s="489" customFormat="1" ht="12" customHeight="1" x14ac:dyDescent="0.4">
      <c r="A21" s="490"/>
      <c r="B21" s="1003" t="s">
        <v>282</v>
      </c>
      <c r="C21" s="1005"/>
      <c r="D21" s="1005"/>
      <c r="E21" s="1005"/>
      <c r="F21" s="19"/>
      <c r="G21" s="1017"/>
      <c r="H21" s="1019">
        <v>34</v>
      </c>
      <c r="I21" s="503"/>
      <c r="J21" s="1019">
        <f>SUM(L21:T21)</f>
        <v>30</v>
      </c>
      <c r="K21" s="504"/>
      <c r="L21" s="1019">
        <v>2</v>
      </c>
      <c r="M21" s="503"/>
      <c r="N21" s="1021">
        <v>10</v>
      </c>
      <c r="O21" s="504"/>
      <c r="P21" s="1019">
        <v>6</v>
      </c>
      <c r="Q21" s="503"/>
      <c r="R21" s="1019">
        <v>3</v>
      </c>
      <c r="S21" s="503"/>
      <c r="T21" s="1019">
        <v>9</v>
      </c>
      <c r="U21" s="504"/>
      <c r="V21" s="295"/>
      <c r="W21" s="295"/>
    </row>
    <row r="22" spans="1:23" s="489" customFormat="1" ht="12" customHeight="1" x14ac:dyDescent="0.4">
      <c r="A22" s="490"/>
      <c r="B22" s="1005"/>
      <c r="C22" s="1005"/>
      <c r="D22" s="1005"/>
      <c r="E22" s="1005"/>
      <c r="F22" s="19"/>
      <c r="G22" s="1017"/>
      <c r="H22" s="1019"/>
      <c r="I22" s="503"/>
      <c r="J22" s="1019"/>
      <c r="K22" s="504"/>
      <c r="L22" s="1019"/>
      <c r="M22" s="503"/>
      <c r="N22" s="1021"/>
      <c r="O22" s="504"/>
      <c r="P22" s="1019"/>
      <c r="Q22" s="503"/>
      <c r="R22" s="1019"/>
      <c r="S22" s="503"/>
      <c r="T22" s="1019"/>
      <c r="U22" s="504"/>
      <c r="V22" s="295"/>
      <c r="W22" s="295"/>
    </row>
    <row r="23" spans="1:23" s="489" customFormat="1" ht="12" customHeight="1" x14ac:dyDescent="0.4">
      <c r="A23" s="490"/>
      <c r="B23" s="1003" t="s">
        <v>283</v>
      </c>
      <c r="C23" s="1005"/>
      <c r="D23" s="1005"/>
      <c r="E23" s="1005"/>
      <c r="F23" s="19"/>
      <c r="G23" s="1017"/>
      <c r="H23" s="1019">
        <v>26</v>
      </c>
      <c r="I23" s="503"/>
      <c r="J23" s="1019">
        <f>SUM(L23:T23)</f>
        <v>20</v>
      </c>
      <c r="K23" s="504"/>
      <c r="L23" s="1019">
        <v>3</v>
      </c>
      <c r="M23" s="503"/>
      <c r="N23" s="1021">
        <v>5</v>
      </c>
      <c r="O23" s="504"/>
      <c r="P23" s="1019">
        <v>7</v>
      </c>
      <c r="Q23" s="503"/>
      <c r="R23" s="1021">
        <v>2</v>
      </c>
      <c r="S23" s="504"/>
      <c r="T23" s="1019">
        <v>3</v>
      </c>
      <c r="U23" s="504"/>
      <c r="V23" s="295"/>
      <c r="W23" s="295"/>
    </row>
    <row r="24" spans="1:23" s="489" customFormat="1" ht="12" customHeight="1" x14ac:dyDescent="0.4">
      <c r="A24" s="490"/>
      <c r="B24" s="1005"/>
      <c r="C24" s="1005"/>
      <c r="D24" s="1005"/>
      <c r="E24" s="1005"/>
      <c r="F24" s="19"/>
      <c r="G24" s="1017"/>
      <c r="H24" s="1019"/>
      <c r="I24" s="503"/>
      <c r="J24" s="1019"/>
      <c r="K24" s="504"/>
      <c r="L24" s="1019"/>
      <c r="M24" s="503"/>
      <c r="N24" s="1021"/>
      <c r="O24" s="504"/>
      <c r="P24" s="1019"/>
      <c r="Q24" s="503"/>
      <c r="R24" s="1021"/>
      <c r="S24" s="504"/>
      <c r="T24" s="1019"/>
      <c r="U24" s="504"/>
      <c r="V24" s="295"/>
      <c r="W24" s="295"/>
    </row>
    <row r="25" spans="1:23" s="489" customFormat="1" x14ac:dyDescent="0.4">
      <c r="A25" s="490"/>
      <c r="B25" s="1003" t="s">
        <v>284</v>
      </c>
      <c r="C25" s="1005"/>
      <c r="D25" s="1005"/>
      <c r="E25" s="1005"/>
      <c r="F25" s="19"/>
      <c r="G25" s="1038"/>
      <c r="H25" s="1021">
        <v>30</v>
      </c>
      <c r="I25" s="503"/>
      <c r="J25" s="1019">
        <f>SUM(L25:T25)</f>
        <v>23</v>
      </c>
      <c r="K25" s="504"/>
      <c r="L25" s="1019">
        <v>3</v>
      </c>
      <c r="M25" s="503"/>
      <c r="N25" s="1019">
        <v>10</v>
      </c>
      <c r="O25" s="503"/>
      <c r="P25" s="1019">
        <v>9</v>
      </c>
      <c r="Q25" s="503"/>
      <c r="R25" s="1021">
        <v>1</v>
      </c>
      <c r="S25" s="504"/>
      <c r="T25" s="1031">
        <v>0</v>
      </c>
      <c r="U25" s="504"/>
      <c r="V25" s="295"/>
      <c r="W25" s="295"/>
    </row>
    <row r="26" spans="1:23" s="489" customFormat="1" ht="12" customHeight="1" x14ac:dyDescent="0.4">
      <c r="A26" s="490"/>
      <c r="B26" s="1005"/>
      <c r="C26" s="1005"/>
      <c r="D26" s="1005"/>
      <c r="E26" s="1005"/>
      <c r="F26" s="19"/>
      <c r="G26" s="1038"/>
      <c r="H26" s="1021"/>
      <c r="I26" s="503"/>
      <c r="J26" s="1019"/>
      <c r="K26" s="504"/>
      <c r="L26" s="1019"/>
      <c r="M26" s="503"/>
      <c r="N26" s="1019"/>
      <c r="O26" s="503"/>
      <c r="P26" s="1019"/>
      <c r="Q26" s="503"/>
      <c r="R26" s="1021"/>
      <c r="S26" s="504"/>
      <c r="T26" s="1032"/>
      <c r="U26" s="504"/>
      <c r="V26" s="295"/>
      <c r="W26" s="295"/>
    </row>
    <row r="27" spans="1:23" s="489" customFormat="1" ht="12" customHeight="1" x14ac:dyDescent="0.4">
      <c r="A27" s="490"/>
      <c r="B27" s="1003" t="s">
        <v>285</v>
      </c>
      <c r="C27" s="1003"/>
      <c r="D27" s="1003"/>
      <c r="E27" s="1003"/>
      <c r="F27" s="506"/>
      <c r="G27" s="507"/>
      <c r="H27" s="1034">
        <v>20</v>
      </c>
      <c r="I27" s="508"/>
      <c r="J27" s="1019">
        <f>SUM(L27:T27)</f>
        <v>1</v>
      </c>
      <c r="K27" s="509"/>
      <c r="L27" s="1034">
        <v>0</v>
      </c>
      <c r="M27" s="509"/>
      <c r="N27" s="1034">
        <v>0</v>
      </c>
      <c r="O27" s="509"/>
      <c r="P27" s="1034">
        <v>1</v>
      </c>
      <c r="Q27" s="509"/>
      <c r="R27" s="1036">
        <v>0</v>
      </c>
      <c r="S27" s="509"/>
      <c r="T27" s="1036">
        <v>0</v>
      </c>
      <c r="U27" s="504"/>
      <c r="V27" s="295"/>
      <c r="W27" s="295"/>
    </row>
    <row r="28" spans="1:23" s="489" customFormat="1" ht="12" customHeight="1" thickBot="1" x14ac:dyDescent="0.45">
      <c r="A28" s="510"/>
      <c r="B28" s="1033"/>
      <c r="C28" s="1033"/>
      <c r="D28" s="1033"/>
      <c r="E28" s="1033"/>
      <c r="F28" s="511"/>
      <c r="G28" s="512"/>
      <c r="H28" s="1035"/>
      <c r="I28" s="513"/>
      <c r="J28" s="1020"/>
      <c r="K28" s="514"/>
      <c r="L28" s="1035"/>
      <c r="M28" s="514"/>
      <c r="N28" s="1035"/>
      <c r="O28" s="514"/>
      <c r="P28" s="1035"/>
      <c r="Q28" s="514"/>
      <c r="R28" s="1037"/>
      <c r="S28" s="514"/>
      <c r="T28" s="1037"/>
      <c r="U28" s="515"/>
      <c r="V28" s="295"/>
      <c r="W28" s="295"/>
    </row>
    <row r="29" spans="1:23" ht="2.1" customHeight="1" x14ac:dyDescent="0.4">
      <c r="A29" s="295"/>
      <c r="B29" s="295"/>
      <c r="C29" s="303"/>
      <c r="D29" s="295"/>
      <c r="E29" s="295"/>
      <c r="F29" s="295"/>
      <c r="G29" s="295"/>
      <c r="H29" s="516"/>
      <c r="I29" s="516"/>
      <c r="J29" s="516"/>
      <c r="K29" s="516"/>
      <c r="L29" s="516"/>
      <c r="M29" s="516"/>
      <c r="N29" s="517"/>
      <c r="O29" s="517"/>
      <c r="P29" s="516"/>
      <c r="Q29" s="516"/>
      <c r="R29" s="516"/>
      <c r="S29" s="516"/>
      <c r="T29" s="516"/>
      <c r="U29" s="516"/>
      <c r="V29" s="152"/>
      <c r="W29" s="152"/>
    </row>
    <row r="30" spans="1:23" ht="10.5" customHeight="1" x14ac:dyDescent="0.4">
      <c r="A30" s="331" t="s">
        <v>227</v>
      </c>
      <c r="D30" s="331"/>
      <c r="E30" s="331"/>
      <c r="F30" s="331"/>
      <c r="G30" s="331"/>
      <c r="H30" s="287"/>
      <c r="I30" s="287"/>
      <c r="J30" s="287"/>
      <c r="K30" s="518"/>
      <c r="L30" s="519"/>
      <c r="M30" s="458"/>
      <c r="N30" s="458"/>
      <c r="O30" s="520"/>
      <c r="P30" s="519"/>
      <c r="Q30" s="519"/>
      <c r="R30" s="519"/>
      <c r="S30" s="519"/>
      <c r="T30" s="519"/>
      <c r="U30" s="116" t="s">
        <v>286</v>
      </c>
      <c r="V30" s="152"/>
      <c r="W30" s="152"/>
    </row>
    <row r="31" spans="1:23" x14ac:dyDescent="0.4">
      <c r="K31" s="521"/>
      <c r="L31" s="458"/>
      <c r="M31" s="458"/>
      <c r="N31" s="458"/>
      <c r="O31" s="458"/>
      <c r="P31" s="458"/>
      <c r="Q31" s="458"/>
      <c r="R31" s="458"/>
      <c r="S31" s="458"/>
      <c r="T31" s="458"/>
      <c r="U31" s="458"/>
    </row>
    <row r="33" spans="1:25" ht="12" x14ac:dyDescent="0.4">
      <c r="A33" s="522"/>
      <c r="B33" s="498" t="s">
        <v>287</v>
      </c>
      <c r="C33" s="523"/>
      <c r="D33" s="522"/>
      <c r="E33" s="522"/>
      <c r="F33" s="522"/>
      <c r="G33" s="522"/>
      <c r="H33" s="524"/>
      <c r="I33" s="524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</row>
    <row r="34" spans="1:25" x14ac:dyDescent="0.4">
      <c r="A34" s="153"/>
      <c r="B34" s="153"/>
      <c r="C34" s="377"/>
      <c r="D34" s="377"/>
      <c r="E34" s="377"/>
      <c r="F34" s="377"/>
      <c r="G34" s="377"/>
      <c r="H34" s="378"/>
      <c r="I34" s="378"/>
      <c r="J34" s="153"/>
      <c r="K34" s="153"/>
      <c r="L34" s="153"/>
      <c r="M34" s="153"/>
      <c r="N34" s="153"/>
      <c r="O34" s="153"/>
      <c r="P34" s="153"/>
      <c r="Q34" s="153"/>
      <c r="R34" s="153"/>
      <c r="S34" s="525"/>
      <c r="T34" s="153"/>
      <c r="U34" s="186" t="s">
        <v>288</v>
      </c>
      <c r="Y34" s="152"/>
    </row>
    <row r="35" spans="1:25" ht="2.1" customHeight="1" thickBot="1" x14ac:dyDescent="0.45">
      <c r="A35" s="153"/>
      <c r="B35" s="153"/>
      <c r="C35" s="377"/>
      <c r="D35" s="377"/>
      <c r="E35" s="377"/>
      <c r="F35" s="377"/>
      <c r="G35" s="377"/>
      <c r="H35" s="378"/>
      <c r="I35" s="378"/>
      <c r="J35" s="153"/>
      <c r="K35" s="153"/>
      <c r="L35" s="153"/>
      <c r="M35" s="153"/>
      <c r="N35" s="153"/>
      <c r="O35" s="153"/>
      <c r="P35" s="153"/>
      <c r="Q35" s="153"/>
      <c r="R35" s="153"/>
      <c r="S35" s="525"/>
      <c r="T35" s="153"/>
      <c r="U35" s="186"/>
      <c r="Y35" s="152"/>
    </row>
    <row r="36" spans="1:25" ht="14.1" customHeight="1" x14ac:dyDescent="0.4">
      <c r="A36" s="356"/>
      <c r="B36" s="356"/>
      <c r="C36" s="986" t="s">
        <v>2</v>
      </c>
      <c r="D36" s="986"/>
      <c r="E36" s="986"/>
      <c r="F36" s="526"/>
      <c r="G36" s="987" t="s">
        <v>275</v>
      </c>
      <c r="H36" s="1023" t="s">
        <v>201</v>
      </c>
      <c r="I36" s="1024"/>
      <c r="J36" s="1027" t="s">
        <v>202</v>
      </c>
      <c r="K36" s="1027"/>
      <c r="L36" s="1027"/>
      <c r="M36" s="1027"/>
      <c r="N36" s="1027"/>
      <c r="O36" s="1027"/>
      <c r="P36" s="1027"/>
      <c r="Q36" s="1027"/>
      <c r="R36" s="1027"/>
      <c r="S36" s="1027"/>
      <c r="T36" s="1027"/>
      <c r="U36" s="1027"/>
    </row>
    <row r="37" spans="1:25" ht="14.1" customHeight="1" x14ac:dyDescent="0.4">
      <c r="A37" s="358"/>
      <c r="B37" s="1028" t="s">
        <v>268</v>
      </c>
      <c r="C37" s="1028"/>
      <c r="D37" s="359"/>
      <c r="E37" s="359"/>
      <c r="F37" s="359"/>
      <c r="G37" s="988"/>
      <c r="H37" s="1025"/>
      <c r="I37" s="1026"/>
      <c r="J37" s="1029" t="s">
        <v>204</v>
      </c>
      <c r="K37" s="1015"/>
      <c r="L37" s="1029" t="s">
        <v>205</v>
      </c>
      <c r="M37" s="1030"/>
      <c r="N37" s="1015" t="s">
        <v>206</v>
      </c>
      <c r="O37" s="1015"/>
      <c r="P37" s="1029" t="s">
        <v>207</v>
      </c>
      <c r="Q37" s="1030"/>
      <c r="R37" s="1029" t="s">
        <v>208</v>
      </c>
      <c r="S37" s="1030"/>
      <c r="T37" s="1015" t="s">
        <v>276</v>
      </c>
      <c r="U37" s="1015"/>
    </row>
    <row r="38" spans="1:25" ht="3" customHeight="1" x14ac:dyDescent="0.4">
      <c r="A38" s="310"/>
      <c r="B38" s="310"/>
      <c r="C38" s="310"/>
      <c r="D38" s="310"/>
      <c r="E38" s="310"/>
      <c r="F38" s="310"/>
      <c r="G38" s="154"/>
      <c r="H38" s="527"/>
      <c r="I38" s="528"/>
      <c r="J38" s="155"/>
      <c r="K38" s="310"/>
      <c r="L38" s="155"/>
      <c r="M38" s="529"/>
      <c r="N38" s="310"/>
      <c r="O38" s="310"/>
      <c r="P38" s="155"/>
      <c r="Q38" s="529"/>
      <c r="R38" s="155"/>
      <c r="S38" s="529"/>
      <c r="T38" s="310"/>
      <c r="U38" s="310"/>
    </row>
    <row r="39" spans="1:25" ht="14.1" customHeight="1" x14ac:dyDescent="0.4">
      <c r="A39" s="15"/>
      <c r="B39" s="15"/>
      <c r="C39" s="20" t="s">
        <v>226</v>
      </c>
      <c r="D39" s="21" t="s">
        <v>175</v>
      </c>
      <c r="E39" s="15"/>
      <c r="F39" s="15"/>
      <c r="G39" s="104">
        <v>1</v>
      </c>
      <c r="H39" s="16">
        <v>40</v>
      </c>
      <c r="I39" s="17"/>
      <c r="J39" s="16">
        <v>36</v>
      </c>
      <c r="K39" s="18"/>
      <c r="L39" s="16">
        <v>3</v>
      </c>
      <c r="M39" s="17"/>
      <c r="N39" s="16">
        <v>5</v>
      </c>
      <c r="O39" s="18"/>
      <c r="P39" s="16">
        <v>9</v>
      </c>
      <c r="Q39" s="17"/>
      <c r="R39" s="16">
        <v>6</v>
      </c>
      <c r="S39" s="17"/>
      <c r="T39" s="16">
        <v>13</v>
      </c>
      <c r="U39" s="18"/>
    </row>
    <row r="40" spans="1:25" ht="14.1" customHeight="1" x14ac:dyDescent="0.4">
      <c r="A40" s="15"/>
      <c r="B40" s="15"/>
      <c r="C40" s="20" t="s">
        <v>193</v>
      </c>
      <c r="D40" s="21" t="s">
        <v>194</v>
      </c>
      <c r="E40" s="15"/>
      <c r="F40" s="15"/>
      <c r="G40" s="104">
        <v>1</v>
      </c>
      <c r="H40" s="16">
        <v>40</v>
      </c>
      <c r="I40" s="17"/>
      <c r="J40" s="16">
        <v>30</v>
      </c>
      <c r="K40" s="18"/>
      <c r="L40" s="16">
        <v>2</v>
      </c>
      <c r="M40" s="17"/>
      <c r="N40" s="16">
        <v>2</v>
      </c>
      <c r="O40" s="18"/>
      <c r="P40" s="16">
        <v>8</v>
      </c>
      <c r="Q40" s="17"/>
      <c r="R40" s="16">
        <v>7</v>
      </c>
      <c r="S40" s="17"/>
      <c r="T40" s="16">
        <v>11</v>
      </c>
      <c r="U40" s="18"/>
    </row>
    <row r="41" spans="1:25" ht="14.1" customHeight="1" x14ac:dyDescent="0.4">
      <c r="A41" s="34"/>
      <c r="B41" s="34"/>
      <c r="C41" s="35">
        <v>3</v>
      </c>
      <c r="D41" s="36"/>
      <c r="E41" s="34"/>
      <c r="F41" s="34"/>
      <c r="G41" s="167">
        <v>1</v>
      </c>
      <c r="H41" s="37">
        <f>H42</f>
        <v>40</v>
      </c>
      <c r="I41" s="38"/>
      <c r="J41" s="37">
        <f>J42</f>
        <v>30</v>
      </c>
      <c r="K41" s="40"/>
      <c r="L41" s="37">
        <f>L42</f>
        <v>2</v>
      </c>
      <c r="M41" s="38"/>
      <c r="N41" s="37">
        <f>N42</f>
        <v>8</v>
      </c>
      <c r="O41" s="40"/>
      <c r="P41" s="37">
        <f>P42</f>
        <v>2</v>
      </c>
      <c r="Q41" s="38"/>
      <c r="R41" s="37">
        <f>R42</f>
        <v>8</v>
      </c>
      <c r="S41" s="38"/>
      <c r="T41" s="37">
        <f>T42</f>
        <v>10</v>
      </c>
      <c r="U41" s="40"/>
    </row>
    <row r="42" spans="1:25" x14ac:dyDescent="0.4">
      <c r="A42" s="19"/>
      <c r="B42" s="1003" t="s">
        <v>289</v>
      </c>
      <c r="C42" s="1005"/>
      <c r="D42" s="1005"/>
      <c r="E42" s="1005"/>
      <c r="F42" s="19"/>
      <c r="G42" s="1017"/>
      <c r="H42" s="1019">
        <v>40</v>
      </c>
      <c r="I42" s="503"/>
      <c r="J42" s="1019">
        <v>30</v>
      </c>
      <c r="K42" s="504"/>
      <c r="L42" s="1019">
        <v>2</v>
      </c>
      <c r="M42" s="503"/>
      <c r="N42" s="1021">
        <v>8</v>
      </c>
      <c r="O42" s="504"/>
      <c r="P42" s="1019">
        <v>2</v>
      </c>
      <c r="Q42" s="503"/>
      <c r="R42" s="1019">
        <v>8</v>
      </c>
      <c r="S42" s="503"/>
      <c r="T42" s="1019">
        <v>10</v>
      </c>
      <c r="U42" s="504"/>
      <c r="V42" s="489"/>
    </row>
    <row r="43" spans="1:25" ht="11.25" thickBot="1" x14ac:dyDescent="0.45">
      <c r="A43" s="530"/>
      <c r="B43" s="1016"/>
      <c r="C43" s="1016"/>
      <c r="D43" s="1016"/>
      <c r="E43" s="1016"/>
      <c r="F43" s="530"/>
      <c r="G43" s="1018"/>
      <c r="H43" s="1020"/>
      <c r="I43" s="531"/>
      <c r="J43" s="1020"/>
      <c r="K43" s="515"/>
      <c r="L43" s="1020"/>
      <c r="M43" s="531"/>
      <c r="N43" s="1022"/>
      <c r="O43" s="515"/>
      <c r="P43" s="1020"/>
      <c r="Q43" s="531"/>
      <c r="R43" s="1020"/>
      <c r="S43" s="531"/>
      <c r="T43" s="1020"/>
      <c r="U43" s="515"/>
      <c r="V43" s="489"/>
    </row>
    <row r="44" spans="1:25" ht="2.1" customHeight="1" x14ac:dyDescent="0.4">
      <c r="A44" s="310"/>
      <c r="B44" s="532"/>
      <c r="C44" s="532"/>
      <c r="D44" s="532"/>
      <c r="E44" s="532"/>
      <c r="F44" s="310"/>
      <c r="G44" s="310"/>
      <c r="H44" s="316"/>
      <c r="I44" s="533"/>
      <c r="J44" s="316"/>
      <c r="K44" s="533"/>
      <c r="L44" s="316"/>
      <c r="M44" s="533"/>
      <c r="N44" s="316"/>
      <c r="O44" s="533"/>
      <c r="P44" s="316"/>
      <c r="Q44" s="533"/>
      <c r="R44" s="316"/>
      <c r="S44" s="533"/>
      <c r="T44" s="316"/>
      <c r="U44" s="533"/>
    </row>
    <row r="45" spans="1:25" x14ac:dyDescent="0.4">
      <c r="A45" s="185" t="s">
        <v>247</v>
      </c>
      <c r="B45" s="203"/>
      <c r="C45" s="203"/>
      <c r="D45" s="203"/>
      <c r="E45" s="203"/>
      <c r="F45" s="203"/>
      <c r="G45" s="203"/>
      <c r="H45" s="185"/>
      <c r="I45" s="185"/>
      <c r="J45" s="534"/>
      <c r="K45" s="535"/>
      <c r="L45" s="534"/>
      <c r="M45" s="534"/>
      <c r="N45" s="534"/>
      <c r="O45" s="534"/>
      <c r="P45" s="534"/>
      <c r="Q45" s="534"/>
      <c r="R45" s="534"/>
      <c r="S45" s="534"/>
      <c r="T45" s="534"/>
      <c r="U45" s="536"/>
    </row>
  </sheetData>
  <mergeCells count="111">
    <mergeCell ref="C5:E5"/>
    <mergeCell ref="G5:G6"/>
    <mergeCell ref="H5:I6"/>
    <mergeCell ref="J5:U5"/>
    <mergeCell ref="B6:C6"/>
    <mergeCell ref="J6:K6"/>
    <mergeCell ref="L6:M6"/>
    <mergeCell ref="N6:O6"/>
    <mergeCell ref="P6:Q6"/>
    <mergeCell ref="R6:S6"/>
    <mergeCell ref="T6:U6"/>
    <mergeCell ref="B11:E12"/>
    <mergeCell ref="G11:G12"/>
    <mergeCell ref="H11:H12"/>
    <mergeCell ref="J11:J12"/>
    <mergeCell ref="L11:L12"/>
    <mergeCell ref="N11:N12"/>
    <mergeCell ref="P11:P12"/>
    <mergeCell ref="R11:R12"/>
    <mergeCell ref="T11:T12"/>
    <mergeCell ref="P13:P14"/>
    <mergeCell ref="R13:R14"/>
    <mergeCell ref="T13:T14"/>
    <mergeCell ref="B15:E16"/>
    <mergeCell ref="G15:G16"/>
    <mergeCell ref="H15:H16"/>
    <mergeCell ref="J15:J16"/>
    <mergeCell ref="L15:L16"/>
    <mergeCell ref="N15:N16"/>
    <mergeCell ref="P15:P16"/>
    <mergeCell ref="B13:E14"/>
    <mergeCell ref="G13:G14"/>
    <mergeCell ref="H13:H14"/>
    <mergeCell ref="J13:J14"/>
    <mergeCell ref="L13:L14"/>
    <mergeCell ref="N13:N14"/>
    <mergeCell ref="R15:R16"/>
    <mergeCell ref="T15:T16"/>
    <mergeCell ref="B17:E18"/>
    <mergeCell ref="G17:G18"/>
    <mergeCell ref="H17:H18"/>
    <mergeCell ref="J17:J18"/>
    <mergeCell ref="L17:L18"/>
    <mergeCell ref="N17:N18"/>
    <mergeCell ref="P17:P18"/>
    <mergeCell ref="R17:R18"/>
    <mergeCell ref="T17:T18"/>
    <mergeCell ref="B19:E20"/>
    <mergeCell ref="G19:G20"/>
    <mergeCell ref="H19:H20"/>
    <mergeCell ref="J19:J20"/>
    <mergeCell ref="L19:L20"/>
    <mergeCell ref="N19:N20"/>
    <mergeCell ref="P19:P20"/>
    <mergeCell ref="R19:R20"/>
    <mergeCell ref="T19:T20"/>
    <mergeCell ref="P21:P22"/>
    <mergeCell ref="R21:R22"/>
    <mergeCell ref="T21:T22"/>
    <mergeCell ref="B23:E24"/>
    <mergeCell ref="G23:G24"/>
    <mergeCell ref="H23:H24"/>
    <mergeCell ref="J23:J24"/>
    <mergeCell ref="L23:L24"/>
    <mergeCell ref="N23:N24"/>
    <mergeCell ref="P23:P24"/>
    <mergeCell ref="B21:E22"/>
    <mergeCell ref="G21:G22"/>
    <mergeCell ref="H21:H22"/>
    <mergeCell ref="J21:J22"/>
    <mergeCell ref="L21:L22"/>
    <mergeCell ref="N21:N22"/>
    <mergeCell ref="R23:R24"/>
    <mergeCell ref="T23:T24"/>
    <mergeCell ref="B25:E26"/>
    <mergeCell ref="G25:G26"/>
    <mergeCell ref="H25:H26"/>
    <mergeCell ref="J25:J26"/>
    <mergeCell ref="L25:L26"/>
    <mergeCell ref="N25:N26"/>
    <mergeCell ref="P25:P26"/>
    <mergeCell ref="R25:R26"/>
    <mergeCell ref="T25:T26"/>
    <mergeCell ref="B27:E28"/>
    <mergeCell ref="H27:H28"/>
    <mergeCell ref="J27:J28"/>
    <mergeCell ref="L27:L28"/>
    <mergeCell ref="N27:N28"/>
    <mergeCell ref="P27:P28"/>
    <mergeCell ref="R27:R28"/>
    <mergeCell ref="T27:T28"/>
    <mergeCell ref="C36:E36"/>
    <mergeCell ref="G36:G37"/>
    <mergeCell ref="H36:I37"/>
    <mergeCell ref="J36:U36"/>
    <mergeCell ref="B37:C37"/>
    <mergeCell ref="J37:K37"/>
    <mergeCell ref="L37:M37"/>
    <mergeCell ref="N37:O37"/>
    <mergeCell ref="P37:Q37"/>
    <mergeCell ref="R37:S37"/>
    <mergeCell ref="T37:U37"/>
    <mergeCell ref="B42:E43"/>
    <mergeCell ref="G42:G43"/>
    <mergeCell ref="H42:H43"/>
    <mergeCell ref="J42:J43"/>
    <mergeCell ref="L42:L43"/>
    <mergeCell ref="N42:N43"/>
    <mergeCell ref="P42:P43"/>
    <mergeCell ref="R42:R43"/>
    <mergeCell ref="T42:T43"/>
  </mergeCells>
  <phoneticPr fontId="3"/>
  <pageMargins left="0.62992125984251968" right="0.59055118110236227" top="0.47244094488188981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FF00"/>
    <pageSetUpPr fitToPage="1"/>
  </sheetPr>
  <dimension ref="A1:R102"/>
  <sheetViews>
    <sheetView showGridLines="0" zoomScaleNormal="100" workbookViewId="0"/>
  </sheetViews>
  <sheetFormatPr defaultColWidth="6.125" defaultRowHeight="10.5" x14ac:dyDescent="0.4"/>
  <cols>
    <col min="1" max="2" width="1.25" style="192" customWidth="1"/>
    <col min="3" max="3" width="8.625" style="192" customWidth="1"/>
    <col min="4" max="4" width="4.625" style="192" customWidth="1"/>
    <col min="5" max="6" width="1.25" style="192" customWidth="1"/>
    <col min="7" max="7" width="11.125" style="192" customWidth="1"/>
    <col min="8" max="8" width="6.875" style="331" customWidth="1"/>
    <col min="9" max="9" width="3.625" style="331" customWidth="1"/>
    <col min="10" max="10" width="6.875" style="192" customWidth="1"/>
    <col min="11" max="11" width="3.625" style="192" customWidth="1"/>
    <col min="12" max="12" width="6.875" style="192" customWidth="1"/>
    <col min="13" max="13" width="3.625" style="192" customWidth="1"/>
    <col min="14" max="14" width="6.875" style="192" customWidth="1"/>
    <col min="15" max="15" width="3.625" style="192" customWidth="1"/>
    <col min="16" max="16" width="6.875" style="192" customWidth="1"/>
    <col min="17" max="17" width="3.625" style="192" customWidth="1"/>
    <col min="18" max="16384" width="6.125" style="192"/>
  </cols>
  <sheetData>
    <row r="1" spans="1:18" ht="16.5" customHeight="1" x14ac:dyDescent="0.4">
      <c r="A1" s="1" t="s">
        <v>290</v>
      </c>
      <c r="B1" s="467"/>
      <c r="C1" s="467"/>
      <c r="D1" s="467"/>
      <c r="E1" s="467"/>
      <c r="F1" s="467"/>
      <c r="G1" s="467"/>
      <c r="H1" s="468"/>
      <c r="I1" s="468"/>
      <c r="J1" s="469"/>
      <c r="K1" s="469"/>
      <c r="L1" s="469"/>
      <c r="M1" s="469"/>
      <c r="N1" s="469"/>
      <c r="O1" s="469"/>
      <c r="P1" s="469"/>
      <c r="Q1" s="469"/>
    </row>
    <row r="2" spans="1:18" x14ac:dyDescent="0.4">
      <c r="A2" s="470"/>
      <c r="B2" s="470"/>
      <c r="C2" s="470"/>
      <c r="D2" s="470"/>
      <c r="E2" s="470"/>
      <c r="F2" s="470"/>
      <c r="G2" s="470"/>
      <c r="H2" s="471"/>
      <c r="I2" s="471"/>
      <c r="J2" s="470"/>
      <c r="K2" s="470"/>
      <c r="L2" s="470"/>
      <c r="M2" s="470"/>
      <c r="N2" s="470"/>
      <c r="O2" s="470"/>
      <c r="P2" s="470"/>
      <c r="Q2" s="470"/>
    </row>
    <row r="3" spans="1:18" s="152" customFormat="1" ht="9.75" customHeight="1" x14ac:dyDescent="0.4">
      <c r="A3" s="153"/>
      <c r="B3" s="153"/>
      <c r="C3" s="377"/>
      <c r="D3" s="377"/>
      <c r="E3" s="377"/>
      <c r="F3" s="377"/>
      <c r="G3" s="377"/>
      <c r="H3" s="378"/>
      <c r="I3" s="378"/>
      <c r="J3" s="153"/>
      <c r="K3" s="153"/>
      <c r="L3" s="153"/>
      <c r="M3" s="153"/>
      <c r="N3" s="153"/>
      <c r="O3" s="153"/>
      <c r="P3" s="153"/>
      <c r="Q3" s="186" t="s">
        <v>274</v>
      </c>
    </row>
    <row r="4" spans="1:18" s="152" customFormat="1" ht="2.1" customHeight="1" thickBot="1" x14ac:dyDescent="0.45">
      <c r="A4" s="4"/>
      <c r="B4" s="4"/>
      <c r="C4" s="7"/>
      <c r="D4" s="7"/>
      <c r="E4" s="7"/>
      <c r="F4" s="7"/>
      <c r="G4" s="7"/>
      <c r="H4" s="8"/>
      <c r="I4" s="8"/>
      <c r="J4" s="4"/>
      <c r="K4" s="4"/>
      <c r="L4" s="4"/>
      <c r="M4" s="4"/>
      <c r="N4" s="4"/>
      <c r="O4" s="4"/>
      <c r="P4" s="4"/>
      <c r="Q4" s="43"/>
    </row>
    <row r="5" spans="1:18" ht="15" customHeight="1" x14ac:dyDescent="0.4">
      <c r="A5" s="356"/>
      <c r="B5" s="356"/>
      <c r="C5" s="986" t="s">
        <v>2</v>
      </c>
      <c r="D5" s="986"/>
      <c r="E5" s="986"/>
      <c r="F5" s="526"/>
      <c r="G5" s="987" t="s">
        <v>275</v>
      </c>
      <c r="H5" s="1023" t="s">
        <v>201</v>
      </c>
      <c r="I5" s="1024"/>
      <c r="J5" s="952" t="s">
        <v>202</v>
      </c>
      <c r="K5" s="1063"/>
      <c r="L5" s="1063"/>
      <c r="M5" s="1063"/>
      <c r="N5" s="1063"/>
      <c r="O5" s="1063"/>
      <c r="P5" s="1063"/>
      <c r="Q5" s="1063"/>
    </row>
    <row r="6" spans="1:18" ht="15" customHeight="1" x14ac:dyDescent="0.4">
      <c r="A6" s="358"/>
      <c r="B6" s="1028" t="s">
        <v>268</v>
      </c>
      <c r="C6" s="1028"/>
      <c r="D6" s="359"/>
      <c r="E6" s="359"/>
      <c r="F6" s="359"/>
      <c r="G6" s="988"/>
      <c r="H6" s="1025"/>
      <c r="I6" s="1026"/>
      <c r="J6" s="1029" t="s">
        <v>204</v>
      </c>
      <c r="K6" s="1015"/>
      <c r="L6" s="1029" t="s">
        <v>205</v>
      </c>
      <c r="M6" s="1030"/>
      <c r="N6" s="1015" t="s">
        <v>206</v>
      </c>
      <c r="O6" s="1015"/>
      <c r="P6" s="1029" t="s">
        <v>207</v>
      </c>
      <c r="Q6" s="1015"/>
    </row>
    <row r="7" spans="1:18" s="309" customFormat="1" ht="3" customHeight="1" x14ac:dyDescent="0.4">
      <c r="A7" s="360"/>
      <c r="B7" s="360"/>
      <c r="C7" s="360"/>
      <c r="D7" s="360"/>
      <c r="E7" s="360"/>
      <c r="F7" s="360"/>
      <c r="G7" s="537"/>
      <c r="H7" s="538"/>
      <c r="I7" s="539"/>
      <c r="J7" s="540"/>
      <c r="K7" s="360"/>
      <c r="L7" s="540"/>
      <c r="M7" s="541"/>
      <c r="N7" s="360"/>
      <c r="O7" s="360"/>
      <c r="P7" s="540"/>
      <c r="Q7" s="360"/>
    </row>
    <row r="8" spans="1:18" ht="18" customHeight="1" x14ac:dyDescent="0.4">
      <c r="A8" s="360"/>
      <c r="B8" s="360"/>
      <c r="C8" s="542" t="s">
        <v>226</v>
      </c>
      <c r="D8" s="543" t="s">
        <v>175</v>
      </c>
      <c r="E8" s="360"/>
      <c r="F8" s="360"/>
      <c r="G8" s="537">
        <v>2</v>
      </c>
      <c r="H8" s="544">
        <v>10</v>
      </c>
      <c r="I8" s="545"/>
      <c r="J8" s="544">
        <v>10</v>
      </c>
      <c r="K8" s="545"/>
      <c r="L8" s="544">
        <v>0</v>
      </c>
      <c r="M8" s="545"/>
      <c r="N8" s="544">
        <v>3</v>
      </c>
      <c r="O8" s="545"/>
      <c r="P8" s="544">
        <v>7</v>
      </c>
      <c r="Q8" s="546"/>
    </row>
    <row r="9" spans="1:18" s="309" customFormat="1" ht="18" customHeight="1" x14ac:dyDescent="0.4">
      <c r="A9" s="547"/>
      <c r="B9" s="547"/>
      <c r="C9" s="93" t="s">
        <v>193</v>
      </c>
      <c r="D9" s="94" t="s">
        <v>194</v>
      </c>
      <c r="E9" s="310"/>
      <c r="F9" s="310"/>
      <c r="G9" s="154">
        <v>2</v>
      </c>
      <c r="H9" s="314">
        <v>10</v>
      </c>
      <c r="I9" s="315"/>
      <c r="J9" s="314">
        <v>5</v>
      </c>
      <c r="K9" s="315"/>
      <c r="L9" s="314">
        <v>0</v>
      </c>
      <c r="M9" s="315"/>
      <c r="N9" s="314">
        <v>3</v>
      </c>
      <c r="O9" s="315"/>
      <c r="P9" s="314">
        <v>2</v>
      </c>
      <c r="Q9" s="548"/>
    </row>
    <row r="10" spans="1:18" ht="18" customHeight="1" x14ac:dyDescent="0.4">
      <c r="A10" s="34"/>
      <c r="B10" s="34"/>
      <c r="C10" s="35">
        <v>3</v>
      </c>
      <c r="D10" s="36"/>
      <c r="E10" s="34"/>
      <c r="F10" s="34"/>
      <c r="G10" s="167">
        <v>2</v>
      </c>
      <c r="H10" s="321">
        <f>SUM(H11:I15)</f>
        <v>10</v>
      </c>
      <c r="I10" s="323"/>
      <c r="J10" s="321">
        <f>SUM(J11:K14)</f>
        <v>5</v>
      </c>
      <c r="K10" s="323"/>
      <c r="L10" s="321">
        <f>SUM(L11:M14)</f>
        <v>0</v>
      </c>
      <c r="M10" s="323"/>
      <c r="N10" s="321">
        <f>SUM(N11:O14)</f>
        <v>2</v>
      </c>
      <c r="O10" s="323"/>
      <c r="P10" s="321">
        <f>SUM(P11:Q14)</f>
        <v>3</v>
      </c>
      <c r="Q10" s="324"/>
    </row>
    <row r="11" spans="1:18" s="489" customFormat="1" ht="12" customHeight="1" x14ac:dyDescent="0.4">
      <c r="A11" s="1079" t="s">
        <v>291</v>
      </c>
      <c r="B11" s="1079"/>
      <c r="C11" s="1079"/>
      <c r="D11" s="1079"/>
      <c r="E11" s="1079"/>
      <c r="F11" s="1080"/>
      <c r="G11" s="1058"/>
      <c r="H11" s="1019">
        <v>5</v>
      </c>
      <c r="I11" s="549"/>
      <c r="J11" s="1019">
        <f>SUM(L11:Q12)</f>
        <v>3</v>
      </c>
      <c r="K11" s="549"/>
      <c r="L11" s="1019">
        <v>0</v>
      </c>
      <c r="M11" s="549"/>
      <c r="N11" s="1019">
        <v>1</v>
      </c>
      <c r="O11" s="549"/>
      <c r="P11" s="1019">
        <v>2</v>
      </c>
      <c r="Q11" s="550"/>
      <c r="R11" s="309"/>
    </row>
    <row r="12" spans="1:18" s="489" customFormat="1" ht="12" customHeight="1" x14ac:dyDescent="0.4">
      <c r="A12" s="1079"/>
      <c r="B12" s="1079"/>
      <c r="C12" s="1079"/>
      <c r="D12" s="1079"/>
      <c r="E12" s="1079"/>
      <c r="F12" s="1080"/>
      <c r="G12" s="1058"/>
      <c r="H12" s="1019"/>
      <c r="I12" s="549"/>
      <c r="J12" s="1019"/>
      <c r="K12" s="549"/>
      <c r="L12" s="1019"/>
      <c r="M12" s="549"/>
      <c r="N12" s="1019"/>
      <c r="O12" s="549"/>
      <c r="P12" s="1019"/>
      <c r="Q12" s="550"/>
      <c r="R12" s="309"/>
    </row>
    <row r="13" spans="1:18" s="489" customFormat="1" ht="12" customHeight="1" x14ac:dyDescent="0.4">
      <c r="A13" s="1075" t="s">
        <v>292</v>
      </c>
      <c r="B13" s="1075"/>
      <c r="C13" s="1075"/>
      <c r="D13" s="1075"/>
      <c r="E13" s="1075"/>
      <c r="F13" s="1076"/>
      <c r="G13" s="1058"/>
      <c r="H13" s="1019">
        <v>5</v>
      </c>
      <c r="I13" s="549"/>
      <c r="J13" s="1019">
        <f>SUM(L13:Q14)</f>
        <v>2</v>
      </c>
      <c r="K13" s="549"/>
      <c r="L13" s="1019">
        <v>0</v>
      </c>
      <c r="M13" s="551"/>
      <c r="N13" s="1019">
        <v>1</v>
      </c>
      <c r="O13" s="549"/>
      <c r="P13" s="1019">
        <v>1</v>
      </c>
      <c r="Q13" s="550"/>
      <c r="R13" s="309"/>
    </row>
    <row r="14" spans="1:18" s="489" customFormat="1" ht="12" customHeight="1" x14ac:dyDescent="0.4">
      <c r="A14" s="1075"/>
      <c r="B14" s="1075"/>
      <c r="C14" s="1075"/>
      <c r="D14" s="1075"/>
      <c r="E14" s="1075"/>
      <c r="F14" s="1076"/>
      <c r="G14" s="1058"/>
      <c r="H14" s="1019"/>
      <c r="I14" s="549"/>
      <c r="J14" s="1019"/>
      <c r="K14" s="549"/>
      <c r="L14" s="1019"/>
      <c r="M14" s="551"/>
      <c r="N14" s="1019"/>
      <c r="O14" s="549"/>
      <c r="P14" s="1019"/>
      <c r="Q14" s="550"/>
      <c r="R14" s="309"/>
    </row>
    <row r="15" spans="1:18" s="489" customFormat="1" ht="3" customHeight="1" thickBot="1" x14ac:dyDescent="0.45">
      <c r="A15" s="1077"/>
      <c r="B15" s="1077"/>
      <c r="C15" s="1077"/>
      <c r="D15" s="1077"/>
      <c r="E15" s="1077"/>
      <c r="F15" s="1078"/>
      <c r="G15" s="552"/>
      <c r="H15" s="553"/>
      <c r="I15" s="554"/>
      <c r="J15" s="555"/>
      <c r="K15" s="556"/>
      <c r="L15" s="557"/>
      <c r="M15" s="554"/>
      <c r="N15" s="558"/>
      <c r="O15" s="558"/>
      <c r="P15" s="553"/>
      <c r="Q15" s="559"/>
    </row>
    <row r="16" spans="1:18" s="489" customFormat="1" ht="3" customHeight="1" x14ac:dyDescent="0.4">
      <c r="A16" s="560"/>
      <c r="B16" s="560"/>
      <c r="C16" s="561"/>
      <c r="D16" s="560"/>
      <c r="E16" s="560"/>
      <c r="F16" s="560"/>
      <c r="G16" s="560"/>
      <c r="H16" s="562"/>
      <c r="I16" s="562"/>
      <c r="J16" s="563"/>
      <c r="K16" s="563"/>
      <c r="L16" s="563"/>
      <c r="M16" s="563"/>
      <c r="N16" s="564"/>
      <c r="O16" s="564"/>
      <c r="P16" s="563"/>
      <c r="Q16" s="563"/>
    </row>
    <row r="17" spans="1:17" s="489" customFormat="1" ht="10.5" customHeight="1" x14ac:dyDescent="0.4">
      <c r="A17" s="565" t="s">
        <v>227</v>
      </c>
      <c r="B17" s="560"/>
      <c r="C17" s="560"/>
      <c r="D17" s="565"/>
      <c r="E17" s="565"/>
      <c r="F17" s="565"/>
      <c r="G17" s="565"/>
      <c r="H17" s="562"/>
      <c r="I17" s="562"/>
      <c r="J17" s="560"/>
      <c r="K17" s="565"/>
      <c r="L17" s="560"/>
      <c r="M17" s="560"/>
      <c r="N17" s="561"/>
      <c r="O17" s="561"/>
      <c r="P17" s="562"/>
      <c r="Q17" s="562"/>
    </row>
    <row r="18" spans="1:17" x14ac:dyDescent="0.4">
      <c r="K18" s="33"/>
      <c r="Q18" s="287"/>
    </row>
    <row r="19" spans="1:17" x14ac:dyDescent="0.4">
      <c r="J19" s="566"/>
    </row>
    <row r="21" spans="1:17" ht="16.5" customHeight="1" x14ac:dyDescent="0.4">
      <c r="A21" s="495" t="s">
        <v>293</v>
      </c>
      <c r="B21" s="567"/>
      <c r="C21" s="567"/>
      <c r="D21" s="567"/>
      <c r="E21" s="567"/>
      <c r="F21" s="567"/>
      <c r="G21" s="567"/>
      <c r="H21" s="568"/>
      <c r="I21" s="568"/>
      <c r="J21" s="569"/>
      <c r="K21" s="569"/>
      <c r="L21" s="569"/>
      <c r="M21" s="569"/>
      <c r="N21" s="569"/>
      <c r="O21" s="569"/>
      <c r="P21" s="569"/>
      <c r="Q21" s="569"/>
    </row>
    <row r="22" spans="1:17" x14ac:dyDescent="0.4">
      <c r="A22" s="522"/>
      <c r="B22" s="522"/>
      <c r="C22" s="522"/>
      <c r="D22" s="522"/>
      <c r="E22" s="522"/>
      <c r="F22" s="522"/>
      <c r="G22" s="522"/>
      <c r="H22" s="524"/>
      <c r="I22" s="524"/>
      <c r="J22" s="522"/>
      <c r="K22" s="522"/>
      <c r="L22" s="522"/>
      <c r="M22" s="522"/>
      <c r="N22" s="522"/>
      <c r="O22" s="522"/>
      <c r="P22" s="522"/>
      <c r="Q22" s="522"/>
    </row>
    <row r="23" spans="1:17" s="152" customFormat="1" ht="9.75" customHeight="1" x14ac:dyDescent="0.4">
      <c r="A23" s="4"/>
      <c r="B23" s="4"/>
      <c r="C23" s="7"/>
      <c r="D23" s="7"/>
      <c r="E23" s="7"/>
      <c r="F23" s="7"/>
      <c r="G23" s="7"/>
      <c r="H23" s="8"/>
      <c r="I23" s="8"/>
      <c r="J23" s="4"/>
      <c r="K23" s="4"/>
      <c r="L23" s="4"/>
      <c r="M23" s="4"/>
      <c r="N23" s="4"/>
      <c r="O23" s="4"/>
      <c r="P23" s="4"/>
      <c r="Q23" s="43" t="s">
        <v>274</v>
      </c>
    </row>
    <row r="24" spans="1:17" s="152" customFormat="1" ht="2.1" customHeight="1" thickBot="1" x14ac:dyDescent="0.45">
      <c r="A24" s="4"/>
      <c r="B24" s="4"/>
      <c r="C24" s="7"/>
      <c r="D24" s="7"/>
      <c r="E24" s="7"/>
      <c r="F24" s="7"/>
      <c r="G24" s="7"/>
      <c r="H24" s="8"/>
      <c r="I24" s="8"/>
      <c r="J24" s="4"/>
      <c r="K24" s="4"/>
      <c r="L24" s="4"/>
      <c r="M24" s="4"/>
      <c r="N24" s="4"/>
      <c r="O24" s="4"/>
      <c r="P24" s="4"/>
      <c r="Q24" s="43"/>
    </row>
    <row r="25" spans="1:17" ht="15" customHeight="1" x14ac:dyDescent="0.4">
      <c r="A25" s="45"/>
      <c r="B25" s="45"/>
      <c r="C25" s="911" t="s">
        <v>2</v>
      </c>
      <c r="D25" s="911"/>
      <c r="E25" s="911"/>
      <c r="F25" s="12"/>
      <c r="G25" s="1067" t="s">
        <v>275</v>
      </c>
      <c r="H25" s="1069" t="s">
        <v>201</v>
      </c>
      <c r="I25" s="1070"/>
      <c r="J25" s="932" t="s">
        <v>202</v>
      </c>
      <c r="K25" s="933"/>
      <c r="L25" s="933"/>
      <c r="M25" s="933"/>
      <c r="N25" s="933"/>
      <c r="O25" s="933"/>
      <c r="P25" s="933"/>
      <c r="Q25" s="933"/>
    </row>
    <row r="26" spans="1:17" s="309" customFormat="1" ht="15" customHeight="1" x14ac:dyDescent="0.4">
      <c r="A26" s="46"/>
      <c r="B26" s="1073" t="s">
        <v>268</v>
      </c>
      <c r="C26" s="1073"/>
      <c r="D26" s="14"/>
      <c r="E26" s="14"/>
      <c r="F26" s="14"/>
      <c r="G26" s="1068"/>
      <c r="H26" s="1071"/>
      <c r="I26" s="1072"/>
      <c r="J26" s="931" t="s">
        <v>204</v>
      </c>
      <c r="K26" s="1074"/>
      <c r="L26" s="931" t="s">
        <v>205</v>
      </c>
      <c r="M26" s="1000"/>
      <c r="N26" s="1074" t="s">
        <v>206</v>
      </c>
      <c r="O26" s="1074"/>
      <c r="P26" s="931" t="s">
        <v>207</v>
      </c>
      <c r="Q26" s="1074"/>
    </row>
    <row r="27" spans="1:17" s="309" customFormat="1" ht="3" customHeight="1" x14ac:dyDescent="0.4">
      <c r="A27" s="15"/>
      <c r="B27" s="15"/>
      <c r="C27" s="15"/>
      <c r="D27" s="15"/>
      <c r="E27" s="15"/>
      <c r="F27" s="15"/>
      <c r="G27" s="104"/>
      <c r="H27" s="396"/>
      <c r="I27" s="397"/>
      <c r="J27" s="48"/>
      <c r="K27" s="15"/>
      <c r="L27" s="48"/>
      <c r="M27" s="49"/>
      <c r="N27" s="15"/>
      <c r="O27" s="15"/>
      <c r="P27" s="48"/>
      <c r="Q27" s="15"/>
    </row>
    <row r="28" spans="1:17" s="309" customFormat="1" ht="18" customHeight="1" x14ac:dyDescent="0.4">
      <c r="A28" s="15"/>
      <c r="B28" s="15"/>
      <c r="C28" s="570" t="s">
        <v>294</v>
      </c>
      <c r="D28" s="571" t="s">
        <v>175</v>
      </c>
      <c r="E28" s="15"/>
      <c r="F28" s="15"/>
      <c r="G28" s="104">
        <v>1</v>
      </c>
      <c r="H28" s="314">
        <v>10</v>
      </c>
      <c r="I28" s="315"/>
      <c r="J28" s="314">
        <v>10</v>
      </c>
      <c r="K28" s="315"/>
      <c r="L28" s="314">
        <v>1</v>
      </c>
      <c r="M28" s="315"/>
      <c r="N28" s="314">
        <v>4</v>
      </c>
      <c r="O28" s="315"/>
      <c r="P28" s="314">
        <v>5</v>
      </c>
      <c r="Q28" s="550"/>
    </row>
    <row r="29" spans="1:17" s="309" customFormat="1" ht="18" customHeight="1" x14ac:dyDescent="0.4">
      <c r="A29" s="148"/>
      <c r="B29" s="148"/>
      <c r="C29" s="572" t="s">
        <v>295</v>
      </c>
      <c r="D29" s="21" t="s">
        <v>194</v>
      </c>
      <c r="E29" s="15"/>
      <c r="F29" s="15"/>
      <c r="G29" s="104">
        <v>1</v>
      </c>
      <c r="H29" s="314">
        <v>10</v>
      </c>
      <c r="I29" s="315"/>
      <c r="J29" s="314">
        <v>10</v>
      </c>
      <c r="K29" s="315"/>
      <c r="L29" s="314">
        <v>1</v>
      </c>
      <c r="M29" s="315"/>
      <c r="N29" s="314">
        <v>4</v>
      </c>
      <c r="O29" s="315"/>
      <c r="P29" s="314">
        <v>5</v>
      </c>
      <c r="Q29" s="573"/>
    </row>
    <row r="30" spans="1:17" ht="18" customHeight="1" x14ac:dyDescent="0.4">
      <c r="A30" s="34"/>
      <c r="B30" s="34"/>
      <c r="C30" s="35">
        <v>3</v>
      </c>
      <c r="D30" s="36"/>
      <c r="E30" s="34"/>
      <c r="F30" s="34"/>
      <c r="G30" s="167">
        <v>1</v>
      </c>
      <c r="H30" s="321">
        <f>SUM(H31:I35)</f>
        <v>10</v>
      </c>
      <c r="I30" s="323"/>
      <c r="J30" s="321">
        <f>SUM(J31:K34)</f>
        <v>8</v>
      </c>
      <c r="K30" s="323"/>
      <c r="L30" s="321">
        <f>SUM(L31:M34)</f>
        <v>1</v>
      </c>
      <c r="M30" s="323"/>
      <c r="N30" s="321">
        <f>SUM(N31:O34)</f>
        <v>3</v>
      </c>
      <c r="O30" s="323"/>
      <c r="P30" s="321">
        <f>SUM(P31:Q34)</f>
        <v>4</v>
      </c>
      <c r="Q30" s="324"/>
    </row>
    <row r="31" spans="1:17" s="489" customFormat="1" ht="12" customHeight="1" x14ac:dyDescent="0.4">
      <c r="A31" s="1059" t="s">
        <v>296</v>
      </c>
      <c r="B31" s="1059"/>
      <c r="C31" s="1059"/>
      <c r="D31" s="1059"/>
      <c r="E31" s="1059"/>
      <c r="F31" s="1060"/>
      <c r="G31" s="1017"/>
      <c r="H31" s="1019">
        <v>10</v>
      </c>
      <c r="I31" s="549"/>
      <c r="J31" s="1019">
        <f>SUM(L31:Q32)</f>
        <v>8</v>
      </c>
      <c r="K31" s="549"/>
      <c r="L31" s="1019">
        <v>1</v>
      </c>
      <c r="M31" s="551"/>
      <c r="N31" s="1019">
        <v>3</v>
      </c>
      <c r="O31" s="549"/>
      <c r="P31" s="1019">
        <v>4</v>
      </c>
      <c r="Q31" s="550"/>
    </row>
    <row r="32" spans="1:17" s="489" customFormat="1" ht="12" customHeight="1" x14ac:dyDescent="0.4">
      <c r="A32" s="1059"/>
      <c r="B32" s="1059"/>
      <c r="C32" s="1059"/>
      <c r="D32" s="1059"/>
      <c r="E32" s="1059"/>
      <c r="F32" s="1060"/>
      <c r="G32" s="1017"/>
      <c r="H32" s="1019"/>
      <c r="I32" s="549"/>
      <c r="J32" s="1019"/>
      <c r="K32" s="549"/>
      <c r="L32" s="1019"/>
      <c r="M32" s="551"/>
      <c r="N32" s="1019"/>
      <c r="O32" s="549"/>
      <c r="P32" s="1019"/>
      <c r="Q32" s="550"/>
    </row>
    <row r="33" spans="1:17" s="489" customFormat="1" ht="3" customHeight="1" thickBot="1" x14ac:dyDescent="0.45">
      <c r="A33" s="574"/>
      <c r="B33" s="574"/>
      <c r="C33" s="574"/>
      <c r="D33" s="574"/>
      <c r="E33" s="574"/>
      <c r="F33" s="575"/>
      <c r="G33" s="576"/>
      <c r="H33" s="30"/>
      <c r="I33" s="31"/>
      <c r="J33" s="577"/>
      <c r="K33" s="578"/>
      <c r="L33" s="579"/>
      <c r="M33" s="31"/>
      <c r="N33" s="580"/>
      <c r="O33" s="580"/>
      <c r="P33" s="30"/>
      <c r="Q33" s="32"/>
    </row>
    <row r="34" spans="1:17" s="489" customFormat="1" ht="3" customHeight="1" x14ac:dyDescent="0.4">
      <c r="A34" s="26"/>
      <c r="B34" s="26"/>
      <c r="C34" s="581"/>
      <c r="D34" s="26"/>
      <c r="E34" s="26"/>
      <c r="F34" s="26"/>
      <c r="G34" s="26"/>
      <c r="H34" s="421"/>
      <c r="I34" s="421"/>
      <c r="J34" s="25"/>
      <c r="K34" s="25"/>
      <c r="L34" s="25"/>
      <c r="M34" s="25"/>
      <c r="N34" s="426"/>
      <c r="O34" s="426"/>
      <c r="P34" s="25"/>
      <c r="Q34" s="25"/>
    </row>
    <row r="35" spans="1:17" s="489" customFormat="1" ht="10.5" customHeight="1" x14ac:dyDescent="0.4">
      <c r="A35" s="455" t="s">
        <v>227</v>
      </c>
      <c r="B35" s="26"/>
      <c r="C35" s="26"/>
      <c r="D35" s="455"/>
      <c r="E35" s="455"/>
      <c r="F35" s="455"/>
      <c r="G35" s="455"/>
      <c r="H35" s="421"/>
      <c r="I35" s="421"/>
      <c r="J35" s="26"/>
      <c r="K35" s="455"/>
      <c r="L35" s="26"/>
      <c r="M35" s="26"/>
      <c r="N35" s="581"/>
      <c r="O35" s="581"/>
      <c r="P35" s="421"/>
      <c r="Q35" s="492"/>
    </row>
    <row r="36" spans="1:17" x14ac:dyDescent="0.4">
      <c r="K36" s="33"/>
      <c r="Q36" s="287"/>
    </row>
    <row r="37" spans="1:17" x14ac:dyDescent="0.4">
      <c r="J37" s="566"/>
    </row>
    <row r="39" spans="1:17" ht="16.5" customHeight="1" x14ac:dyDescent="0.4">
      <c r="A39" s="495" t="s">
        <v>297</v>
      </c>
      <c r="B39" s="467"/>
      <c r="C39" s="467"/>
      <c r="D39" s="467"/>
      <c r="E39" s="467"/>
      <c r="F39" s="467"/>
      <c r="G39" s="467"/>
      <c r="H39" s="468"/>
      <c r="I39" s="468"/>
      <c r="J39" s="469"/>
      <c r="K39" s="469"/>
      <c r="L39" s="469"/>
      <c r="M39" s="469"/>
      <c r="N39" s="469"/>
      <c r="O39" s="469"/>
      <c r="P39" s="469"/>
      <c r="Q39" s="469"/>
    </row>
    <row r="40" spans="1:17" x14ac:dyDescent="0.4">
      <c r="A40" s="470"/>
      <c r="B40" s="470"/>
      <c r="C40" s="470"/>
      <c r="D40" s="470"/>
      <c r="E40" s="470"/>
      <c r="F40" s="470"/>
      <c r="G40" s="470"/>
      <c r="H40" s="471"/>
      <c r="I40" s="471"/>
      <c r="J40" s="470"/>
      <c r="K40" s="470"/>
      <c r="L40" s="470"/>
      <c r="M40" s="470"/>
      <c r="N40" s="470"/>
      <c r="O40" s="470"/>
      <c r="P40" s="470"/>
      <c r="Q40" s="470"/>
    </row>
    <row r="41" spans="1:17" s="152" customFormat="1" ht="9.75" customHeight="1" x14ac:dyDescent="0.4">
      <c r="A41" s="153"/>
      <c r="B41" s="153"/>
      <c r="C41" s="377"/>
      <c r="D41" s="377"/>
      <c r="E41" s="377"/>
      <c r="F41" s="377"/>
      <c r="G41" s="377"/>
      <c r="H41" s="378"/>
      <c r="I41" s="378"/>
      <c r="J41" s="153"/>
      <c r="K41" s="153"/>
      <c r="L41" s="153"/>
      <c r="M41" s="153"/>
      <c r="N41" s="153"/>
      <c r="O41" s="153"/>
      <c r="P41" s="153"/>
      <c r="Q41" s="186" t="s">
        <v>274</v>
      </c>
    </row>
    <row r="42" spans="1:17" s="152" customFormat="1" ht="2.1" customHeight="1" thickBot="1" x14ac:dyDescent="0.45">
      <c r="A42" s="153"/>
      <c r="B42" s="153"/>
      <c r="C42" s="377"/>
      <c r="D42" s="377"/>
      <c r="E42" s="377"/>
      <c r="F42" s="377"/>
      <c r="G42" s="377"/>
      <c r="H42" s="378"/>
      <c r="I42" s="378"/>
      <c r="J42" s="153"/>
      <c r="K42" s="153"/>
      <c r="L42" s="153"/>
      <c r="M42" s="153"/>
      <c r="N42" s="153"/>
      <c r="O42" s="153"/>
      <c r="P42" s="153"/>
      <c r="Q42" s="186"/>
    </row>
    <row r="43" spans="1:17" ht="15" customHeight="1" x14ac:dyDescent="0.4">
      <c r="A43" s="356"/>
      <c r="B43" s="356"/>
      <c r="C43" s="986" t="s">
        <v>2</v>
      </c>
      <c r="D43" s="986"/>
      <c r="E43" s="986"/>
      <c r="F43" s="526"/>
      <c r="G43" s="987" t="s">
        <v>275</v>
      </c>
      <c r="H43" s="1023" t="s">
        <v>201</v>
      </c>
      <c r="I43" s="1024"/>
      <c r="J43" s="952" t="s">
        <v>202</v>
      </c>
      <c r="K43" s="1063"/>
      <c r="L43" s="1063"/>
      <c r="M43" s="1063"/>
      <c r="N43" s="1063"/>
      <c r="O43" s="1063"/>
      <c r="P43" s="1063"/>
      <c r="Q43" s="1063"/>
    </row>
    <row r="44" spans="1:17" s="309" customFormat="1" ht="15" customHeight="1" x14ac:dyDescent="0.4">
      <c r="A44" s="358"/>
      <c r="B44" s="1028" t="s">
        <v>268</v>
      </c>
      <c r="C44" s="1028"/>
      <c r="D44" s="359"/>
      <c r="E44" s="359"/>
      <c r="F44" s="359"/>
      <c r="G44" s="988"/>
      <c r="H44" s="1025"/>
      <c r="I44" s="1026"/>
      <c r="J44" s="1029" t="s">
        <v>204</v>
      </c>
      <c r="K44" s="1015"/>
      <c r="L44" s="1029" t="s">
        <v>205</v>
      </c>
      <c r="M44" s="1030"/>
      <c r="N44" s="1015" t="s">
        <v>206</v>
      </c>
      <c r="O44" s="1015"/>
      <c r="P44" s="1029" t="s">
        <v>207</v>
      </c>
      <c r="Q44" s="1015"/>
    </row>
    <row r="45" spans="1:17" s="309" customFormat="1" ht="3" customHeight="1" x14ac:dyDescent="0.4">
      <c r="A45" s="310"/>
      <c r="B45" s="310"/>
      <c r="C45" s="310"/>
      <c r="D45" s="310"/>
      <c r="E45" s="310"/>
      <c r="F45" s="310"/>
      <c r="G45" s="154"/>
      <c r="H45" s="527"/>
      <c r="I45" s="528"/>
      <c r="J45" s="155"/>
      <c r="K45" s="310"/>
      <c r="L45" s="155"/>
      <c r="M45" s="529"/>
      <c r="N45" s="310"/>
      <c r="O45" s="310"/>
      <c r="P45" s="155"/>
      <c r="Q45" s="310"/>
    </row>
    <row r="46" spans="1:17" s="309" customFormat="1" ht="18" customHeight="1" x14ac:dyDescent="0.4">
      <c r="A46" s="310"/>
      <c r="B46" s="310"/>
      <c r="C46" s="570" t="s">
        <v>294</v>
      </c>
      <c r="D46" s="571" t="s">
        <v>175</v>
      </c>
      <c r="E46" s="310"/>
      <c r="F46" s="310"/>
      <c r="G46" s="154">
        <v>4</v>
      </c>
      <c r="H46" s="582">
        <v>22</v>
      </c>
      <c r="I46" s="583"/>
      <c r="J46" s="582">
        <v>19</v>
      </c>
      <c r="K46" s="584"/>
      <c r="L46" s="582">
        <v>2</v>
      </c>
      <c r="M46" s="583"/>
      <c r="N46" s="584">
        <v>7</v>
      </c>
      <c r="O46" s="584"/>
      <c r="P46" s="582">
        <v>10</v>
      </c>
      <c r="Q46" s="310"/>
    </row>
    <row r="47" spans="1:17" s="309" customFormat="1" ht="18" customHeight="1" x14ac:dyDescent="0.4">
      <c r="A47" s="547"/>
      <c r="B47" s="547"/>
      <c r="C47" s="572" t="s">
        <v>295</v>
      </c>
      <c r="D47" s="21" t="s">
        <v>194</v>
      </c>
      <c r="E47" s="310"/>
      <c r="F47" s="310"/>
      <c r="G47" s="154">
        <v>5</v>
      </c>
      <c r="H47" s="314">
        <v>27</v>
      </c>
      <c r="I47" s="315"/>
      <c r="J47" s="314">
        <v>8</v>
      </c>
      <c r="K47" s="315"/>
      <c r="L47" s="314">
        <v>1</v>
      </c>
      <c r="M47" s="315"/>
      <c r="N47" s="314">
        <v>3</v>
      </c>
      <c r="O47" s="315"/>
      <c r="P47" s="314">
        <v>4</v>
      </c>
      <c r="Q47" s="316"/>
    </row>
    <row r="48" spans="1:17" ht="18" customHeight="1" x14ac:dyDescent="0.4">
      <c r="A48" s="34"/>
      <c r="B48" s="34"/>
      <c r="C48" s="35">
        <v>3</v>
      </c>
      <c r="D48" s="36"/>
      <c r="E48" s="34"/>
      <c r="F48" s="34"/>
      <c r="G48" s="167">
        <v>5</v>
      </c>
      <c r="H48" s="321">
        <f>SUM(H49:I60)</f>
        <v>27</v>
      </c>
      <c r="I48" s="323"/>
      <c r="J48" s="321">
        <f>SUM(J49:K59)</f>
        <v>9</v>
      </c>
      <c r="K48" s="323"/>
      <c r="L48" s="321">
        <f>SUM(L49:M59)</f>
        <v>2</v>
      </c>
      <c r="M48" s="323"/>
      <c r="N48" s="321">
        <f>SUM(N49:O59)</f>
        <v>1</v>
      </c>
      <c r="O48" s="323"/>
      <c r="P48" s="321">
        <f>SUM(P49:Q59)</f>
        <v>6</v>
      </c>
      <c r="Q48" s="324"/>
    </row>
    <row r="49" spans="1:18" s="489" customFormat="1" ht="12" customHeight="1" x14ac:dyDescent="0.4">
      <c r="A49" s="1054" t="s">
        <v>298</v>
      </c>
      <c r="B49" s="1054"/>
      <c r="C49" s="1054"/>
      <c r="D49" s="1054"/>
      <c r="E49" s="1054"/>
      <c r="F49" s="1055"/>
      <c r="G49" s="1058"/>
      <c r="H49" s="1019">
        <v>5</v>
      </c>
      <c r="I49" s="549"/>
      <c r="J49" s="1019">
        <f>SUM(L49:Q50)</f>
        <v>0</v>
      </c>
      <c r="K49" s="549"/>
      <c r="L49" s="1032">
        <v>0</v>
      </c>
      <c r="M49" s="585"/>
      <c r="N49" s="1032">
        <v>0</v>
      </c>
      <c r="O49" s="17"/>
      <c r="P49" s="1032">
        <v>0</v>
      </c>
      <c r="Q49" s="550"/>
      <c r="R49" s="309"/>
    </row>
    <row r="50" spans="1:18" s="489" customFormat="1" ht="12" customHeight="1" x14ac:dyDescent="0.4">
      <c r="A50" s="1054"/>
      <c r="B50" s="1054"/>
      <c r="C50" s="1054"/>
      <c r="D50" s="1054"/>
      <c r="E50" s="1054"/>
      <c r="F50" s="1055"/>
      <c r="G50" s="1058"/>
      <c r="H50" s="1019"/>
      <c r="I50" s="549"/>
      <c r="J50" s="1019"/>
      <c r="K50" s="549"/>
      <c r="L50" s="1032"/>
      <c r="M50" s="585"/>
      <c r="N50" s="1032"/>
      <c r="O50" s="17"/>
      <c r="P50" s="1032"/>
      <c r="Q50" s="550"/>
      <c r="R50" s="309"/>
    </row>
    <row r="51" spans="1:18" s="489" customFormat="1" ht="12" customHeight="1" x14ac:dyDescent="0.4">
      <c r="A51" s="1059" t="s">
        <v>299</v>
      </c>
      <c r="B51" s="1059"/>
      <c r="C51" s="1059"/>
      <c r="D51" s="1059"/>
      <c r="E51" s="1059"/>
      <c r="F51" s="1060"/>
      <c r="G51" s="1058"/>
      <c r="H51" s="1019">
        <v>5</v>
      </c>
      <c r="I51" s="549"/>
      <c r="J51" s="1019">
        <f>SUM(L51:Q52)</f>
        <v>2</v>
      </c>
      <c r="K51" s="549"/>
      <c r="L51" s="1032">
        <v>0</v>
      </c>
      <c r="M51" s="585"/>
      <c r="N51" s="1032">
        <v>1</v>
      </c>
      <c r="O51" s="17"/>
      <c r="P51" s="1032">
        <v>1</v>
      </c>
      <c r="Q51" s="550"/>
      <c r="R51" s="309"/>
    </row>
    <row r="52" spans="1:18" s="489" customFormat="1" ht="12" customHeight="1" x14ac:dyDescent="0.4">
      <c r="A52" s="1059"/>
      <c r="B52" s="1059"/>
      <c r="C52" s="1059"/>
      <c r="D52" s="1059"/>
      <c r="E52" s="1059"/>
      <c r="F52" s="1060"/>
      <c r="G52" s="1058"/>
      <c r="H52" s="1019"/>
      <c r="I52" s="549"/>
      <c r="J52" s="1019"/>
      <c r="K52" s="549"/>
      <c r="L52" s="1032"/>
      <c r="M52" s="585"/>
      <c r="N52" s="1032"/>
      <c r="O52" s="17"/>
      <c r="P52" s="1032"/>
      <c r="Q52" s="550"/>
      <c r="R52" s="309"/>
    </row>
    <row r="53" spans="1:18" s="489" customFormat="1" ht="12" customHeight="1" x14ac:dyDescent="0.4">
      <c r="A53" s="1059" t="s">
        <v>300</v>
      </c>
      <c r="B53" s="1059"/>
      <c r="C53" s="1059"/>
      <c r="D53" s="1059"/>
      <c r="E53" s="1059"/>
      <c r="F53" s="1060"/>
      <c r="G53" s="1058"/>
      <c r="H53" s="1019">
        <v>5</v>
      </c>
      <c r="I53" s="549"/>
      <c r="J53" s="1019">
        <f>SUM(L53:Q54)</f>
        <v>1</v>
      </c>
      <c r="K53" s="549"/>
      <c r="L53" s="1032">
        <v>0</v>
      </c>
      <c r="M53" s="585"/>
      <c r="N53" s="1032">
        <v>0</v>
      </c>
      <c r="O53" s="17"/>
      <c r="P53" s="1032">
        <v>1</v>
      </c>
      <c r="Q53" s="550"/>
      <c r="R53" s="309"/>
    </row>
    <row r="54" spans="1:18" s="489" customFormat="1" ht="12" customHeight="1" x14ac:dyDescent="0.4">
      <c r="A54" s="1059"/>
      <c r="B54" s="1059"/>
      <c r="C54" s="1059"/>
      <c r="D54" s="1059"/>
      <c r="E54" s="1059"/>
      <c r="F54" s="1060"/>
      <c r="G54" s="1058"/>
      <c r="H54" s="1019"/>
      <c r="I54" s="549"/>
      <c r="J54" s="1019"/>
      <c r="K54" s="549"/>
      <c r="L54" s="1032"/>
      <c r="M54" s="585"/>
      <c r="N54" s="1032"/>
      <c r="O54" s="17"/>
      <c r="P54" s="1032"/>
      <c r="Q54" s="550"/>
      <c r="R54" s="309"/>
    </row>
    <row r="55" spans="1:18" s="489" customFormat="1" ht="12" customHeight="1" x14ac:dyDescent="0.4">
      <c r="A55" s="1059" t="s">
        <v>301</v>
      </c>
      <c r="B55" s="1059"/>
      <c r="C55" s="1059"/>
      <c r="D55" s="1059"/>
      <c r="E55" s="1059"/>
      <c r="F55" s="1060"/>
      <c r="G55" s="1058"/>
      <c r="H55" s="1019">
        <v>7</v>
      </c>
      <c r="I55" s="549"/>
      <c r="J55" s="1019">
        <f>SUM(L55:Q56)</f>
        <v>4</v>
      </c>
      <c r="K55" s="549"/>
      <c r="L55" s="1032">
        <v>1</v>
      </c>
      <c r="M55" s="585"/>
      <c r="N55" s="1032">
        <v>0</v>
      </c>
      <c r="O55" s="17"/>
      <c r="P55" s="1032">
        <v>3</v>
      </c>
      <c r="Q55" s="550"/>
      <c r="R55" s="309"/>
    </row>
    <row r="56" spans="1:18" s="489" customFormat="1" ht="12" customHeight="1" x14ac:dyDescent="0.4">
      <c r="A56" s="1059"/>
      <c r="B56" s="1059"/>
      <c r="C56" s="1059"/>
      <c r="D56" s="1059"/>
      <c r="E56" s="1059"/>
      <c r="F56" s="1060"/>
      <c r="G56" s="1058"/>
      <c r="H56" s="1019"/>
      <c r="I56" s="549"/>
      <c r="J56" s="1019"/>
      <c r="K56" s="549"/>
      <c r="L56" s="1032"/>
      <c r="M56" s="585"/>
      <c r="N56" s="1032"/>
      <c r="O56" s="17"/>
      <c r="P56" s="1032"/>
      <c r="Q56" s="550"/>
      <c r="R56" s="309"/>
    </row>
    <row r="57" spans="1:18" s="489" customFormat="1" ht="12" customHeight="1" x14ac:dyDescent="0.4">
      <c r="A57" s="1059" t="s">
        <v>302</v>
      </c>
      <c r="B57" s="1059"/>
      <c r="C57" s="1059"/>
      <c r="D57" s="1059"/>
      <c r="E57" s="1059"/>
      <c r="F57" s="1060"/>
      <c r="G57" s="537"/>
      <c r="H57" s="1032">
        <v>5</v>
      </c>
      <c r="I57" s="549"/>
      <c r="J57" s="1032">
        <f>SUM(L57:Q58)</f>
        <v>2</v>
      </c>
      <c r="K57" s="549"/>
      <c r="L57" s="1032">
        <v>1</v>
      </c>
      <c r="M57" s="585"/>
      <c r="N57" s="1032">
        <v>0</v>
      </c>
      <c r="O57" s="18"/>
      <c r="P57" s="1032">
        <v>1</v>
      </c>
      <c r="Q57" s="550"/>
      <c r="R57" s="309"/>
    </row>
    <row r="58" spans="1:18" s="309" customFormat="1" ht="12" customHeight="1" thickBot="1" x14ac:dyDescent="0.45">
      <c r="A58" s="1064"/>
      <c r="B58" s="1064"/>
      <c r="C58" s="1064"/>
      <c r="D58" s="1064"/>
      <c r="E58" s="1064"/>
      <c r="F58" s="1065"/>
      <c r="G58" s="586"/>
      <c r="H58" s="1066"/>
      <c r="I58" s="587"/>
      <c r="J58" s="1066"/>
      <c r="K58" s="587"/>
      <c r="L58" s="1066"/>
      <c r="M58" s="75"/>
      <c r="N58" s="1066"/>
      <c r="O58" s="76"/>
      <c r="P58" s="1066"/>
      <c r="Q58" s="76"/>
    </row>
    <row r="59" spans="1:18" s="309" customFormat="1" ht="3" customHeight="1" x14ac:dyDescent="0.4">
      <c r="A59" s="588"/>
      <c r="B59" s="588"/>
      <c r="C59" s="589"/>
      <c r="D59" s="588"/>
      <c r="E59" s="588"/>
      <c r="F59" s="588"/>
      <c r="G59" s="588"/>
      <c r="H59" s="590"/>
      <c r="I59" s="590"/>
      <c r="J59" s="312"/>
      <c r="K59" s="312"/>
      <c r="L59" s="312"/>
      <c r="M59" s="312"/>
      <c r="N59" s="591"/>
      <c r="O59" s="591"/>
      <c r="P59" s="312"/>
      <c r="Q59" s="312"/>
    </row>
    <row r="60" spans="1:18" ht="10.5" customHeight="1" x14ac:dyDescent="0.4">
      <c r="A60" s="185" t="s">
        <v>227</v>
      </c>
      <c r="B60" s="203"/>
      <c r="C60" s="203"/>
      <c r="D60" s="185"/>
      <c r="E60" s="185"/>
      <c r="F60" s="185"/>
      <c r="G60" s="565"/>
      <c r="H60" s="581" t="s">
        <v>303</v>
      </c>
      <c r="I60" s="592"/>
      <c r="J60" s="592"/>
      <c r="K60" s="592"/>
      <c r="L60" s="592"/>
      <c r="M60" s="592"/>
      <c r="N60" s="592"/>
      <c r="O60" s="592"/>
      <c r="P60" s="592"/>
      <c r="Q60" s="592"/>
      <c r="R60" s="592"/>
    </row>
    <row r="61" spans="1:18" ht="10.5" customHeight="1" x14ac:dyDescent="0.4">
      <c r="A61" s="185"/>
      <c r="B61" s="203"/>
      <c r="C61" s="203"/>
      <c r="D61" s="185"/>
      <c r="E61" s="185"/>
      <c r="F61" s="185"/>
      <c r="G61" s="565"/>
      <c r="H61" s="581" t="s">
        <v>304</v>
      </c>
      <c r="I61" s="581"/>
      <c r="J61" s="581"/>
      <c r="K61" s="581"/>
      <c r="L61" s="581"/>
      <c r="M61" s="581"/>
      <c r="N61" s="581"/>
      <c r="O61" s="581"/>
      <c r="P61" s="581"/>
      <c r="Q61" s="581"/>
      <c r="R61" s="581"/>
    </row>
    <row r="62" spans="1:18" ht="10.5" customHeight="1" x14ac:dyDescent="0.4">
      <c r="A62" s="185"/>
      <c r="B62" s="203"/>
      <c r="C62" s="203"/>
      <c r="D62" s="185"/>
      <c r="E62" s="185"/>
      <c r="F62" s="185"/>
      <c r="G62" s="565"/>
      <c r="I62" s="562"/>
      <c r="J62" s="592"/>
      <c r="K62" s="565"/>
      <c r="L62" s="560"/>
      <c r="M62" s="560"/>
      <c r="N62" s="561"/>
      <c r="O62" s="561"/>
      <c r="P62" s="562"/>
      <c r="R62" s="489"/>
    </row>
    <row r="63" spans="1:18" x14ac:dyDescent="0.4">
      <c r="G63" s="489"/>
      <c r="H63" s="491"/>
      <c r="I63" s="491"/>
      <c r="J63" s="593"/>
      <c r="K63" s="489"/>
      <c r="L63" s="489"/>
      <c r="M63" s="489"/>
      <c r="N63" s="489"/>
      <c r="O63" s="489"/>
      <c r="P63" s="489"/>
      <c r="Q63" s="489"/>
      <c r="R63" s="489"/>
    </row>
    <row r="65" spans="1:17" ht="16.5" customHeight="1" x14ac:dyDescent="0.4">
      <c r="A65" s="495" t="s">
        <v>305</v>
      </c>
      <c r="B65" s="467"/>
      <c r="C65" s="467"/>
      <c r="D65" s="467"/>
      <c r="E65" s="467"/>
      <c r="F65" s="467"/>
      <c r="G65" s="467"/>
      <c r="H65" s="468"/>
      <c r="I65" s="468"/>
      <c r="J65" s="469"/>
      <c r="K65" s="469"/>
      <c r="L65" s="469"/>
      <c r="M65" s="469"/>
      <c r="N65" s="469"/>
      <c r="O65" s="469"/>
      <c r="P65" s="469"/>
      <c r="Q65" s="469"/>
    </row>
    <row r="66" spans="1:17" x14ac:dyDescent="0.4">
      <c r="A66" s="470"/>
      <c r="B66" s="470"/>
      <c r="C66" s="470"/>
      <c r="D66" s="470"/>
      <c r="E66" s="470"/>
      <c r="F66" s="470"/>
      <c r="G66" s="470"/>
      <c r="H66" s="471"/>
      <c r="I66" s="471"/>
      <c r="J66" s="470"/>
      <c r="K66" s="470"/>
      <c r="L66" s="470"/>
      <c r="M66" s="470"/>
      <c r="N66" s="470"/>
      <c r="O66" s="470"/>
      <c r="P66" s="470"/>
      <c r="Q66" s="470"/>
    </row>
    <row r="67" spans="1:17" s="152" customFormat="1" ht="9.75" customHeight="1" x14ac:dyDescent="0.4">
      <c r="A67" s="153"/>
      <c r="B67" s="153"/>
      <c r="C67" s="377"/>
      <c r="D67" s="377"/>
      <c r="E67" s="377"/>
      <c r="F67" s="377"/>
      <c r="G67" s="377"/>
      <c r="H67" s="378"/>
      <c r="I67" s="378"/>
      <c r="J67" s="153"/>
      <c r="K67" s="153"/>
      <c r="L67" s="153"/>
      <c r="M67" s="153"/>
      <c r="N67" s="153"/>
      <c r="O67" s="153"/>
      <c r="P67" s="153"/>
      <c r="Q67" s="186" t="s">
        <v>274</v>
      </c>
    </row>
    <row r="68" spans="1:17" s="152" customFormat="1" ht="2.1" customHeight="1" thickBot="1" x14ac:dyDescent="0.45">
      <c r="A68" s="153"/>
      <c r="B68" s="153"/>
      <c r="C68" s="377"/>
      <c r="D68" s="377"/>
      <c r="E68" s="377"/>
      <c r="F68" s="377"/>
      <c r="G68" s="377"/>
      <c r="H68" s="378"/>
      <c r="I68" s="378"/>
      <c r="J68" s="153"/>
      <c r="K68" s="153"/>
      <c r="L68" s="153"/>
      <c r="M68" s="153"/>
      <c r="N68" s="153"/>
      <c r="O68" s="153"/>
      <c r="P68" s="153"/>
      <c r="Q68" s="186"/>
    </row>
    <row r="69" spans="1:17" ht="15" customHeight="1" x14ac:dyDescent="0.4">
      <c r="A69" s="356"/>
      <c r="B69" s="356"/>
      <c r="C69" s="986" t="s">
        <v>2</v>
      </c>
      <c r="D69" s="986"/>
      <c r="E69" s="986"/>
      <c r="F69" s="526"/>
      <c r="G69" s="987" t="s">
        <v>306</v>
      </c>
      <c r="H69" s="1023" t="s">
        <v>201</v>
      </c>
      <c r="I69" s="1024"/>
      <c r="J69" s="952" t="s">
        <v>307</v>
      </c>
      <c r="K69" s="1063"/>
      <c r="L69" s="1063"/>
      <c r="M69" s="1063"/>
      <c r="N69" s="1063"/>
      <c r="O69" s="1063"/>
      <c r="P69" s="1063"/>
      <c r="Q69" s="1063"/>
    </row>
    <row r="70" spans="1:17" ht="15" customHeight="1" x14ac:dyDescent="0.4">
      <c r="A70" s="358"/>
      <c r="B70" s="1028" t="s">
        <v>268</v>
      </c>
      <c r="C70" s="1028"/>
      <c r="D70" s="359"/>
      <c r="E70" s="359"/>
      <c r="F70" s="359"/>
      <c r="G70" s="988"/>
      <c r="H70" s="1025"/>
      <c r="I70" s="1026"/>
      <c r="J70" s="1029" t="s">
        <v>204</v>
      </c>
      <c r="K70" s="1015"/>
      <c r="L70" s="1029" t="s">
        <v>205</v>
      </c>
      <c r="M70" s="1030"/>
      <c r="N70" s="1015" t="s">
        <v>206</v>
      </c>
      <c r="O70" s="1015"/>
      <c r="P70" s="1029" t="s">
        <v>308</v>
      </c>
      <c r="Q70" s="1015"/>
    </row>
    <row r="71" spans="1:17" s="489" customFormat="1" ht="3" customHeight="1" x14ac:dyDescent="0.4">
      <c r="A71" s="360"/>
      <c r="B71" s="360"/>
      <c r="C71" s="360"/>
      <c r="D71" s="360"/>
      <c r="E71" s="360"/>
      <c r="F71" s="360"/>
      <c r="G71" s="537"/>
      <c r="H71" s="538"/>
      <c r="I71" s="539"/>
      <c r="J71" s="540"/>
      <c r="K71" s="360"/>
      <c r="L71" s="540"/>
      <c r="M71" s="541"/>
      <c r="N71" s="360"/>
      <c r="O71" s="360"/>
      <c r="P71" s="540"/>
      <c r="Q71" s="360"/>
    </row>
    <row r="72" spans="1:17" s="489" customFormat="1" ht="18" customHeight="1" x14ac:dyDescent="0.4">
      <c r="A72" s="310"/>
      <c r="B72" s="310"/>
      <c r="C72" s="570" t="s">
        <v>294</v>
      </c>
      <c r="D72" s="571" t="s">
        <v>175</v>
      </c>
      <c r="E72" s="310"/>
      <c r="F72" s="310"/>
      <c r="G72" s="537">
        <v>4</v>
      </c>
      <c r="H72" s="594">
        <v>45</v>
      </c>
      <c r="I72" s="595"/>
      <c r="J72" s="594">
        <v>27</v>
      </c>
      <c r="K72" s="596"/>
      <c r="L72" s="594">
        <v>8</v>
      </c>
      <c r="M72" s="595"/>
      <c r="N72" s="596">
        <v>8</v>
      </c>
      <c r="O72" s="596"/>
      <c r="P72" s="594">
        <v>11</v>
      </c>
      <c r="Q72" s="543"/>
    </row>
    <row r="73" spans="1:17" s="27" customFormat="1" ht="18" customHeight="1" x14ac:dyDescent="0.4">
      <c r="A73" s="547"/>
      <c r="B73" s="547"/>
      <c r="C73" s="572" t="s">
        <v>295</v>
      </c>
      <c r="D73" s="21" t="s">
        <v>194</v>
      </c>
      <c r="E73" s="310"/>
      <c r="F73" s="310"/>
      <c r="G73" s="154">
        <v>4</v>
      </c>
      <c r="H73" s="314">
        <v>45</v>
      </c>
      <c r="I73" s="315"/>
      <c r="J73" s="314">
        <v>13</v>
      </c>
      <c r="K73" s="315"/>
      <c r="L73" s="314">
        <v>4</v>
      </c>
      <c r="M73" s="315"/>
      <c r="N73" s="314">
        <v>7</v>
      </c>
      <c r="O73" s="315"/>
      <c r="P73" s="314">
        <v>2</v>
      </c>
      <c r="Q73" s="548"/>
    </row>
    <row r="74" spans="1:17" s="5" customFormat="1" ht="18" customHeight="1" x14ac:dyDescent="0.4">
      <c r="A74" s="34"/>
      <c r="B74" s="34"/>
      <c r="C74" s="35">
        <v>3</v>
      </c>
      <c r="D74" s="36"/>
      <c r="E74" s="34"/>
      <c r="F74" s="34"/>
      <c r="G74" s="167">
        <v>4</v>
      </c>
      <c r="H74" s="321">
        <f>SUM(H75:I83)</f>
        <v>45</v>
      </c>
      <c r="I74" s="323"/>
      <c r="J74" s="321">
        <f>SUM(J75:K82)</f>
        <v>10</v>
      </c>
      <c r="K74" s="323"/>
      <c r="L74" s="321">
        <f>SUM(L75:M82)</f>
        <v>2</v>
      </c>
      <c r="M74" s="323"/>
      <c r="N74" s="321">
        <f>SUM(N75:O82)</f>
        <v>4</v>
      </c>
      <c r="O74" s="323"/>
      <c r="P74" s="321">
        <f>SUM(P75:Q82)</f>
        <v>4</v>
      </c>
      <c r="Q74" s="324"/>
    </row>
    <row r="75" spans="1:17" s="26" customFormat="1" ht="18" customHeight="1" x14ac:dyDescent="0.4">
      <c r="A75" s="1061" t="s">
        <v>309</v>
      </c>
      <c r="B75" s="1061"/>
      <c r="C75" s="1061"/>
      <c r="D75" s="1061"/>
      <c r="E75" s="1061"/>
      <c r="F75" s="1062"/>
      <c r="G75" s="537"/>
      <c r="H75" s="597">
        <v>30</v>
      </c>
      <c r="I75" s="549"/>
      <c r="J75" s="597">
        <f>SUM(L75:Q75)</f>
        <v>2</v>
      </c>
      <c r="K75" s="549"/>
      <c r="L75" s="597">
        <v>1</v>
      </c>
      <c r="M75" s="549"/>
      <c r="N75" s="597">
        <v>1</v>
      </c>
      <c r="O75" s="549"/>
      <c r="P75" s="597">
        <v>0</v>
      </c>
      <c r="Q75" s="550"/>
    </row>
    <row r="76" spans="1:17" s="26" customFormat="1" ht="12" customHeight="1" x14ac:dyDescent="0.4">
      <c r="A76" s="1059" t="s">
        <v>310</v>
      </c>
      <c r="B76" s="1059"/>
      <c r="C76" s="1059"/>
      <c r="D76" s="1059"/>
      <c r="E76" s="1059"/>
      <c r="F76" s="1060"/>
      <c r="G76" s="1058"/>
      <c r="H76" s="1031" t="s">
        <v>311</v>
      </c>
      <c r="I76" s="549"/>
      <c r="J76" s="1019">
        <f>SUM(L76:Q77)</f>
        <v>1</v>
      </c>
      <c r="K76" s="549"/>
      <c r="L76" s="1019">
        <v>0</v>
      </c>
      <c r="M76" s="551"/>
      <c r="N76" s="1019">
        <v>0</v>
      </c>
      <c r="O76" s="549"/>
      <c r="P76" s="1019">
        <v>1</v>
      </c>
      <c r="Q76" s="550"/>
    </row>
    <row r="77" spans="1:17" s="26" customFormat="1" ht="12" customHeight="1" x14ac:dyDescent="0.4">
      <c r="A77" s="1059"/>
      <c r="B77" s="1059"/>
      <c r="C77" s="1059"/>
      <c r="D77" s="1059"/>
      <c r="E77" s="1059"/>
      <c r="F77" s="1060"/>
      <c r="G77" s="1058"/>
      <c r="H77" s="1032"/>
      <c r="I77" s="549"/>
      <c r="J77" s="1019"/>
      <c r="K77" s="549"/>
      <c r="L77" s="1019"/>
      <c r="M77" s="551"/>
      <c r="N77" s="1019"/>
      <c r="O77" s="549"/>
      <c r="P77" s="1019"/>
      <c r="Q77" s="550"/>
    </row>
    <row r="78" spans="1:17" s="26" customFormat="1" ht="12" customHeight="1" x14ac:dyDescent="0.4">
      <c r="A78" s="1059" t="s">
        <v>312</v>
      </c>
      <c r="B78" s="1059"/>
      <c r="C78" s="1059"/>
      <c r="D78" s="1059"/>
      <c r="E78" s="1059"/>
      <c r="F78" s="1060"/>
      <c r="G78" s="1058"/>
      <c r="H78" s="1019">
        <v>5</v>
      </c>
      <c r="I78" s="549"/>
      <c r="J78" s="1019">
        <f>SUM(L78:Q79)</f>
        <v>2</v>
      </c>
      <c r="K78" s="549"/>
      <c r="L78" s="1019">
        <v>0</v>
      </c>
      <c r="M78" s="551"/>
      <c r="N78" s="1019">
        <v>2</v>
      </c>
      <c r="O78" s="549"/>
      <c r="P78" s="1019">
        <v>0</v>
      </c>
      <c r="Q78" s="550"/>
    </row>
    <row r="79" spans="1:17" s="26" customFormat="1" ht="12" customHeight="1" x14ac:dyDescent="0.4">
      <c r="A79" s="1059"/>
      <c r="B79" s="1059"/>
      <c r="C79" s="1059"/>
      <c r="D79" s="1059"/>
      <c r="E79" s="1059"/>
      <c r="F79" s="1060"/>
      <c r="G79" s="1058"/>
      <c r="H79" s="1019"/>
      <c r="I79" s="549"/>
      <c r="J79" s="1019"/>
      <c r="K79" s="549"/>
      <c r="L79" s="1019"/>
      <c r="M79" s="551"/>
      <c r="N79" s="1019"/>
      <c r="O79" s="549"/>
      <c r="P79" s="1019"/>
      <c r="Q79" s="550"/>
    </row>
    <row r="80" spans="1:17" s="26" customFormat="1" ht="12" customHeight="1" x14ac:dyDescent="0.4">
      <c r="A80" s="1054" t="s">
        <v>313</v>
      </c>
      <c r="B80" s="1054"/>
      <c r="C80" s="1054"/>
      <c r="D80" s="1054"/>
      <c r="E80" s="1054"/>
      <c r="F80" s="1055"/>
      <c r="G80" s="1058"/>
      <c r="H80" s="1019">
        <v>10</v>
      </c>
      <c r="I80" s="549"/>
      <c r="J80" s="1019">
        <f>SUM(L80:Q81)</f>
        <v>5</v>
      </c>
      <c r="K80" s="549"/>
      <c r="L80" s="1019">
        <v>1</v>
      </c>
      <c r="M80" s="551"/>
      <c r="N80" s="1019">
        <v>1</v>
      </c>
      <c r="O80" s="549"/>
      <c r="P80" s="1019">
        <v>3</v>
      </c>
      <c r="Q80" s="550"/>
    </row>
    <row r="81" spans="1:17" s="26" customFormat="1" ht="12" customHeight="1" x14ac:dyDescent="0.4">
      <c r="A81" s="1054"/>
      <c r="B81" s="1054"/>
      <c r="C81" s="1054"/>
      <c r="D81" s="1054"/>
      <c r="E81" s="1054"/>
      <c r="F81" s="1055"/>
      <c r="G81" s="1058"/>
      <c r="H81" s="1019"/>
      <c r="I81" s="549"/>
      <c r="J81" s="1019"/>
      <c r="K81" s="549"/>
      <c r="L81" s="1019"/>
      <c r="M81" s="551"/>
      <c r="N81" s="1019"/>
      <c r="O81" s="549"/>
      <c r="P81" s="1019"/>
      <c r="Q81" s="550"/>
    </row>
    <row r="82" spans="1:17" s="26" customFormat="1" ht="3" customHeight="1" thickBot="1" x14ac:dyDescent="0.45">
      <c r="A82" s="1056"/>
      <c r="B82" s="1056"/>
      <c r="C82" s="1056"/>
      <c r="D82" s="1056"/>
      <c r="E82" s="1056"/>
      <c r="F82" s="1057"/>
      <c r="G82" s="552"/>
      <c r="H82" s="553"/>
      <c r="I82" s="554"/>
      <c r="J82" s="555"/>
      <c r="K82" s="556"/>
      <c r="L82" s="557"/>
      <c r="M82" s="554"/>
      <c r="N82" s="558"/>
      <c r="O82" s="558"/>
      <c r="P82" s="553"/>
      <c r="Q82" s="559"/>
    </row>
    <row r="83" spans="1:17" s="26" customFormat="1" ht="3" customHeight="1" x14ac:dyDescent="0.4">
      <c r="A83" s="560"/>
      <c r="B83" s="560"/>
      <c r="C83" s="561"/>
      <c r="D83" s="560"/>
      <c r="E83" s="560"/>
      <c r="F83" s="560"/>
      <c r="G83" s="560"/>
      <c r="H83" s="562"/>
      <c r="I83" s="562"/>
      <c r="J83" s="563"/>
      <c r="K83" s="563"/>
      <c r="L83" s="563"/>
      <c r="M83" s="563"/>
      <c r="N83" s="564"/>
      <c r="O83" s="564"/>
      <c r="P83" s="563"/>
      <c r="Q83" s="563"/>
    </row>
    <row r="84" spans="1:17" s="489" customFormat="1" ht="10.5" customHeight="1" x14ac:dyDescent="0.4">
      <c r="A84" s="565" t="s">
        <v>227</v>
      </c>
      <c r="B84" s="560"/>
      <c r="C84" s="560"/>
      <c r="D84" s="565"/>
      <c r="E84" s="565"/>
      <c r="F84" s="565"/>
      <c r="G84" s="565"/>
      <c r="H84" s="562"/>
      <c r="I84" s="562"/>
      <c r="J84" s="592"/>
      <c r="K84" s="565"/>
      <c r="L84" s="560"/>
      <c r="M84" s="560"/>
      <c r="N84" s="561"/>
      <c r="O84" s="561"/>
      <c r="P84" s="562"/>
      <c r="Q84" s="562"/>
    </row>
    <row r="85" spans="1:17" s="489" customFormat="1" ht="10.5" customHeight="1" x14ac:dyDescent="0.4">
      <c r="H85" s="491"/>
      <c r="I85" s="491"/>
      <c r="J85" s="593"/>
    </row>
    <row r="86" spans="1:17" s="490" customFormat="1" ht="16.5" customHeight="1" x14ac:dyDescent="0.4">
      <c r="A86" s="598"/>
      <c r="B86" s="599"/>
      <c r="C86" s="599"/>
      <c r="D86" s="599"/>
      <c r="E86" s="599"/>
      <c r="F86" s="599"/>
      <c r="G86" s="599"/>
      <c r="H86" s="600"/>
      <c r="I86" s="600"/>
      <c r="J86" s="601"/>
      <c r="K86" s="601"/>
      <c r="L86" s="601"/>
      <c r="M86" s="601"/>
      <c r="N86" s="601"/>
      <c r="O86" s="601"/>
      <c r="P86" s="601"/>
      <c r="Q86" s="601"/>
    </row>
    <row r="87" spans="1:17" s="490" customFormat="1" x14ac:dyDescent="0.4">
      <c r="A87" s="601"/>
      <c r="B87" s="601"/>
      <c r="C87" s="601"/>
      <c r="D87" s="601"/>
      <c r="E87" s="601"/>
      <c r="F87" s="601"/>
      <c r="G87" s="601"/>
      <c r="H87" s="602"/>
      <c r="I87" s="602"/>
      <c r="J87" s="601"/>
      <c r="K87" s="601"/>
      <c r="L87" s="601"/>
      <c r="M87" s="601"/>
      <c r="N87" s="601"/>
      <c r="O87" s="601"/>
      <c r="P87" s="601"/>
      <c r="Q87" s="601"/>
    </row>
    <row r="88" spans="1:17" s="490" customFormat="1" ht="9.75" customHeight="1" x14ac:dyDescent="0.4">
      <c r="C88" s="603"/>
      <c r="D88" s="603"/>
      <c r="E88" s="603"/>
      <c r="F88" s="603"/>
      <c r="G88" s="603"/>
      <c r="H88" s="604"/>
      <c r="I88" s="604"/>
      <c r="Q88" s="605"/>
    </row>
    <row r="89" spans="1:17" s="295" customFormat="1" ht="15" customHeight="1" x14ac:dyDescent="0.4">
      <c r="C89" s="1051"/>
      <c r="D89" s="1051"/>
      <c r="E89" s="1051"/>
      <c r="F89" s="606"/>
      <c r="G89" s="1052"/>
      <c r="H89" s="964"/>
      <c r="I89" s="964"/>
      <c r="J89" s="964"/>
      <c r="K89" s="964"/>
      <c r="L89" s="964"/>
      <c r="M89" s="964"/>
      <c r="N89" s="964"/>
      <c r="O89" s="964"/>
      <c r="P89" s="964"/>
      <c r="Q89" s="964"/>
    </row>
    <row r="90" spans="1:17" s="295" customFormat="1" ht="15" customHeight="1" x14ac:dyDescent="0.4">
      <c r="B90" s="1053"/>
      <c r="C90" s="1053"/>
      <c r="D90" s="606"/>
      <c r="E90" s="606"/>
      <c r="F90" s="606"/>
      <c r="G90" s="1052"/>
      <c r="H90" s="964"/>
      <c r="I90" s="964"/>
      <c r="J90" s="964"/>
      <c r="K90" s="964"/>
      <c r="L90" s="964"/>
      <c r="M90" s="964"/>
      <c r="N90" s="964"/>
      <c r="O90" s="964"/>
      <c r="P90" s="964"/>
      <c r="Q90" s="964"/>
    </row>
    <row r="91" spans="1:17" s="295" customFormat="1" ht="3" customHeight="1" x14ac:dyDescent="0.4">
      <c r="H91" s="296"/>
      <c r="I91" s="296"/>
    </row>
    <row r="92" spans="1:17" s="295" customFormat="1" ht="18" customHeight="1" x14ac:dyDescent="0.4">
      <c r="A92" s="481"/>
      <c r="B92" s="481"/>
      <c r="C92" s="607"/>
      <c r="D92" s="608"/>
      <c r="E92" s="481"/>
      <c r="F92" s="481"/>
      <c r="G92" s="148"/>
      <c r="H92" s="609"/>
      <c r="I92" s="609"/>
      <c r="J92" s="609"/>
      <c r="K92" s="609"/>
      <c r="L92" s="609"/>
      <c r="M92" s="609"/>
      <c r="N92" s="609"/>
      <c r="O92" s="609"/>
      <c r="P92" s="609"/>
      <c r="Q92" s="609"/>
    </row>
    <row r="93" spans="1:17" s="295" customFormat="1" ht="18" customHeight="1" x14ac:dyDescent="0.4">
      <c r="A93" s="481"/>
      <c r="B93" s="481"/>
      <c r="C93" s="607"/>
      <c r="D93" s="608"/>
      <c r="E93" s="481"/>
      <c r="F93" s="481"/>
      <c r="G93" s="148"/>
      <c r="H93" s="609"/>
      <c r="I93" s="609"/>
      <c r="J93" s="609"/>
      <c r="K93" s="609"/>
      <c r="L93" s="609"/>
      <c r="M93" s="609"/>
      <c r="N93" s="609"/>
      <c r="O93" s="609"/>
      <c r="P93" s="609"/>
      <c r="Q93" s="609"/>
    </row>
    <row r="94" spans="1:17" s="295" customFormat="1" ht="12" customHeight="1" x14ac:dyDescent="0.4">
      <c r="A94" s="1050"/>
      <c r="B94" s="1050"/>
      <c r="C94" s="1050"/>
      <c r="D94" s="1050"/>
      <c r="E94" s="1050"/>
      <c r="F94" s="1050"/>
      <c r="G94" s="964"/>
      <c r="H94" s="1021"/>
      <c r="I94" s="550"/>
      <c r="J94" s="1021"/>
      <c r="K94" s="550"/>
      <c r="L94" s="1021"/>
      <c r="M94" s="550"/>
      <c r="N94" s="1021"/>
      <c r="O94" s="550"/>
      <c r="P94" s="1021"/>
      <c r="Q94" s="550"/>
    </row>
    <row r="95" spans="1:17" s="295" customFormat="1" ht="12" customHeight="1" x14ac:dyDescent="0.4">
      <c r="A95" s="1050"/>
      <c r="B95" s="1050"/>
      <c r="C95" s="1050"/>
      <c r="D95" s="1050"/>
      <c r="E95" s="1050"/>
      <c r="F95" s="1050"/>
      <c r="G95" s="964"/>
      <c r="H95" s="1021"/>
      <c r="I95" s="550"/>
      <c r="J95" s="1021"/>
      <c r="K95" s="550"/>
      <c r="L95" s="1021"/>
      <c r="M95" s="550"/>
      <c r="N95" s="1021"/>
      <c r="O95" s="550"/>
      <c r="P95" s="1021"/>
      <c r="Q95" s="550"/>
    </row>
    <row r="96" spans="1:17" s="295" customFormat="1" ht="12" customHeight="1" x14ac:dyDescent="0.4">
      <c r="A96" s="1049"/>
      <c r="B96" s="1049"/>
      <c r="C96" s="1049"/>
      <c r="D96" s="1049"/>
      <c r="E96" s="1049"/>
      <c r="F96" s="1049"/>
      <c r="G96" s="964"/>
      <c r="H96" s="1021"/>
      <c r="I96" s="550"/>
      <c r="J96" s="1021"/>
      <c r="K96" s="550"/>
      <c r="L96" s="1021"/>
      <c r="M96" s="88"/>
      <c r="N96" s="1021"/>
      <c r="O96" s="550"/>
      <c r="P96" s="1021"/>
      <c r="Q96" s="550"/>
    </row>
    <row r="97" spans="1:17" s="295" customFormat="1" ht="12" customHeight="1" x14ac:dyDescent="0.4">
      <c r="A97" s="1049"/>
      <c r="B97" s="1049"/>
      <c r="C97" s="1049"/>
      <c r="D97" s="1049"/>
      <c r="E97" s="1049"/>
      <c r="F97" s="1049"/>
      <c r="G97" s="964"/>
      <c r="H97" s="1021"/>
      <c r="I97" s="550"/>
      <c r="J97" s="1021"/>
      <c r="K97" s="550"/>
      <c r="L97" s="1021"/>
      <c r="M97" s="88"/>
      <c r="N97" s="1021"/>
      <c r="O97" s="550"/>
      <c r="P97" s="1021"/>
      <c r="Q97" s="550"/>
    </row>
    <row r="98" spans="1:17" s="295" customFormat="1" ht="3" customHeight="1" x14ac:dyDescent="0.4">
      <c r="A98" s="1049"/>
      <c r="B98" s="1049"/>
      <c r="C98" s="1049"/>
      <c r="D98" s="1049"/>
      <c r="E98" s="1049"/>
      <c r="F98" s="1049"/>
      <c r="H98" s="301"/>
      <c r="I98" s="301"/>
      <c r="J98" s="610"/>
      <c r="K98" s="610"/>
      <c r="L98" s="610"/>
      <c r="M98" s="301"/>
      <c r="N98" s="303"/>
      <c r="O98" s="303"/>
      <c r="P98" s="301"/>
      <c r="Q98" s="301"/>
    </row>
    <row r="99" spans="1:17" s="295" customFormat="1" ht="3" customHeight="1" x14ac:dyDescent="0.4">
      <c r="C99" s="303"/>
      <c r="H99" s="301"/>
      <c r="I99" s="301"/>
      <c r="J99" s="301"/>
      <c r="K99" s="301"/>
      <c r="L99" s="301"/>
      <c r="M99" s="301"/>
      <c r="N99" s="303"/>
      <c r="O99" s="303"/>
      <c r="P99" s="301"/>
      <c r="Q99" s="301"/>
    </row>
    <row r="100" spans="1:17" s="295" customFormat="1" ht="13.5" customHeight="1" x14ac:dyDescent="0.4">
      <c r="A100" s="296"/>
      <c r="D100" s="296"/>
      <c r="E100" s="296"/>
      <c r="F100" s="296"/>
      <c r="G100" s="296"/>
      <c r="H100" s="301"/>
      <c r="I100" s="301"/>
      <c r="K100" s="21"/>
      <c r="N100" s="303"/>
      <c r="O100" s="303"/>
      <c r="P100" s="301"/>
      <c r="Q100" s="301"/>
    </row>
    <row r="101" spans="1:17" s="295" customFormat="1" x14ac:dyDescent="0.4">
      <c r="H101" s="296"/>
      <c r="I101" s="296"/>
      <c r="K101" s="21"/>
      <c r="Q101" s="301"/>
    </row>
    <row r="102" spans="1:17" s="295" customFormat="1" x14ac:dyDescent="0.4">
      <c r="H102" s="296"/>
      <c r="I102" s="296"/>
      <c r="J102" s="611"/>
    </row>
  </sheetData>
  <mergeCells count="136">
    <mergeCell ref="C5:E5"/>
    <mergeCell ref="G5:G6"/>
    <mergeCell ref="H5:I6"/>
    <mergeCell ref="J5:Q5"/>
    <mergeCell ref="B6:C6"/>
    <mergeCell ref="J6:K6"/>
    <mergeCell ref="L6:M6"/>
    <mergeCell ref="N6:O6"/>
    <mergeCell ref="P6:Q6"/>
    <mergeCell ref="P11:P12"/>
    <mergeCell ref="A13:F15"/>
    <mergeCell ref="G13:G14"/>
    <mergeCell ref="H13:H14"/>
    <mergeCell ref="J13:J14"/>
    <mergeCell ref="L13:L14"/>
    <mergeCell ref="N13:N14"/>
    <mergeCell ref="P13:P14"/>
    <mergeCell ref="A11:F12"/>
    <mergeCell ref="G11:G12"/>
    <mergeCell ref="H11:H12"/>
    <mergeCell ref="J11:J12"/>
    <mergeCell ref="L11:L12"/>
    <mergeCell ref="N11:N12"/>
    <mergeCell ref="C25:E25"/>
    <mergeCell ref="G25:G26"/>
    <mergeCell ref="H25:I26"/>
    <mergeCell ref="J25:Q25"/>
    <mergeCell ref="B26:C26"/>
    <mergeCell ref="J26:K26"/>
    <mergeCell ref="L26:M26"/>
    <mergeCell ref="N26:O26"/>
    <mergeCell ref="P26:Q26"/>
    <mergeCell ref="P31:P32"/>
    <mergeCell ref="C43:E43"/>
    <mergeCell ref="G43:G44"/>
    <mergeCell ref="H43:I44"/>
    <mergeCell ref="J43:Q43"/>
    <mergeCell ref="B44:C44"/>
    <mergeCell ref="J44:K44"/>
    <mergeCell ref="L44:M44"/>
    <mergeCell ref="N44:O44"/>
    <mergeCell ref="P44:Q44"/>
    <mergeCell ref="A31:F32"/>
    <mergeCell ref="G31:G32"/>
    <mergeCell ref="H31:H32"/>
    <mergeCell ref="J31:J32"/>
    <mergeCell ref="L31:L32"/>
    <mergeCell ref="N31:N32"/>
    <mergeCell ref="P49:P50"/>
    <mergeCell ref="A51:F52"/>
    <mergeCell ref="G51:G52"/>
    <mergeCell ref="H51:H52"/>
    <mergeCell ref="J51:J52"/>
    <mergeCell ref="L51:L52"/>
    <mergeCell ref="N51:N52"/>
    <mergeCell ref="P51:P52"/>
    <mergeCell ref="A49:F50"/>
    <mergeCell ref="G49:G50"/>
    <mergeCell ref="H49:H50"/>
    <mergeCell ref="J49:J50"/>
    <mergeCell ref="L49:L50"/>
    <mergeCell ref="N49:N50"/>
    <mergeCell ref="A57:F58"/>
    <mergeCell ref="H57:H58"/>
    <mergeCell ref="J57:J58"/>
    <mergeCell ref="L57:L58"/>
    <mergeCell ref="N57:N58"/>
    <mergeCell ref="P57:P58"/>
    <mergeCell ref="P53:P54"/>
    <mergeCell ref="A55:F56"/>
    <mergeCell ref="G55:G56"/>
    <mergeCell ref="H55:H56"/>
    <mergeCell ref="J55:J56"/>
    <mergeCell ref="L55:L56"/>
    <mergeCell ref="N55:N56"/>
    <mergeCell ref="P55:P56"/>
    <mergeCell ref="A53:F54"/>
    <mergeCell ref="G53:G54"/>
    <mergeCell ref="H53:H54"/>
    <mergeCell ref="J53:J54"/>
    <mergeCell ref="L53:L54"/>
    <mergeCell ref="N53:N54"/>
    <mergeCell ref="A75:F75"/>
    <mergeCell ref="A76:F77"/>
    <mergeCell ref="G76:G77"/>
    <mergeCell ref="H76:H77"/>
    <mergeCell ref="J76:J77"/>
    <mergeCell ref="L76:L77"/>
    <mergeCell ref="C69:E69"/>
    <mergeCell ref="G69:G70"/>
    <mergeCell ref="H69:I70"/>
    <mergeCell ref="J69:Q69"/>
    <mergeCell ref="B70:C70"/>
    <mergeCell ref="J70:K70"/>
    <mergeCell ref="L70:M70"/>
    <mergeCell ref="N70:O70"/>
    <mergeCell ref="P70:Q70"/>
    <mergeCell ref="N76:N77"/>
    <mergeCell ref="P76:P77"/>
    <mergeCell ref="A78:F79"/>
    <mergeCell ref="G78:G79"/>
    <mergeCell ref="H78:H79"/>
    <mergeCell ref="J78:J79"/>
    <mergeCell ref="L78:L79"/>
    <mergeCell ref="N78:N79"/>
    <mergeCell ref="P78:P79"/>
    <mergeCell ref="P80:P81"/>
    <mergeCell ref="C89:E89"/>
    <mergeCell ref="G89:G90"/>
    <mergeCell ref="H89:I90"/>
    <mergeCell ref="J89:Q89"/>
    <mergeCell ref="B90:C90"/>
    <mergeCell ref="J90:K90"/>
    <mergeCell ref="L90:M90"/>
    <mergeCell ref="N90:O90"/>
    <mergeCell ref="P90:Q90"/>
    <mergeCell ref="A80:F82"/>
    <mergeCell ref="G80:G81"/>
    <mergeCell ref="H80:H81"/>
    <mergeCell ref="J80:J81"/>
    <mergeCell ref="L80:L81"/>
    <mergeCell ref="N80:N81"/>
    <mergeCell ref="P94:P95"/>
    <mergeCell ref="A96:F98"/>
    <mergeCell ref="G96:G97"/>
    <mergeCell ref="H96:H97"/>
    <mergeCell ref="J96:J97"/>
    <mergeCell ref="L96:L97"/>
    <mergeCell ref="N96:N97"/>
    <mergeCell ref="P96:P97"/>
    <mergeCell ref="A94:F95"/>
    <mergeCell ref="G94:G95"/>
    <mergeCell ref="H94:H95"/>
    <mergeCell ref="J94:J95"/>
    <mergeCell ref="L94:L95"/>
    <mergeCell ref="N94:N95"/>
  </mergeCells>
  <phoneticPr fontId="3"/>
  <pageMargins left="0.75" right="0.75" top="1" bottom="1" header="0.51200000000000001" footer="0.51200000000000001"/>
  <pageSetup paperSize="9" scale="74" orientation="portrait" r:id="rId1"/>
  <headerFooter alignWithMargins="0"/>
  <rowBreaks count="1" manualBreakCount="1">
    <brk id="84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FF00"/>
  </sheetPr>
  <dimension ref="A1:S22"/>
  <sheetViews>
    <sheetView showGridLines="0" zoomScaleNormal="100" workbookViewId="0">
      <selection activeCell="T14" sqref="T14"/>
    </sheetView>
  </sheetViews>
  <sheetFormatPr defaultColWidth="6.125" defaultRowHeight="10.5" x14ac:dyDescent="0.4"/>
  <cols>
    <col min="1" max="1" width="1.625" style="192" customWidth="1"/>
    <col min="2" max="2" width="3.875" style="192" customWidth="1"/>
    <col min="3" max="3" width="9.625" style="192" customWidth="1"/>
    <col min="4" max="4" width="5.625" style="192" customWidth="1"/>
    <col min="5" max="5" width="2.625" style="192" customWidth="1"/>
    <col min="6" max="6" width="3.625" style="192" customWidth="1"/>
    <col min="7" max="7" width="8.875" style="192" customWidth="1"/>
    <col min="8" max="8" width="6.875" style="331" customWidth="1"/>
    <col min="9" max="9" width="2.625" style="331" customWidth="1"/>
    <col min="10" max="10" width="6.875" style="192" customWidth="1"/>
    <col min="11" max="11" width="2.625" style="192" customWidth="1"/>
    <col min="12" max="12" width="7" style="192" customWidth="1"/>
    <col min="13" max="13" width="2.625" style="192" customWidth="1"/>
    <col min="14" max="14" width="7" style="192" customWidth="1"/>
    <col min="15" max="15" width="2.625" style="192" customWidth="1"/>
    <col min="16" max="16" width="7" style="192" customWidth="1"/>
    <col min="17" max="17" width="2.625" style="192" customWidth="1"/>
    <col min="18" max="18" width="6.125" style="152"/>
    <col min="19" max="16384" width="6.125" style="192"/>
  </cols>
  <sheetData>
    <row r="1" spans="1:19" ht="16.5" customHeight="1" x14ac:dyDescent="0.4">
      <c r="A1" s="151" t="s">
        <v>314</v>
      </c>
      <c r="B1" s="467"/>
      <c r="C1" s="467"/>
      <c r="D1" s="467"/>
      <c r="E1" s="467"/>
      <c r="F1" s="467"/>
      <c r="G1" s="467"/>
      <c r="H1" s="468"/>
      <c r="I1" s="468"/>
      <c r="J1" s="469"/>
      <c r="K1" s="469"/>
      <c r="L1" s="469"/>
      <c r="M1" s="469"/>
      <c r="N1" s="469"/>
      <c r="O1" s="469"/>
      <c r="P1" s="469"/>
      <c r="Q1" s="469"/>
      <c r="R1" s="469"/>
      <c r="S1" s="469"/>
    </row>
    <row r="2" spans="1:19" x14ac:dyDescent="0.4">
      <c r="A2" s="470"/>
      <c r="B2" s="470"/>
      <c r="C2" s="470"/>
      <c r="D2" s="470"/>
      <c r="E2" s="470"/>
      <c r="F2" s="470"/>
      <c r="G2" s="470"/>
      <c r="H2" s="471"/>
      <c r="I2" s="471"/>
      <c r="J2" s="470"/>
      <c r="K2" s="470"/>
      <c r="L2" s="470"/>
      <c r="M2" s="470"/>
      <c r="N2" s="470"/>
      <c r="O2" s="470"/>
      <c r="P2" s="470"/>
      <c r="Q2" s="470"/>
    </row>
    <row r="3" spans="1:19" s="152" customFormat="1" ht="9.75" customHeight="1" x14ac:dyDescent="0.4">
      <c r="A3" s="153"/>
      <c r="B3" s="153"/>
      <c r="C3" s="377"/>
      <c r="D3" s="377"/>
      <c r="E3" s="377"/>
      <c r="F3" s="377"/>
      <c r="G3" s="377"/>
      <c r="H3" s="378"/>
      <c r="I3" s="378"/>
      <c r="J3" s="153"/>
      <c r="K3" s="153"/>
      <c r="L3" s="153"/>
      <c r="M3" s="153"/>
      <c r="N3" s="153"/>
      <c r="O3" s="153"/>
      <c r="P3" s="153"/>
      <c r="Q3" s="186" t="s">
        <v>274</v>
      </c>
    </row>
    <row r="4" spans="1:19" s="152" customFormat="1" ht="2.1" customHeight="1" thickBot="1" x14ac:dyDescent="0.45">
      <c r="A4" s="153"/>
      <c r="B4" s="153"/>
      <c r="C4" s="377"/>
      <c r="D4" s="377"/>
      <c r="E4" s="377"/>
      <c r="F4" s="377"/>
      <c r="G4" s="377"/>
      <c r="H4" s="378"/>
      <c r="I4" s="378"/>
      <c r="J4" s="153"/>
      <c r="K4" s="153"/>
      <c r="L4" s="153"/>
      <c r="M4" s="153"/>
      <c r="N4" s="153"/>
      <c r="O4" s="153"/>
      <c r="P4" s="153"/>
      <c r="Q4" s="186"/>
    </row>
    <row r="5" spans="1:19" ht="15.95" customHeight="1" x14ac:dyDescent="0.4">
      <c r="A5" s="356"/>
      <c r="B5" s="356"/>
      <c r="C5" s="986" t="s">
        <v>2</v>
      </c>
      <c r="D5" s="986"/>
      <c r="E5" s="986"/>
      <c r="F5" s="526"/>
      <c r="G5" s="987" t="s">
        <v>275</v>
      </c>
      <c r="H5" s="1023" t="s">
        <v>201</v>
      </c>
      <c r="I5" s="1024"/>
      <c r="J5" s="952" t="s">
        <v>315</v>
      </c>
      <c r="K5" s="1063"/>
      <c r="L5" s="1063"/>
      <c r="M5" s="1063"/>
      <c r="N5" s="1063"/>
      <c r="O5" s="1063"/>
      <c r="P5" s="1063"/>
      <c r="Q5" s="1063"/>
    </row>
    <row r="6" spans="1:19" ht="15.95" customHeight="1" x14ac:dyDescent="0.4">
      <c r="A6" s="358"/>
      <c r="B6" s="1028" t="s">
        <v>268</v>
      </c>
      <c r="C6" s="1028"/>
      <c r="D6" s="359"/>
      <c r="E6" s="359"/>
      <c r="F6" s="359"/>
      <c r="G6" s="988"/>
      <c r="H6" s="1025"/>
      <c r="I6" s="1026"/>
      <c r="J6" s="1029" t="s">
        <v>204</v>
      </c>
      <c r="K6" s="1015"/>
      <c r="L6" s="1029" t="s">
        <v>205</v>
      </c>
      <c r="M6" s="1030"/>
      <c r="N6" s="1015" t="s">
        <v>206</v>
      </c>
      <c r="O6" s="1015"/>
      <c r="P6" s="1029" t="s">
        <v>207</v>
      </c>
      <c r="Q6" s="1015"/>
    </row>
    <row r="7" spans="1:19" ht="3" customHeight="1" x14ac:dyDescent="0.4">
      <c r="A7" s="310"/>
      <c r="B7" s="310"/>
      <c r="C7" s="310"/>
      <c r="D7" s="310"/>
      <c r="E7" s="310"/>
      <c r="F7" s="310"/>
      <c r="G7" s="154"/>
      <c r="H7" s="527"/>
      <c r="I7" s="528"/>
      <c r="J7" s="155"/>
      <c r="K7" s="310"/>
      <c r="L7" s="155"/>
      <c r="M7" s="529"/>
      <c r="N7" s="310"/>
      <c r="O7" s="310"/>
      <c r="P7" s="155"/>
      <c r="Q7" s="310"/>
    </row>
    <row r="8" spans="1:19" s="620" customFormat="1" ht="15" customHeight="1" x14ac:dyDescent="0.4">
      <c r="A8" s="612"/>
      <c r="B8" s="612"/>
      <c r="C8" s="613" t="s">
        <v>226</v>
      </c>
      <c r="D8" s="614" t="s">
        <v>175</v>
      </c>
      <c r="E8" s="612"/>
      <c r="F8" s="612"/>
      <c r="G8" s="615">
        <v>2</v>
      </c>
      <c r="H8" s="616">
        <v>45</v>
      </c>
      <c r="I8" s="617"/>
      <c r="J8" s="616">
        <v>47</v>
      </c>
      <c r="K8" s="618"/>
      <c r="L8" s="616">
        <v>8</v>
      </c>
      <c r="M8" s="618"/>
      <c r="N8" s="616">
        <v>19</v>
      </c>
      <c r="O8" s="617"/>
      <c r="P8" s="616">
        <v>20</v>
      </c>
      <c r="Q8" s="618"/>
      <c r="R8" s="619"/>
    </row>
    <row r="9" spans="1:19" s="309" customFormat="1" ht="15" customHeight="1" x14ac:dyDescent="0.4">
      <c r="A9" s="547"/>
      <c r="B9" s="547"/>
      <c r="C9" s="93" t="s">
        <v>193</v>
      </c>
      <c r="D9" s="94" t="s">
        <v>194</v>
      </c>
      <c r="E9" s="310"/>
      <c r="F9" s="310"/>
      <c r="G9" s="154">
        <v>2</v>
      </c>
      <c r="H9" s="621">
        <v>45</v>
      </c>
      <c r="I9" s="622"/>
      <c r="J9" s="621">
        <v>45</v>
      </c>
      <c r="K9" s="312"/>
      <c r="L9" s="621">
        <v>8</v>
      </c>
      <c r="M9" s="312"/>
      <c r="N9" s="621">
        <v>17</v>
      </c>
      <c r="O9" s="622"/>
      <c r="P9" s="621">
        <v>20</v>
      </c>
      <c r="Q9" s="623"/>
      <c r="R9" s="15"/>
    </row>
    <row r="10" spans="1:19" ht="15" customHeight="1" x14ac:dyDescent="0.4">
      <c r="A10" s="34"/>
      <c r="B10" s="34"/>
      <c r="C10" s="35">
        <v>3</v>
      </c>
      <c r="D10" s="36"/>
      <c r="E10" s="34"/>
      <c r="F10" s="34"/>
      <c r="G10" s="167">
        <v>2</v>
      </c>
      <c r="H10" s="37">
        <f>SUM(H11:H19)</f>
        <v>45</v>
      </c>
      <c r="I10" s="38"/>
      <c r="J10" s="37">
        <f>SUM(J11:J19)</f>
        <v>44</v>
      </c>
      <c r="K10" s="40"/>
      <c r="L10" s="37">
        <f>SUM(L11:L19)</f>
        <v>6</v>
      </c>
      <c r="M10" s="40"/>
      <c r="N10" s="37">
        <f>SUM(N11:N19)</f>
        <v>19</v>
      </c>
      <c r="O10" s="38"/>
      <c r="P10" s="37">
        <f>SUM(P11:P19)</f>
        <v>19</v>
      </c>
      <c r="Q10" s="40"/>
      <c r="R10" s="4"/>
    </row>
    <row r="11" spans="1:19" s="489" customFormat="1" ht="12" customHeight="1" x14ac:dyDescent="0.4">
      <c r="A11" s="360"/>
      <c r="B11" s="1001" t="s">
        <v>316</v>
      </c>
      <c r="C11" s="1061"/>
      <c r="D11" s="1061"/>
      <c r="E11" s="1061"/>
      <c r="F11" s="360"/>
      <c r="G11" s="1058"/>
      <c r="H11" s="1019">
        <v>25</v>
      </c>
      <c r="I11" s="503"/>
      <c r="J11" s="1019">
        <f>SUM(L11:P12)</f>
        <v>23</v>
      </c>
      <c r="K11" s="504"/>
      <c r="L11" s="1019">
        <v>3</v>
      </c>
      <c r="M11" s="503"/>
      <c r="N11" s="1021">
        <v>10</v>
      </c>
      <c r="O11" s="504"/>
      <c r="P11" s="1019">
        <v>10</v>
      </c>
      <c r="Q11" s="504"/>
      <c r="R11" s="19"/>
    </row>
    <row r="12" spans="1:19" s="489" customFormat="1" ht="12" customHeight="1" x14ac:dyDescent="0.4">
      <c r="A12" s="360"/>
      <c r="B12" s="1061"/>
      <c r="C12" s="1061"/>
      <c r="D12" s="1061"/>
      <c r="E12" s="1061"/>
      <c r="F12" s="360"/>
      <c r="G12" s="1058"/>
      <c r="H12" s="1019"/>
      <c r="I12" s="503"/>
      <c r="J12" s="1019">
        <f>SUM(L12:Q12)</f>
        <v>0</v>
      </c>
      <c r="K12" s="504"/>
      <c r="L12" s="1019"/>
      <c r="M12" s="503"/>
      <c r="N12" s="1021"/>
      <c r="O12" s="504"/>
      <c r="P12" s="1019"/>
      <c r="Q12" s="504"/>
      <c r="R12" s="19"/>
    </row>
    <row r="13" spans="1:19" s="489" customFormat="1" ht="12" customHeight="1" x14ac:dyDescent="0.4">
      <c r="A13" s="360"/>
      <c r="B13" s="1001" t="s">
        <v>317</v>
      </c>
      <c r="C13" s="1061"/>
      <c r="D13" s="1061"/>
      <c r="E13" s="1061"/>
      <c r="F13" s="360"/>
      <c r="G13" s="1058"/>
      <c r="H13" s="1019">
        <v>20</v>
      </c>
      <c r="I13" s="503"/>
      <c r="J13" s="1019">
        <f>SUM(L13:P14)</f>
        <v>21</v>
      </c>
      <c r="K13" s="504"/>
      <c r="L13" s="1019">
        <v>3</v>
      </c>
      <c r="M13" s="503"/>
      <c r="N13" s="1021">
        <v>9</v>
      </c>
      <c r="O13" s="504"/>
      <c r="P13" s="1019">
        <v>9</v>
      </c>
      <c r="Q13" s="504"/>
      <c r="R13" s="19"/>
    </row>
    <row r="14" spans="1:19" s="489" customFormat="1" ht="12" customHeight="1" x14ac:dyDescent="0.4">
      <c r="A14" s="360"/>
      <c r="B14" s="1061"/>
      <c r="C14" s="1061"/>
      <c r="D14" s="1061"/>
      <c r="E14" s="1061"/>
      <c r="F14" s="360"/>
      <c r="G14" s="1058"/>
      <c r="H14" s="1019"/>
      <c r="I14" s="503"/>
      <c r="J14" s="1019">
        <f>SUM(L14:Q14)</f>
        <v>0</v>
      </c>
      <c r="K14" s="504"/>
      <c r="L14" s="1019"/>
      <c r="M14" s="503"/>
      <c r="N14" s="1021"/>
      <c r="O14" s="504"/>
      <c r="P14" s="1019"/>
      <c r="Q14" s="504"/>
      <c r="R14" s="19"/>
    </row>
    <row r="15" spans="1:19" s="489" customFormat="1" ht="3" customHeight="1" thickBot="1" x14ac:dyDescent="0.45">
      <c r="A15" s="277"/>
      <c r="B15" s="277"/>
      <c r="C15" s="558"/>
      <c r="D15" s="277"/>
      <c r="E15" s="277"/>
      <c r="F15" s="277"/>
      <c r="G15" s="552"/>
      <c r="H15" s="553"/>
      <c r="I15" s="554"/>
      <c r="J15" s="553"/>
      <c r="K15" s="559"/>
      <c r="L15" s="553"/>
      <c r="M15" s="554"/>
      <c r="N15" s="558"/>
      <c r="O15" s="558"/>
      <c r="P15" s="553"/>
      <c r="Q15" s="559"/>
      <c r="R15" s="490"/>
    </row>
    <row r="16" spans="1:19" s="489" customFormat="1" ht="2.1" customHeight="1" x14ac:dyDescent="0.4">
      <c r="A16" s="560"/>
      <c r="B16" s="560"/>
      <c r="C16" s="561"/>
      <c r="D16" s="560"/>
      <c r="E16" s="560"/>
      <c r="F16" s="560"/>
      <c r="G16" s="560"/>
      <c r="H16" s="562"/>
      <c r="I16" s="562"/>
      <c r="J16" s="562"/>
      <c r="K16" s="562"/>
      <c r="L16" s="562"/>
      <c r="M16" s="562"/>
      <c r="N16" s="561"/>
      <c r="O16" s="561"/>
      <c r="P16" s="562"/>
      <c r="Q16" s="562"/>
      <c r="R16" s="490"/>
    </row>
    <row r="17" spans="1:18" s="489" customFormat="1" ht="10.5" customHeight="1" x14ac:dyDescent="0.4">
      <c r="A17" s="565" t="s">
        <v>227</v>
      </c>
      <c r="B17" s="560"/>
      <c r="C17" s="560"/>
      <c r="D17" s="565"/>
      <c r="E17" s="565"/>
      <c r="F17" s="565"/>
      <c r="G17" s="565"/>
      <c r="H17" s="562"/>
      <c r="I17" s="562"/>
      <c r="J17" s="562"/>
      <c r="K17" s="560"/>
      <c r="L17" s="560"/>
      <c r="M17" s="560"/>
      <c r="N17" s="560"/>
      <c r="O17" s="561"/>
      <c r="P17" s="561"/>
      <c r="Q17" s="562"/>
      <c r="R17" s="490"/>
    </row>
    <row r="18" spans="1:18" s="489" customFormat="1" x14ac:dyDescent="0.4">
      <c r="H18" s="491"/>
      <c r="I18" s="491"/>
      <c r="Q18" s="624"/>
    </row>
    <row r="19" spans="1:18" s="489" customFormat="1" x14ac:dyDescent="0.4">
      <c r="H19" s="491"/>
      <c r="I19" s="491"/>
      <c r="R19" s="490"/>
    </row>
    <row r="20" spans="1:18" s="489" customFormat="1" x14ac:dyDescent="0.4">
      <c r="H20" s="491"/>
      <c r="I20" s="491"/>
      <c r="R20" s="490"/>
    </row>
    <row r="21" spans="1:18" s="489" customFormat="1" x14ac:dyDescent="0.4">
      <c r="H21" s="491"/>
      <c r="I21" s="491"/>
      <c r="R21" s="490"/>
    </row>
    <row r="22" spans="1:18" s="489" customFormat="1" x14ac:dyDescent="0.4">
      <c r="H22" s="491"/>
      <c r="I22" s="491"/>
      <c r="R22" s="490"/>
    </row>
  </sheetData>
  <mergeCells count="23">
    <mergeCell ref="C5:E5"/>
    <mergeCell ref="G5:G6"/>
    <mergeCell ref="H5:I6"/>
    <mergeCell ref="J5:Q5"/>
    <mergeCell ref="B6:C6"/>
    <mergeCell ref="J6:K6"/>
    <mergeCell ref="L6:M6"/>
    <mergeCell ref="N6:O6"/>
    <mergeCell ref="P6:Q6"/>
    <mergeCell ref="P11:P12"/>
    <mergeCell ref="B13:E14"/>
    <mergeCell ref="G13:G14"/>
    <mergeCell ref="H13:H14"/>
    <mergeCell ref="J13:J14"/>
    <mergeCell ref="L13:L14"/>
    <mergeCell ref="N13:N14"/>
    <mergeCell ref="P13:P14"/>
    <mergeCell ref="B11:E12"/>
    <mergeCell ref="G11:G12"/>
    <mergeCell ref="H11:H12"/>
    <mergeCell ref="J11:J12"/>
    <mergeCell ref="L11:L12"/>
    <mergeCell ref="N11:N12"/>
  </mergeCells>
  <phoneticPr fontId="3"/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X14"/>
  <sheetViews>
    <sheetView showGridLines="0" zoomScaleNormal="100" workbookViewId="0">
      <selection activeCell="X37" sqref="X37"/>
    </sheetView>
  </sheetViews>
  <sheetFormatPr defaultColWidth="6.125" defaultRowHeight="10.5" x14ac:dyDescent="0.4"/>
  <cols>
    <col min="1" max="1" width="0.875" style="5" customWidth="1"/>
    <col min="2" max="2" width="11.375" style="5" customWidth="1"/>
    <col min="3" max="3" width="0.875" style="5" customWidth="1"/>
    <col min="4" max="4" width="6.625" style="5" customWidth="1"/>
    <col min="5" max="5" width="0.875" style="5" customWidth="1"/>
    <col min="6" max="6" width="6.625" style="33" customWidth="1"/>
    <col min="7" max="7" width="0.875" style="33" customWidth="1"/>
    <col min="8" max="8" width="6.625" style="33" customWidth="1"/>
    <col min="9" max="9" width="0.875" style="33" customWidth="1"/>
    <col min="10" max="10" width="6.625" style="33" customWidth="1"/>
    <col min="11" max="11" width="0.875" style="33" customWidth="1"/>
    <col min="12" max="12" width="6.625" style="5" customWidth="1"/>
    <col min="13" max="13" width="0.875" style="5" customWidth="1"/>
    <col min="14" max="14" width="6.625" style="5" customWidth="1"/>
    <col min="15" max="15" width="0.875" style="5" customWidth="1"/>
    <col min="16" max="16" width="6.625" style="5" customWidth="1"/>
    <col min="17" max="17" width="0.875" style="5" customWidth="1"/>
    <col min="18" max="18" width="6.625" style="5" customWidth="1"/>
    <col min="19" max="19" width="0.875" style="5" customWidth="1"/>
    <col min="20" max="20" width="6.625" style="5" customWidth="1"/>
    <col min="21" max="21" width="0.875" style="5" customWidth="1"/>
    <col min="22" max="16384" width="6.125" style="5"/>
  </cols>
  <sheetData>
    <row r="1" spans="1:24" ht="12.75" customHeight="1" x14ac:dyDescent="0.4">
      <c r="A1" s="1" t="s">
        <v>13</v>
      </c>
      <c r="C1" s="1"/>
      <c r="D1" s="1"/>
      <c r="E1" s="1"/>
      <c r="F1" s="47"/>
      <c r="G1" s="47"/>
      <c r="H1" s="47"/>
      <c r="I1" s="47"/>
      <c r="J1" s="47"/>
      <c r="K1" s="47"/>
      <c r="L1" s="4"/>
      <c r="M1" s="4"/>
      <c r="N1" s="4"/>
      <c r="O1" s="4"/>
    </row>
    <row r="2" spans="1:24" x14ac:dyDescent="0.4">
      <c r="F2" s="6"/>
      <c r="G2" s="6"/>
      <c r="H2" s="6"/>
      <c r="I2" s="6"/>
      <c r="J2" s="6"/>
      <c r="K2" s="6"/>
      <c r="L2" s="6"/>
      <c r="M2" s="6"/>
      <c r="N2" s="6"/>
      <c r="O2" s="6"/>
    </row>
    <row r="3" spans="1:24" s="4" customFormat="1" ht="9.75" customHeight="1" x14ac:dyDescent="0.4">
      <c r="B3" s="7"/>
      <c r="C3" s="7"/>
      <c r="D3" s="7"/>
      <c r="E3" s="7"/>
      <c r="F3" s="8"/>
      <c r="G3" s="8"/>
      <c r="H3" s="8"/>
      <c r="I3" s="8"/>
      <c r="J3" s="8"/>
      <c r="K3" s="8"/>
      <c r="R3" s="9"/>
      <c r="T3" s="9"/>
      <c r="U3" s="43" t="s">
        <v>1</v>
      </c>
    </row>
    <row r="4" spans="1:24" s="4" customFormat="1" ht="2.1" customHeight="1" thickBot="1" x14ac:dyDescent="0.45">
      <c r="B4" s="7"/>
      <c r="C4" s="7"/>
      <c r="D4" s="7"/>
      <c r="E4" s="7"/>
      <c r="F4" s="8"/>
      <c r="G4" s="8"/>
      <c r="H4" s="8"/>
      <c r="I4" s="8"/>
      <c r="J4" s="8"/>
      <c r="K4" s="8"/>
      <c r="R4" s="9"/>
      <c r="T4" s="9"/>
      <c r="U4" s="43"/>
    </row>
    <row r="5" spans="1:24" ht="12" customHeight="1" x14ac:dyDescent="0.4">
      <c r="A5" s="45"/>
      <c r="B5" s="44" t="s">
        <v>2</v>
      </c>
      <c r="C5" s="44"/>
      <c r="D5" s="912" t="s">
        <v>14</v>
      </c>
      <c r="E5" s="913"/>
      <c r="F5" s="916" t="s">
        <v>15</v>
      </c>
      <c r="G5" s="916"/>
      <c r="H5" s="912" t="s">
        <v>16</v>
      </c>
      <c r="I5" s="913"/>
      <c r="J5" s="916" t="s">
        <v>17</v>
      </c>
      <c r="K5" s="916"/>
      <c r="L5" s="912" t="s">
        <v>18</v>
      </c>
      <c r="M5" s="913"/>
      <c r="N5" s="916" t="s">
        <v>19</v>
      </c>
      <c r="O5" s="916"/>
      <c r="P5" s="912" t="s">
        <v>20</v>
      </c>
      <c r="Q5" s="913"/>
      <c r="R5" s="912" t="s">
        <v>21</v>
      </c>
      <c r="S5" s="913"/>
      <c r="T5" s="916" t="s">
        <v>22</v>
      </c>
      <c r="U5" s="916"/>
    </row>
    <row r="6" spans="1:24" ht="12" customHeight="1" x14ac:dyDescent="0.4">
      <c r="A6" s="46"/>
      <c r="B6" s="14" t="s">
        <v>6</v>
      </c>
      <c r="C6" s="14"/>
      <c r="D6" s="914"/>
      <c r="E6" s="915"/>
      <c r="F6" s="917"/>
      <c r="G6" s="917"/>
      <c r="H6" s="914"/>
      <c r="I6" s="915"/>
      <c r="J6" s="917"/>
      <c r="K6" s="917"/>
      <c r="L6" s="914"/>
      <c r="M6" s="915"/>
      <c r="N6" s="917"/>
      <c r="O6" s="917"/>
      <c r="P6" s="914"/>
      <c r="Q6" s="915"/>
      <c r="R6" s="914"/>
      <c r="S6" s="915"/>
      <c r="T6" s="917"/>
      <c r="U6" s="917"/>
    </row>
    <row r="7" spans="1:24" ht="6" customHeight="1" x14ac:dyDescent="0.4">
      <c r="A7" s="15"/>
      <c r="B7" s="15"/>
      <c r="C7" s="15"/>
      <c r="D7" s="16"/>
      <c r="E7" s="17"/>
      <c r="F7" s="18"/>
      <c r="G7" s="18"/>
      <c r="H7" s="16"/>
      <c r="I7" s="17"/>
      <c r="J7" s="18"/>
      <c r="K7" s="18"/>
      <c r="L7" s="16"/>
      <c r="M7" s="17"/>
      <c r="N7" s="18"/>
      <c r="O7" s="18"/>
      <c r="P7" s="48"/>
      <c r="Q7" s="49"/>
      <c r="R7" s="48"/>
      <c r="S7" s="49"/>
      <c r="T7" s="15"/>
      <c r="U7" s="15"/>
    </row>
    <row r="8" spans="1:24" s="26" customFormat="1" ht="15" customHeight="1" x14ac:dyDescent="0.4">
      <c r="A8" s="19"/>
      <c r="B8" s="15" t="s">
        <v>23</v>
      </c>
      <c r="C8" s="19"/>
      <c r="D8" s="50">
        <v>1649</v>
      </c>
      <c r="E8" s="51"/>
      <c r="F8" s="52">
        <v>492</v>
      </c>
      <c r="G8" s="52"/>
      <c r="H8" s="53">
        <v>467</v>
      </c>
      <c r="I8" s="51"/>
      <c r="J8" s="52">
        <v>6</v>
      </c>
      <c r="K8" s="52"/>
      <c r="L8" s="53">
        <v>113</v>
      </c>
      <c r="M8" s="51"/>
      <c r="N8" s="52">
        <v>557</v>
      </c>
      <c r="O8" s="52"/>
      <c r="P8" s="53" t="s">
        <v>24</v>
      </c>
      <c r="Q8" s="51"/>
      <c r="R8" s="53">
        <v>12</v>
      </c>
      <c r="S8" s="51"/>
      <c r="T8" s="52">
        <v>2</v>
      </c>
      <c r="U8" s="54"/>
      <c r="V8" s="55"/>
      <c r="W8" s="56"/>
    </row>
    <row r="9" spans="1:24" s="62" customFormat="1" ht="15" customHeight="1" x14ac:dyDescent="0.4">
      <c r="A9" s="15"/>
      <c r="B9" s="15">
        <v>30</v>
      </c>
      <c r="C9" s="15"/>
      <c r="D9" s="50">
        <f>SUM(F9:T9)</f>
        <v>1697</v>
      </c>
      <c r="E9" s="57"/>
      <c r="F9" s="58">
        <v>497</v>
      </c>
      <c r="G9" s="58"/>
      <c r="H9" s="50">
        <v>487</v>
      </c>
      <c r="I9" s="57"/>
      <c r="J9" s="58">
        <v>7</v>
      </c>
      <c r="K9" s="58"/>
      <c r="L9" s="50">
        <v>128</v>
      </c>
      <c r="M9" s="57"/>
      <c r="N9" s="58">
        <v>569</v>
      </c>
      <c r="O9" s="58"/>
      <c r="P9" s="59">
        <v>0</v>
      </c>
      <c r="Q9" s="57"/>
      <c r="R9" s="50">
        <v>7</v>
      </c>
      <c r="S9" s="57"/>
      <c r="T9" s="58">
        <v>2</v>
      </c>
      <c r="U9" s="60"/>
      <c r="V9" s="61"/>
      <c r="X9" s="63"/>
    </row>
    <row r="10" spans="1:24" s="70" customFormat="1" ht="15" customHeight="1" x14ac:dyDescent="0.4">
      <c r="A10" s="34"/>
      <c r="B10" s="34" t="s">
        <v>25</v>
      </c>
      <c r="C10" s="34"/>
      <c r="D10" s="64">
        <f>SUM(F10:T10)</f>
        <v>1650</v>
      </c>
      <c r="E10" s="65"/>
      <c r="F10" s="66">
        <v>493</v>
      </c>
      <c r="G10" s="66"/>
      <c r="H10" s="64">
        <v>483</v>
      </c>
      <c r="I10" s="65"/>
      <c r="J10" s="66">
        <v>7</v>
      </c>
      <c r="K10" s="66"/>
      <c r="L10" s="64">
        <v>124</v>
      </c>
      <c r="M10" s="65"/>
      <c r="N10" s="66">
        <v>538</v>
      </c>
      <c r="O10" s="66"/>
      <c r="P10" s="67" t="s">
        <v>24</v>
      </c>
      <c r="Q10" s="65"/>
      <c r="R10" s="64">
        <v>3</v>
      </c>
      <c r="S10" s="65"/>
      <c r="T10" s="66">
        <v>2</v>
      </c>
      <c r="U10" s="68"/>
      <c r="V10" s="69"/>
      <c r="X10" s="71"/>
    </row>
    <row r="11" spans="1:24" s="26" customFormat="1" ht="15" customHeight="1" x14ac:dyDescent="0.4">
      <c r="A11" s="15"/>
      <c r="B11" s="15" t="s">
        <v>26</v>
      </c>
      <c r="C11" s="15"/>
      <c r="D11" s="72">
        <f>SUM(F11:T11)</f>
        <v>599943</v>
      </c>
      <c r="E11" s="57"/>
      <c r="F11" s="58">
        <v>183445</v>
      </c>
      <c r="G11" s="58"/>
      <c r="H11" s="50">
        <v>189302</v>
      </c>
      <c r="I11" s="57"/>
      <c r="J11" s="58">
        <v>7926</v>
      </c>
      <c r="K11" s="58"/>
      <c r="L11" s="50">
        <v>37046</v>
      </c>
      <c r="M11" s="57"/>
      <c r="N11" s="58">
        <v>177952</v>
      </c>
      <c r="O11" s="58"/>
      <c r="P11" s="50">
        <v>4</v>
      </c>
      <c r="Q11" s="57"/>
      <c r="R11" s="50">
        <v>3740</v>
      </c>
      <c r="S11" s="57"/>
      <c r="T11" s="58">
        <v>528</v>
      </c>
      <c r="U11" s="60"/>
    </row>
    <row r="12" spans="1:24" ht="6" customHeight="1" thickBot="1" x14ac:dyDescent="0.45">
      <c r="A12" s="73"/>
      <c r="B12" s="73"/>
      <c r="C12" s="73"/>
      <c r="D12" s="74"/>
      <c r="E12" s="75"/>
      <c r="F12" s="76"/>
      <c r="G12" s="76"/>
      <c r="H12" s="74"/>
      <c r="I12" s="75"/>
      <c r="J12" s="76"/>
      <c r="K12" s="76"/>
      <c r="L12" s="74"/>
      <c r="M12" s="75"/>
      <c r="N12" s="76"/>
      <c r="O12" s="76"/>
      <c r="P12" s="74"/>
      <c r="Q12" s="75"/>
      <c r="R12" s="77"/>
      <c r="S12" s="78"/>
      <c r="T12" s="73"/>
      <c r="U12" s="73"/>
    </row>
    <row r="13" spans="1:24" ht="2.1" customHeight="1" x14ac:dyDescent="0.4">
      <c r="A13" s="4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4" x14ac:dyDescent="0.4">
      <c r="A14" s="33" t="s">
        <v>12</v>
      </c>
      <c r="C14" s="33"/>
      <c r="D14" s="33"/>
      <c r="E14" s="33"/>
      <c r="F14" s="6"/>
      <c r="G14" s="6"/>
      <c r="H14" s="79"/>
      <c r="I14" s="6"/>
      <c r="K14" s="6"/>
      <c r="L14" s="80" t="s">
        <v>27</v>
      </c>
      <c r="M14" s="80"/>
      <c r="N14" s="80"/>
      <c r="O14" s="80"/>
      <c r="P14" s="80"/>
      <c r="Q14" s="80"/>
      <c r="R14" s="80"/>
      <c r="S14" s="80"/>
      <c r="T14" s="80"/>
      <c r="U14" s="33"/>
    </row>
  </sheetData>
  <mergeCells count="9">
    <mergeCell ref="P5:Q6"/>
    <mergeCell ref="R5:S6"/>
    <mergeCell ref="T5:U6"/>
    <mergeCell ref="D5:E6"/>
    <mergeCell ref="F5:G6"/>
    <mergeCell ref="H5:I6"/>
    <mergeCell ref="J5:K6"/>
    <mergeCell ref="L5:M6"/>
    <mergeCell ref="N5:O6"/>
  </mergeCells>
  <phoneticPr fontId="3"/>
  <pageMargins left="0.62992125984251968" right="0.59055118110236227" top="0.47244094488188981" bottom="0.39370078740157483" header="0.51181102362204722" footer="0.51181102362204722"/>
  <pageSetup paperSize="9" scale="83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FFFF00"/>
  </sheetPr>
  <dimension ref="A1:U23"/>
  <sheetViews>
    <sheetView showGridLines="0" zoomScaleNormal="100" zoomScaleSheetLayoutView="98" workbookViewId="0">
      <selection activeCell="V27" sqref="V27"/>
    </sheetView>
  </sheetViews>
  <sheetFormatPr defaultColWidth="6.125" defaultRowHeight="10.5" x14ac:dyDescent="0.4"/>
  <cols>
    <col min="1" max="1" width="0.875" style="5" customWidth="1"/>
    <col min="2" max="2" width="7.375" style="5" customWidth="1"/>
    <col min="3" max="3" width="5.375" style="5" customWidth="1"/>
    <col min="4" max="4" width="0.875" style="5" customWidth="1"/>
    <col min="5" max="5" width="5.875" style="33" customWidth="1"/>
    <col min="6" max="6" width="2.375" style="33" customWidth="1"/>
    <col min="7" max="7" width="5.875" style="5" customWidth="1"/>
    <col min="8" max="8" width="2.375" style="5" customWidth="1"/>
    <col min="9" max="9" width="5.875" style="5" customWidth="1"/>
    <col min="10" max="10" width="2.375" style="5" customWidth="1"/>
    <col min="11" max="11" width="5.875" style="5" customWidth="1"/>
    <col min="12" max="12" width="2.375" style="5" customWidth="1"/>
    <col min="13" max="13" width="5.875" style="5" customWidth="1"/>
    <col min="14" max="14" width="2.375" style="5" customWidth="1"/>
    <col min="15" max="15" width="5.875" style="5" customWidth="1"/>
    <col min="16" max="16" width="2.375" style="5" customWidth="1"/>
    <col min="17" max="17" width="5.875" style="5" customWidth="1"/>
    <col min="18" max="18" width="2.375" style="5" customWidth="1"/>
    <col min="19" max="19" width="5.875" style="5" customWidth="1"/>
    <col min="20" max="20" width="2.375" style="5" customWidth="1"/>
    <col min="21" max="16384" width="6.125" style="5"/>
  </cols>
  <sheetData>
    <row r="1" spans="1:21" ht="12.75" customHeight="1" x14ac:dyDescent="0.4">
      <c r="A1" s="1" t="s">
        <v>318</v>
      </c>
      <c r="B1" s="133"/>
      <c r="C1" s="133"/>
      <c r="D1" s="133"/>
      <c r="E1" s="134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390"/>
    </row>
    <row r="2" spans="1:21" x14ac:dyDescent="0.4">
      <c r="A2" s="390"/>
      <c r="B2" s="390"/>
      <c r="C2" s="390"/>
      <c r="D2" s="390"/>
      <c r="E2" s="391"/>
      <c r="F2" s="391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</row>
    <row r="3" spans="1:21" s="4" customFormat="1" ht="12" customHeight="1" x14ac:dyDescent="0.4">
      <c r="A3" s="153"/>
      <c r="B3" s="377"/>
      <c r="C3" s="377"/>
      <c r="D3" s="377"/>
      <c r="E3" s="378"/>
      <c r="F3" s="378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525"/>
      <c r="S3" s="153"/>
      <c r="T3" s="186" t="s">
        <v>319</v>
      </c>
    </row>
    <row r="4" spans="1:21" s="4" customFormat="1" ht="2.1" customHeight="1" thickBot="1" x14ac:dyDescent="0.45">
      <c r="A4" s="153"/>
      <c r="B4" s="377"/>
      <c r="C4" s="377"/>
      <c r="D4" s="377"/>
      <c r="E4" s="378"/>
      <c r="F4" s="378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525"/>
      <c r="S4" s="153"/>
      <c r="T4" s="186"/>
    </row>
    <row r="5" spans="1:21" ht="15" customHeight="1" x14ac:dyDescent="0.4">
      <c r="A5" s="356"/>
      <c r="B5" s="379"/>
      <c r="C5" s="357" t="s">
        <v>183</v>
      </c>
      <c r="D5" s="379"/>
      <c r="E5" s="1084" t="s">
        <v>320</v>
      </c>
      <c r="F5" s="1085"/>
      <c r="G5" s="1063" t="s">
        <v>321</v>
      </c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4"/>
    </row>
    <row r="6" spans="1:21" ht="15" customHeight="1" x14ac:dyDescent="0.4">
      <c r="A6" s="310"/>
      <c r="B6" s="1088" t="s">
        <v>322</v>
      </c>
      <c r="C6" s="1088"/>
      <c r="D6" s="625"/>
      <c r="E6" s="1086"/>
      <c r="F6" s="1087"/>
      <c r="G6" s="967" t="s">
        <v>323</v>
      </c>
      <c r="H6" s="967"/>
      <c r="I6" s="1090" t="s">
        <v>324</v>
      </c>
      <c r="J6" s="1091"/>
      <c r="K6" s="967" t="s">
        <v>324</v>
      </c>
      <c r="L6" s="967"/>
      <c r="M6" s="1090" t="s">
        <v>324</v>
      </c>
      <c r="N6" s="1091"/>
      <c r="O6" s="967" t="s">
        <v>324</v>
      </c>
      <c r="P6" s="967"/>
      <c r="Q6" s="1090" t="s">
        <v>324</v>
      </c>
      <c r="R6" s="1091"/>
      <c r="S6" s="967" t="s">
        <v>324</v>
      </c>
      <c r="T6" s="967"/>
      <c r="U6" s="4"/>
    </row>
    <row r="7" spans="1:21" ht="15" customHeight="1" x14ac:dyDescent="0.4">
      <c r="A7" s="4"/>
      <c r="B7" s="1089"/>
      <c r="C7" s="1089"/>
      <c r="D7" s="359"/>
      <c r="E7" s="1081"/>
      <c r="F7" s="1082"/>
      <c r="G7" s="1083"/>
      <c r="H7" s="1083"/>
      <c r="I7" s="1081" t="s">
        <v>325</v>
      </c>
      <c r="J7" s="1082"/>
      <c r="K7" s="1083" t="s">
        <v>326</v>
      </c>
      <c r="L7" s="1083"/>
      <c r="M7" s="1081" t="s">
        <v>327</v>
      </c>
      <c r="N7" s="1082"/>
      <c r="O7" s="1083" t="s">
        <v>328</v>
      </c>
      <c r="P7" s="1083"/>
      <c r="Q7" s="1081" t="s">
        <v>329</v>
      </c>
      <c r="R7" s="1082"/>
      <c r="S7" s="1083" t="s">
        <v>330</v>
      </c>
      <c r="T7" s="1083"/>
      <c r="U7" s="4"/>
    </row>
    <row r="8" spans="1:21" ht="3" customHeight="1" x14ac:dyDescent="0.4">
      <c r="A8" s="626"/>
      <c r="B8" s="310"/>
      <c r="C8" s="310"/>
      <c r="D8" s="310"/>
      <c r="E8" s="527"/>
      <c r="F8" s="528"/>
      <c r="G8" s="310"/>
      <c r="H8" s="310"/>
      <c r="I8" s="155"/>
      <c r="J8" s="529"/>
      <c r="K8" s="310"/>
      <c r="L8" s="310"/>
      <c r="M8" s="155"/>
      <c r="N8" s="529"/>
      <c r="O8" s="310"/>
      <c r="P8" s="310"/>
      <c r="Q8" s="155"/>
      <c r="R8" s="529"/>
      <c r="S8" s="627"/>
      <c r="T8" s="310"/>
      <c r="U8" s="4"/>
    </row>
    <row r="9" spans="1:21" ht="14.1" customHeight="1" x14ac:dyDescent="0.4">
      <c r="A9" s="310"/>
      <c r="B9" s="93" t="s">
        <v>331</v>
      </c>
      <c r="C9" s="94" t="s">
        <v>194</v>
      </c>
      <c r="D9" s="310"/>
      <c r="E9" s="314">
        <v>189</v>
      </c>
      <c r="F9" s="528"/>
      <c r="G9" s="312">
        <v>239</v>
      </c>
      <c r="H9" s="310"/>
      <c r="I9" s="621">
        <v>50</v>
      </c>
      <c r="J9" s="529"/>
      <c r="K9" s="312">
        <v>55</v>
      </c>
      <c r="L9" s="310"/>
      <c r="M9" s="621">
        <v>53</v>
      </c>
      <c r="N9" s="628"/>
      <c r="O9" s="312">
        <v>36</v>
      </c>
      <c r="P9" s="93"/>
      <c r="Q9" s="621">
        <v>30</v>
      </c>
      <c r="R9" s="628"/>
      <c r="S9" s="312">
        <v>15</v>
      </c>
      <c r="T9" s="310"/>
      <c r="U9" s="464"/>
    </row>
    <row r="10" spans="1:21" s="27" customFormat="1" ht="14.1" customHeight="1" x14ac:dyDescent="0.4">
      <c r="A10" s="547"/>
      <c r="B10" s="93">
        <v>2</v>
      </c>
      <c r="C10" s="94"/>
      <c r="D10" s="310"/>
      <c r="E10" s="314">
        <v>189</v>
      </c>
      <c r="F10" s="528"/>
      <c r="G10" s="312">
        <v>256</v>
      </c>
      <c r="H10" s="310"/>
      <c r="I10" s="621">
        <v>62</v>
      </c>
      <c r="J10" s="529"/>
      <c r="K10" s="629">
        <v>58</v>
      </c>
      <c r="L10" s="310"/>
      <c r="M10" s="621">
        <v>67</v>
      </c>
      <c r="N10" s="628"/>
      <c r="O10" s="312">
        <v>36</v>
      </c>
      <c r="P10" s="93"/>
      <c r="Q10" s="621">
        <v>21</v>
      </c>
      <c r="R10" s="628"/>
      <c r="S10" s="312">
        <v>12</v>
      </c>
      <c r="T10" s="310"/>
      <c r="U10" s="15"/>
    </row>
    <row r="11" spans="1:21" ht="14.1" customHeight="1" x14ac:dyDescent="0.4">
      <c r="A11" s="34"/>
      <c r="B11" s="35">
        <v>3</v>
      </c>
      <c r="C11" s="36"/>
      <c r="D11" s="34"/>
      <c r="E11" s="321">
        <f>SUM(E12:E15)</f>
        <v>189</v>
      </c>
      <c r="F11" s="630"/>
      <c r="G11" s="40">
        <f>SUM(G12:G15)</f>
        <v>229</v>
      </c>
      <c r="H11" s="34"/>
      <c r="I11" s="37">
        <f>SUM(I12:I15)</f>
        <v>58</v>
      </c>
      <c r="J11" s="631"/>
      <c r="K11" s="40">
        <f>SUM(K12:K15)</f>
        <v>66</v>
      </c>
      <c r="L11" s="34"/>
      <c r="M11" s="37">
        <f>SUM(M12:M15)</f>
        <v>53</v>
      </c>
      <c r="N11" s="632"/>
      <c r="O11" s="40">
        <f>SUM(O12:O15)</f>
        <v>31</v>
      </c>
      <c r="P11" s="35"/>
      <c r="Q11" s="37">
        <f>SUM(Q12:Q15)</f>
        <v>16</v>
      </c>
      <c r="R11" s="632"/>
      <c r="S11" s="40">
        <f>SUM(S12:S15)</f>
        <v>5</v>
      </c>
      <c r="T11" s="34"/>
      <c r="U11" s="4"/>
    </row>
    <row r="12" spans="1:21" s="26" customFormat="1" ht="14.1" customHeight="1" x14ac:dyDescent="0.4">
      <c r="A12" s="360"/>
      <c r="B12" s="1061" t="s">
        <v>332</v>
      </c>
      <c r="C12" s="1061"/>
      <c r="D12" s="360"/>
      <c r="E12" s="597">
        <v>50</v>
      </c>
      <c r="F12" s="17"/>
      <c r="G12" s="18">
        <f>SUM(I12:S12)</f>
        <v>61</v>
      </c>
      <c r="H12" s="18"/>
      <c r="I12" s="16">
        <v>32</v>
      </c>
      <c r="J12" s="17"/>
      <c r="K12" s="18">
        <v>18</v>
      </c>
      <c r="L12" s="18"/>
      <c r="M12" s="16">
        <v>10</v>
      </c>
      <c r="N12" s="17"/>
      <c r="O12" s="18">
        <v>1</v>
      </c>
      <c r="P12" s="18"/>
      <c r="Q12" s="16">
        <v>0</v>
      </c>
      <c r="R12" s="17"/>
      <c r="S12" s="633">
        <v>0</v>
      </c>
      <c r="T12" s="15"/>
      <c r="U12" s="19"/>
    </row>
    <row r="13" spans="1:21" s="26" customFormat="1" ht="14.1" customHeight="1" x14ac:dyDescent="0.4">
      <c r="A13" s="360"/>
      <c r="B13" s="634" t="s">
        <v>333</v>
      </c>
      <c r="C13" s="360" t="s">
        <v>334</v>
      </c>
      <c r="D13" s="360"/>
      <c r="E13" s="597">
        <v>50</v>
      </c>
      <c r="F13" s="17"/>
      <c r="G13" s="18">
        <f>SUM(I13:S13)</f>
        <v>58</v>
      </c>
      <c r="H13" s="18"/>
      <c r="I13" s="16">
        <v>17</v>
      </c>
      <c r="J13" s="17"/>
      <c r="K13" s="18">
        <v>16</v>
      </c>
      <c r="L13" s="18"/>
      <c r="M13" s="16">
        <v>16</v>
      </c>
      <c r="N13" s="17"/>
      <c r="O13" s="18">
        <v>6</v>
      </c>
      <c r="P13" s="18"/>
      <c r="Q13" s="16">
        <v>3</v>
      </c>
      <c r="R13" s="17"/>
      <c r="S13" s="633">
        <v>0</v>
      </c>
      <c r="T13" s="15"/>
      <c r="U13" s="19"/>
    </row>
    <row r="14" spans="1:21" s="26" customFormat="1" ht="14.1" customHeight="1" x14ac:dyDescent="0.4">
      <c r="A14" s="360"/>
      <c r="B14" s="634" t="s">
        <v>335</v>
      </c>
      <c r="C14" s="360" t="s">
        <v>334</v>
      </c>
      <c r="D14" s="360"/>
      <c r="E14" s="597">
        <v>47</v>
      </c>
      <c r="F14" s="17"/>
      <c r="G14" s="18">
        <f>SUM(I14:S14)</f>
        <v>47</v>
      </c>
      <c r="H14" s="18"/>
      <c r="I14" s="16">
        <v>5</v>
      </c>
      <c r="J14" s="17"/>
      <c r="K14" s="18">
        <v>19</v>
      </c>
      <c r="L14" s="18"/>
      <c r="M14" s="16">
        <v>9</v>
      </c>
      <c r="N14" s="17"/>
      <c r="O14" s="18">
        <v>10</v>
      </c>
      <c r="P14" s="18"/>
      <c r="Q14" s="16">
        <v>3</v>
      </c>
      <c r="R14" s="17"/>
      <c r="S14" s="633">
        <v>1</v>
      </c>
      <c r="T14" s="15"/>
      <c r="U14" s="19"/>
    </row>
    <row r="15" spans="1:21" s="26" customFormat="1" ht="14.1" customHeight="1" x14ac:dyDescent="0.4">
      <c r="A15" s="360"/>
      <c r="B15" s="634" t="s">
        <v>336</v>
      </c>
      <c r="C15" s="360" t="s">
        <v>334</v>
      </c>
      <c r="D15" s="360"/>
      <c r="E15" s="597">
        <v>42</v>
      </c>
      <c r="F15" s="17"/>
      <c r="G15" s="18">
        <f>SUM(I15:S15)</f>
        <v>63</v>
      </c>
      <c r="H15" s="18"/>
      <c r="I15" s="16">
        <v>4</v>
      </c>
      <c r="J15" s="17"/>
      <c r="K15" s="18">
        <v>13</v>
      </c>
      <c r="L15" s="18"/>
      <c r="M15" s="16">
        <v>18</v>
      </c>
      <c r="N15" s="17"/>
      <c r="O15" s="18">
        <v>14</v>
      </c>
      <c r="P15" s="18"/>
      <c r="Q15" s="16">
        <v>10</v>
      </c>
      <c r="R15" s="17"/>
      <c r="S15" s="633">
        <v>4</v>
      </c>
      <c r="T15" s="15"/>
      <c r="U15" s="19"/>
    </row>
    <row r="16" spans="1:21" s="26" customFormat="1" ht="3" customHeight="1" thickBot="1" x14ac:dyDescent="0.45">
      <c r="A16" s="277"/>
      <c r="B16" s="277"/>
      <c r="C16" s="277"/>
      <c r="D16" s="277"/>
      <c r="E16" s="553"/>
      <c r="F16" s="554"/>
      <c r="G16" s="559"/>
      <c r="H16" s="559"/>
      <c r="I16" s="553"/>
      <c r="J16" s="554"/>
      <c r="K16" s="559"/>
      <c r="L16" s="559"/>
      <c r="M16" s="553"/>
      <c r="N16" s="554"/>
      <c r="O16" s="559"/>
      <c r="P16" s="559"/>
      <c r="Q16" s="553"/>
      <c r="R16" s="554"/>
      <c r="S16" s="635"/>
      <c r="T16" s="277"/>
      <c r="U16" s="19"/>
    </row>
    <row r="17" spans="1:20" s="26" customFormat="1" ht="2.1" customHeight="1" x14ac:dyDescent="0.4">
      <c r="A17" s="360"/>
      <c r="B17" s="560"/>
      <c r="C17" s="560"/>
      <c r="D17" s="560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0"/>
    </row>
    <row r="18" spans="1:20" s="26" customFormat="1" x14ac:dyDescent="0.4">
      <c r="A18" s="565" t="s">
        <v>337</v>
      </c>
      <c r="B18" s="565"/>
      <c r="C18" s="565"/>
      <c r="D18" s="565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0"/>
    </row>
    <row r="19" spans="1:20" s="26" customFormat="1" x14ac:dyDescent="0.4">
      <c r="A19" s="410"/>
      <c r="B19" s="410"/>
      <c r="C19" s="410"/>
      <c r="D19" s="410"/>
      <c r="E19" s="412"/>
      <c r="F19" s="412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</row>
    <row r="20" spans="1:20" s="26" customFormat="1" x14ac:dyDescent="0.4">
      <c r="E20" s="455"/>
      <c r="F20" s="455"/>
    </row>
    <row r="21" spans="1:20" s="26" customFormat="1" x14ac:dyDescent="0.4">
      <c r="E21" s="455"/>
      <c r="F21" s="455"/>
    </row>
    <row r="22" spans="1:20" s="26" customFormat="1" x14ac:dyDescent="0.4">
      <c r="E22" s="455"/>
      <c r="F22" s="455"/>
    </row>
    <row r="23" spans="1:20" s="26" customFormat="1" x14ac:dyDescent="0.4">
      <c r="E23" s="455"/>
      <c r="F23" s="455"/>
    </row>
  </sheetData>
  <mergeCells count="17">
    <mergeCell ref="Q7:R7"/>
    <mergeCell ref="S7:T7"/>
    <mergeCell ref="E5:F7"/>
    <mergeCell ref="G5:T5"/>
    <mergeCell ref="B6:C7"/>
    <mergeCell ref="G6:H7"/>
    <mergeCell ref="I6:J6"/>
    <mergeCell ref="K6:L6"/>
    <mergeCell ref="M6:N6"/>
    <mergeCell ref="O6:P6"/>
    <mergeCell ref="Q6:R6"/>
    <mergeCell ref="S6:T6"/>
    <mergeCell ref="B12:C12"/>
    <mergeCell ref="I7:J7"/>
    <mergeCell ref="K7:L7"/>
    <mergeCell ref="M7:N7"/>
    <mergeCell ref="O7:P7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FF00"/>
    <pageSetUpPr fitToPage="1"/>
  </sheetPr>
  <dimension ref="A1:BDR34"/>
  <sheetViews>
    <sheetView showGridLines="0" zoomScaleNormal="100" zoomScaleSheetLayoutView="106" workbookViewId="0">
      <selection activeCell="Q21" sqref="Q21"/>
    </sheetView>
  </sheetViews>
  <sheetFormatPr defaultColWidth="6.125" defaultRowHeight="10.5" x14ac:dyDescent="0.4"/>
  <cols>
    <col min="1" max="1" width="0.875" style="5" customWidth="1"/>
    <col min="2" max="2" width="1.25" style="5" customWidth="1"/>
    <col min="3" max="3" width="8.625" style="5" customWidth="1"/>
    <col min="4" max="4" width="6.125" style="5" customWidth="1"/>
    <col min="5" max="5" width="1.25" style="5" customWidth="1"/>
    <col min="6" max="6" width="0.875" style="5" customWidth="1"/>
    <col min="7" max="7" width="5.375" style="33" customWidth="1"/>
    <col min="8" max="8" width="1.875" style="33" customWidth="1"/>
    <col min="9" max="9" width="5.375" style="33" customWidth="1"/>
    <col min="10" max="10" width="1.875" style="33" customWidth="1"/>
    <col min="11" max="11" width="5.375" style="5" customWidth="1"/>
    <col min="12" max="12" width="1.875" style="5" customWidth="1"/>
    <col min="13" max="13" width="5.375" style="5" customWidth="1"/>
    <col min="14" max="14" width="1.875" style="5" customWidth="1"/>
    <col min="15" max="15" width="5.375" style="5" customWidth="1"/>
    <col min="16" max="16" width="1.75" style="5" customWidth="1"/>
    <col min="17" max="17" width="5.375" style="5" customWidth="1"/>
    <col min="18" max="18" width="1.875" style="5" customWidth="1"/>
    <col min="19" max="19" width="5.375" style="5" customWidth="1"/>
    <col min="20" max="20" width="1.875" style="5" customWidth="1"/>
    <col min="21" max="21" width="5.375" style="5" customWidth="1"/>
    <col min="22" max="22" width="1.875" style="5" customWidth="1"/>
    <col min="23" max="23" width="5.375" style="5" customWidth="1"/>
    <col min="24" max="24" width="1.75" style="5" customWidth="1"/>
    <col min="25" max="16384" width="6.125" style="5"/>
  </cols>
  <sheetData>
    <row r="1" spans="1:27" ht="15" customHeight="1" x14ac:dyDescent="0.4">
      <c r="A1" s="1" t="s">
        <v>338</v>
      </c>
      <c r="B1" s="133"/>
      <c r="C1" s="133"/>
      <c r="D1" s="133"/>
      <c r="E1" s="133"/>
      <c r="F1" s="133"/>
      <c r="G1" s="134"/>
      <c r="H1" s="134"/>
      <c r="I1" s="134"/>
      <c r="J1" s="13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390"/>
    </row>
    <row r="2" spans="1:27" x14ac:dyDescent="0.4">
      <c r="A2" s="390"/>
      <c r="B2" s="390"/>
      <c r="C2" s="390"/>
      <c r="D2" s="390"/>
      <c r="E2" s="390"/>
      <c r="F2" s="390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390"/>
    </row>
    <row r="3" spans="1:27" s="4" customFormat="1" ht="9.75" customHeight="1" x14ac:dyDescent="0.4">
      <c r="A3" s="153"/>
      <c r="B3" s="153"/>
      <c r="C3" s="377"/>
      <c r="D3" s="377"/>
      <c r="E3" s="377"/>
      <c r="F3" s="377"/>
      <c r="G3" s="378"/>
      <c r="H3" s="378"/>
      <c r="I3" s="378"/>
      <c r="J3" s="378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525"/>
      <c r="V3" s="525"/>
      <c r="W3" s="153"/>
      <c r="X3" s="186" t="s">
        <v>339</v>
      </c>
    </row>
    <row r="4" spans="1:27" s="4" customFormat="1" ht="2.1" customHeight="1" thickBot="1" x14ac:dyDescent="0.45">
      <c r="A4" s="153"/>
      <c r="B4" s="153"/>
      <c r="C4" s="377"/>
      <c r="D4" s="377"/>
      <c r="E4" s="377"/>
      <c r="F4" s="377"/>
      <c r="G4" s="378"/>
      <c r="H4" s="378"/>
      <c r="I4" s="378"/>
      <c r="J4" s="378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525"/>
      <c r="V4" s="525"/>
      <c r="W4" s="153"/>
      <c r="X4" s="186"/>
    </row>
    <row r="5" spans="1:27" ht="15" customHeight="1" x14ac:dyDescent="0.4">
      <c r="A5" s="356"/>
      <c r="B5" s="356"/>
      <c r="C5" s="986" t="s">
        <v>340</v>
      </c>
      <c r="D5" s="986"/>
      <c r="E5" s="986"/>
      <c r="F5" s="526"/>
      <c r="G5" s="1084" t="s">
        <v>275</v>
      </c>
      <c r="H5" s="1085"/>
      <c r="I5" s="1084" t="s">
        <v>341</v>
      </c>
      <c r="J5" s="1085"/>
      <c r="K5" s="952" t="s">
        <v>321</v>
      </c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4"/>
    </row>
    <row r="6" spans="1:27" ht="15" customHeight="1" x14ac:dyDescent="0.4">
      <c r="A6" s="310"/>
      <c r="B6" s="310"/>
      <c r="C6" s="625"/>
      <c r="D6" s="625"/>
      <c r="E6" s="625"/>
      <c r="F6" s="625"/>
      <c r="G6" s="1086"/>
      <c r="H6" s="1087"/>
      <c r="I6" s="1086"/>
      <c r="J6" s="1087"/>
      <c r="K6" s="1090" t="s">
        <v>323</v>
      </c>
      <c r="L6" s="1097"/>
      <c r="M6" s="1090" t="s">
        <v>324</v>
      </c>
      <c r="N6" s="1091"/>
      <c r="O6" s="1097" t="s">
        <v>324</v>
      </c>
      <c r="P6" s="1097"/>
      <c r="Q6" s="1090" t="s">
        <v>324</v>
      </c>
      <c r="R6" s="1091"/>
      <c r="S6" s="1097" t="s">
        <v>324</v>
      </c>
      <c r="T6" s="1097"/>
      <c r="U6" s="1090" t="s">
        <v>324</v>
      </c>
      <c r="V6" s="1091"/>
      <c r="W6" s="1097" t="s">
        <v>324</v>
      </c>
      <c r="X6" s="1097"/>
      <c r="Y6" s="4"/>
    </row>
    <row r="7" spans="1:27" ht="15" customHeight="1" x14ac:dyDescent="0.4">
      <c r="A7" s="358"/>
      <c r="B7" s="1028" t="s">
        <v>203</v>
      </c>
      <c r="C7" s="1028"/>
      <c r="D7" s="359"/>
      <c r="E7" s="359"/>
      <c r="F7" s="359"/>
      <c r="G7" s="1081"/>
      <c r="H7" s="1082"/>
      <c r="I7" s="1081"/>
      <c r="J7" s="1082"/>
      <c r="K7" s="1081"/>
      <c r="L7" s="1083"/>
      <c r="M7" s="1081" t="s">
        <v>325</v>
      </c>
      <c r="N7" s="1082"/>
      <c r="O7" s="1083" t="s">
        <v>326</v>
      </c>
      <c r="P7" s="1083"/>
      <c r="Q7" s="1081" t="s">
        <v>327</v>
      </c>
      <c r="R7" s="1082"/>
      <c r="S7" s="1083" t="s">
        <v>328</v>
      </c>
      <c r="T7" s="1083"/>
      <c r="U7" s="1081" t="s">
        <v>329</v>
      </c>
      <c r="V7" s="1082"/>
      <c r="W7" s="1083" t="s">
        <v>330</v>
      </c>
      <c r="X7" s="1083"/>
      <c r="Y7" s="138"/>
    </row>
    <row r="8" spans="1:27" ht="3" customHeight="1" x14ac:dyDescent="0.4">
      <c r="A8" s="310"/>
      <c r="B8" s="310"/>
      <c r="C8" s="310"/>
      <c r="D8" s="310"/>
      <c r="E8" s="310"/>
      <c r="F8" s="310"/>
      <c r="G8" s="527"/>
      <c r="H8" s="528"/>
      <c r="I8" s="527"/>
      <c r="J8" s="528"/>
      <c r="K8" s="310"/>
      <c r="L8" s="310"/>
      <c r="M8" s="155"/>
      <c r="N8" s="529"/>
      <c r="O8" s="310"/>
      <c r="P8" s="310"/>
      <c r="Q8" s="155"/>
      <c r="R8" s="529"/>
      <c r="S8" s="310"/>
      <c r="T8" s="310"/>
      <c r="U8" s="155"/>
      <c r="V8" s="529"/>
      <c r="W8" s="627"/>
      <c r="X8" s="310"/>
      <c r="Y8" s="4"/>
    </row>
    <row r="9" spans="1:27" ht="16.5" customHeight="1" x14ac:dyDescent="0.4">
      <c r="A9" s="310"/>
      <c r="B9" s="310"/>
      <c r="C9" s="93" t="s">
        <v>342</v>
      </c>
      <c r="D9" s="94" t="s">
        <v>194</v>
      </c>
      <c r="E9" s="310"/>
      <c r="F9" s="310"/>
      <c r="G9" s="1086">
        <v>18</v>
      </c>
      <c r="H9" s="1087"/>
      <c r="I9" s="621">
        <v>944</v>
      </c>
      <c r="J9" s="528"/>
      <c r="K9" s="312">
        <v>844</v>
      </c>
      <c r="L9" s="310"/>
      <c r="M9" s="621">
        <v>262</v>
      </c>
      <c r="N9" s="529"/>
      <c r="O9" s="312">
        <v>214</v>
      </c>
      <c r="P9" s="310"/>
      <c r="Q9" s="621">
        <v>162</v>
      </c>
      <c r="R9" s="628"/>
      <c r="S9" s="312">
        <v>139</v>
      </c>
      <c r="T9" s="93"/>
      <c r="U9" s="621">
        <v>52</v>
      </c>
      <c r="V9" s="628"/>
      <c r="W9" s="627">
        <v>15</v>
      </c>
      <c r="X9" s="637"/>
      <c r="Y9" s="464"/>
    </row>
    <row r="10" spans="1:27" s="27" customFormat="1" ht="16.5" customHeight="1" x14ac:dyDescent="0.4">
      <c r="A10" s="547"/>
      <c r="B10" s="547"/>
      <c r="C10" s="93">
        <v>2</v>
      </c>
      <c r="D10" s="94"/>
      <c r="E10" s="310"/>
      <c r="F10" s="310"/>
      <c r="G10" s="1086">
        <v>18</v>
      </c>
      <c r="H10" s="1087"/>
      <c r="I10" s="621">
        <v>949</v>
      </c>
      <c r="J10" s="622"/>
      <c r="K10" s="312">
        <v>874</v>
      </c>
      <c r="L10" s="312"/>
      <c r="M10" s="621">
        <v>276</v>
      </c>
      <c r="N10" s="622"/>
      <c r="O10" s="621">
        <v>235</v>
      </c>
      <c r="P10" s="312"/>
      <c r="Q10" s="621">
        <v>169</v>
      </c>
      <c r="R10" s="622"/>
      <c r="S10" s="312">
        <v>116</v>
      </c>
      <c r="T10" s="312"/>
      <c r="U10" s="621">
        <v>66</v>
      </c>
      <c r="V10" s="622"/>
      <c r="W10" s="312">
        <v>12</v>
      </c>
      <c r="X10" s="637"/>
      <c r="Y10" s="15"/>
    </row>
    <row r="11" spans="1:27" ht="16.5" customHeight="1" x14ac:dyDescent="0.4">
      <c r="A11" s="34"/>
      <c r="B11" s="34"/>
      <c r="C11" s="35">
        <v>3</v>
      </c>
      <c r="D11" s="36"/>
      <c r="E11" s="34"/>
      <c r="F11" s="34"/>
      <c r="G11" s="1095">
        <v>20</v>
      </c>
      <c r="H11" s="1096"/>
      <c r="I11" s="37">
        <f>SUM(I12:I31)</f>
        <v>1014</v>
      </c>
      <c r="J11" s="38"/>
      <c r="K11" s="40">
        <f>SUM(K12:K31)</f>
        <v>890</v>
      </c>
      <c r="L11" s="40"/>
      <c r="M11" s="37">
        <f>SUM(M12:M31)</f>
        <v>280</v>
      </c>
      <c r="N11" s="38"/>
      <c r="O11" s="37">
        <f>SUM(O12:O31)</f>
        <v>245</v>
      </c>
      <c r="P11" s="40"/>
      <c r="Q11" s="37">
        <f>SUM(Q12:Q31)</f>
        <v>192</v>
      </c>
      <c r="R11" s="38"/>
      <c r="S11" s="40">
        <f>SUM(S12:S31)</f>
        <v>108</v>
      </c>
      <c r="T11" s="40"/>
      <c r="U11" s="37">
        <f>SUM(U12:U31)</f>
        <v>42</v>
      </c>
      <c r="V11" s="38"/>
      <c r="W11" s="40">
        <f>SUM(W12:W31)</f>
        <v>23</v>
      </c>
      <c r="X11" s="638"/>
      <c r="Y11" s="4"/>
    </row>
    <row r="12" spans="1:27" s="26" customFormat="1" ht="16.5" customHeight="1" x14ac:dyDescent="0.4">
      <c r="A12" s="360"/>
      <c r="B12" s="1061" t="s">
        <v>343</v>
      </c>
      <c r="C12" s="1061"/>
      <c r="D12" s="1061"/>
      <c r="E12" s="1061"/>
      <c r="F12" s="360"/>
      <c r="G12" s="540"/>
      <c r="H12" s="541"/>
      <c r="I12" s="16">
        <v>70</v>
      </c>
      <c r="J12" s="397"/>
      <c r="K12" s="18">
        <f t="shared" ref="K12:K28" si="0">SUM(M12:W12)</f>
        <v>64</v>
      </c>
      <c r="L12" s="15"/>
      <c r="M12" s="16">
        <v>23</v>
      </c>
      <c r="N12" s="49"/>
      <c r="O12" s="16">
        <v>14</v>
      </c>
      <c r="P12" s="15"/>
      <c r="Q12" s="16">
        <v>15</v>
      </c>
      <c r="R12" s="585"/>
      <c r="S12" s="16">
        <v>11</v>
      </c>
      <c r="T12" s="20"/>
      <c r="U12" s="16">
        <v>0</v>
      </c>
      <c r="V12" s="585"/>
      <c r="W12" s="16">
        <v>1</v>
      </c>
      <c r="X12" s="639"/>
      <c r="Y12" s="640"/>
      <c r="AA12" s="641"/>
    </row>
    <row r="13" spans="1:27" s="26" customFormat="1" ht="16.5" customHeight="1" x14ac:dyDescent="0.4">
      <c r="A13" s="360"/>
      <c r="B13" s="1061" t="s">
        <v>344</v>
      </c>
      <c r="C13" s="1061"/>
      <c r="D13" s="1061"/>
      <c r="E13" s="1061"/>
      <c r="F13" s="360"/>
      <c r="G13" s="540"/>
      <c r="H13" s="541"/>
      <c r="I13" s="16">
        <v>55</v>
      </c>
      <c r="J13" s="397"/>
      <c r="K13" s="18">
        <f t="shared" si="0"/>
        <v>48</v>
      </c>
      <c r="L13" s="15"/>
      <c r="M13" s="16">
        <v>15</v>
      </c>
      <c r="N13" s="49"/>
      <c r="O13" s="16">
        <v>12</v>
      </c>
      <c r="P13" s="15"/>
      <c r="Q13" s="16">
        <v>12</v>
      </c>
      <c r="R13" s="585"/>
      <c r="S13" s="16">
        <v>9</v>
      </c>
      <c r="T13" s="20"/>
      <c r="U13" s="16">
        <v>0</v>
      </c>
      <c r="V13" s="585"/>
      <c r="W13" s="16">
        <v>0</v>
      </c>
      <c r="X13" s="639"/>
      <c r="Y13" s="640"/>
      <c r="AA13" s="641"/>
    </row>
    <row r="14" spans="1:27" s="26" customFormat="1" ht="16.5" customHeight="1" x14ac:dyDescent="0.4">
      <c r="A14" s="360"/>
      <c r="B14" s="1061" t="s">
        <v>345</v>
      </c>
      <c r="C14" s="1061"/>
      <c r="D14" s="1061"/>
      <c r="E14" s="1061"/>
      <c r="F14" s="360"/>
      <c r="G14" s="540"/>
      <c r="H14" s="541"/>
      <c r="I14" s="16">
        <v>60</v>
      </c>
      <c r="J14" s="397"/>
      <c r="K14" s="18">
        <f t="shared" si="0"/>
        <v>56</v>
      </c>
      <c r="L14" s="15"/>
      <c r="M14" s="16">
        <v>31</v>
      </c>
      <c r="N14" s="49"/>
      <c r="O14" s="16">
        <v>23</v>
      </c>
      <c r="P14" s="15"/>
      <c r="Q14" s="16">
        <v>2</v>
      </c>
      <c r="R14" s="585"/>
      <c r="S14" s="16">
        <v>0</v>
      </c>
      <c r="T14" s="20"/>
      <c r="U14" s="16">
        <v>0</v>
      </c>
      <c r="V14" s="585"/>
      <c r="W14" s="16">
        <v>0</v>
      </c>
      <c r="X14" s="639"/>
      <c r="Y14" s="640"/>
      <c r="AA14" s="641"/>
    </row>
    <row r="15" spans="1:27" s="26" customFormat="1" ht="22.5" customHeight="1" x14ac:dyDescent="0.4">
      <c r="A15" s="360"/>
      <c r="B15" s="1061" t="s">
        <v>346</v>
      </c>
      <c r="C15" s="1061"/>
      <c r="D15" s="1061"/>
      <c r="E15" s="1061"/>
      <c r="F15" s="642"/>
      <c r="G15" s="540"/>
      <c r="H15" s="541"/>
      <c r="I15" s="16">
        <v>38</v>
      </c>
      <c r="J15" s="397"/>
      <c r="K15" s="18">
        <f t="shared" si="0"/>
        <v>40</v>
      </c>
      <c r="L15" s="15"/>
      <c r="M15" s="16">
        <v>13</v>
      </c>
      <c r="N15" s="49"/>
      <c r="O15" s="16">
        <v>13</v>
      </c>
      <c r="P15" s="15"/>
      <c r="Q15" s="16">
        <v>9</v>
      </c>
      <c r="R15" s="585"/>
      <c r="S15" s="16">
        <v>5</v>
      </c>
      <c r="T15" s="20"/>
      <c r="U15" s="16">
        <v>0</v>
      </c>
      <c r="V15" s="585"/>
      <c r="W15" s="16">
        <v>0</v>
      </c>
      <c r="X15" s="639"/>
      <c r="Y15" s="640"/>
      <c r="AA15" s="641"/>
    </row>
    <row r="16" spans="1:27" s="26" customFormat="1" ht="21.75" customHeight="1" x14ac:dyDescent="0.4">
      <c r="A16" s="360"/>
      <c r="B16" s="1061" t="s">
        <v>347</v>
      </c>
      <c r="C16" s="1061"/>
      <c r="D16" s="1061"/>
      <c r="E16" s="1061"/>
      <c r="F16" s="360"/>
      <c r="G16" s="540"/>
      <c r="H16" s="541"/>
      <c r="I16" s="16">
        <v>38</v>
      </c>
      <c r="J16" s="397"/>
      <c r="K16" s="18">
        <f t="shared" si="0"/>
        <v>42</v>
      </c>
      <c r="L16" s="15"/>
      <c r="M16" s="16">
        <v>11</v>
      </c>
      <c r="N16" s="49"/>
      <c r="O16" s="16">
        <v>16</v>
      </c>
      <c r="P16" s="15"/>
      <c r="Q16" s="16">
        <v>9</v>
      </c>
      <c r="R16" s="585"/>
      <c r="S16" s="16">
        <v>6</v>
      </c>
      <c r="T16" s="20"/>
      <c r="U16" s="16">
        <v>0</v>
      </c>
      <c r="V16" s="585"/>
      <c r="W16" s="16">
        <v>0</v>
      </c>
      <c r="X16" s="639"/>
      <c r="Y16" s="640"/>
      <c r="AA16" s="641"/>
    </row>
    <row r="17" spans="1:1474" s="26" customFormat="1" ht="21" customHeight="1" x14ac:dyDescent="0.4">
      <c r="A17" s="360"/>
      <c r="B17" s="1092" t="s">
        <v>348</v>
      </c>
      <c r="C17" s="1092"/>
      <c r="D17" s="1092"/>
      <c r="E17" s="1092"/>
      <c r="F17" s="360"/>
      <c r="G17" s="540"/>
      <c r="H17" s="541"/>
      <c r="I17" s="16">
        <v>60</v>
      </c>
      <c r="J17" s="397"/>
      <c r="K17" s="18">
        <f t="shared" si="0"/>
        <v>40</v>
      </c>
      <c r="L17" s="15"/>
      <c r="M17" s="16">
        <v>13</v>
      </c>
      <c r="N17" s="49"/>
      <c r="O17" s="16">
        <v>8</v>
      </c>
      <c r="P17" s="15"/>
      <c r="Q17" s="16">
        <v>8</v>
      </c>
      <c r="R17" s="585"/>
      <c r="S17" s="16">
        <v>3</v>
      </c>
      <c r="T17" s="20"/>
      <c r="U17" s="16">
        <v>4</v>
      </c>
      <c r="V17" s="585"/>
      <c r="W17" s="16">
        <v>4</v>
      </c>
      <c r="X17" s="639"/>
      <c r="Y17" s="640"/>
      <c r="AA17" s="641"/>
    </row>
    <row r="18" spans="1:1474" s="645" customFormat="1" ht="30" customHeight="1" x14ac:dyDescent="0.4">
      <c r="A18" s="643"/>
      <c r="B18" s="1093" t="s">
        <v>349</v>
      </c>
      <c r="C18" s="1094"/>
      <c r="D18" s="1094"/>
      <c r="E18" s="1094"/>
      <c r="F18" s="19"/>
      <c r="G18" s="430"/>
      <c r="H18" s="431"/>
      <c r="I18" s="16">
        <v>60</v>
      </c>
      <c r="J18" s="397"/>
      <c r="K18" s="18">
        <f t="shared" si="0"/>
        <v>56</v>
      </c>
      <c r="L18" s="15"/>
      <c r="M18" s="16">
        <v>32</v>
      </c>
      <c r="N18" s="49"/>
      <c r="O18" s="16">
        <v>24</v>
      </c>
      <c r="P18" s="15"/>
      <c r="Q18" s="16">
        <v>0</v>
      </c>
      <c r="R18" s="585"/>
      <c r="S18" s="16">
        <v>0</v>
      </c>
      <c r="T18" s="20"/>
      <c r="U18" s="16">
        <v>0</v>
      </c>
      <c r="V18" s="585"/>
      <c r="W18" s="16">
        <v>0</v>
      </c>
      <c r="X18" s="639"/>
      <c r="Y18" s="644"/>
      <c r="AA18" s="646"/>
    </row>
    <row r="19" spans="1:1474" s="26" customFormat="1" ht="16.5" customHeight="1" x14ac:dyDescent="0.4">
      <c r="A19" s="360"/>
      <c r="B19" s="1061" t="s">
        <v>350</v>
      </c>
      <c r="C19" s="1061"/>
      <c r="D19" s="1061"/>
      <c r="E19" s="1061"/>
      <c r="F19" s="642"/>
      <c r="G19" s="540"/>
      <c r="H19" s="541"/>
      <c r="I19" s="16">
        <v>34</v>
      </c>
      <c r="J19" s="397"/>
      <c r="K19" s="18">
        <f t="shared" si="0"/>
        <v>34</v>
      </c>
      <c r="L19" s="15"/>
      <c r="M19" s="16">
        <v>15</v>
      </c>
      <c r="N19" s="49"/>
      <c r="O19" s="16">
        <v>16</v>
      </c>
      <c r="P19" s="15"/>
      <c r="Q19" s="16">
        <v>3</v>
      </c>
      <c r="R19" s="585"/>
      <c r="S19" s="16">
        <v>0</v>
      </c>
      <c r="T19" s="20"/>
      <c r="U19" s="16">
        <v>0</v>
      </c>
      <c r="V19" s="585"/>
      <c r="W19" s="16">
        <v>0</v>
      </c>
      <c r="X19" s="639"/>
      <c r="Y19" s="640"/>
      <c r="AA19" s="641"/>
    </row>
    <row r="20" spans="1:1474" s="26" customFormat="1" ht="16.5" customHeight="1" x14ac:dyDescent="0.4">
      <c r="A20" s="360"/>
      <c r="B20" s="1061" t="s">
        <v>351</v>
      </c>
      <c r="C20" s="1061"/>
      <c r="D20" s="1061"/>
      <c r="E20" s="1061"/>
      <c r="F20" s="543"/>
      <c r="G20" s="540"/>
      <c r="H20" s="541"/>
      <c r="I20" s="16">
        <v>54</v>
      </c>
      <c r="J20" s="397"/>
      <c r="K20" s="18">
        <f t="shared" si="0"/>
        <v>60</v>
      </c>
      <c r="L20" s="15"/>
      <c r="M20" s="16">
        <v>15</v>
      </c>
      <c r="N20" s="49"/>
      <c r="O20" s="16">
        <v>17</v>
      </c>
      <c r="P20" s="15"/>
      <c r="Q20" s="16">
        <v>12</v>
      </c>
      <c r="R20" s="585"/>
      <c r="S20" s="16">
        <v>15</v>
      </c>
      <c r="T20" s="20"/>
      <c r="U20" s="16">
        <v>1</v>
      </c>
      <c r="V20" s="585"/>
      <c r="W20" s="16">
        <v>0</v>
      </c>
      <c r="X20" s="639"/>
      <c r="Y20" s="640"/>
      <c r="AA20" s="641"/>
    </row>
    <row r="21" spans="1:1474" s="645" customFormat="1" ht="30" customHeight="1" x14ac:dyDescent="0.4">
      <c r="A21" s="643"/>
      <c r="B21" s="1003" t="s">
        <v>352</v>
      </c>
      <c r="C21" s="1004"/>
      <c r="D21" s="1004"/>
      <c r="E21" s="1004"/>
      <c r="F21" s="106"/>
      <c r="G21" s="430"/>
      <c r="H21" s="431"/>
      <c r="I21" s="16">
        <v>70</v>
      </c>
      <c r="J21" s="397"/>
      <c r="K21" s="18">
        <f t="shared" si="0"/>
        <v>76</v>
      </c>
      <c r="L21" s="15"/>
      <c r="M21" s="16">
        <v>32</v>
      </c>
      <c r="N21" s="49"/>
      <c r="O21" s="16">
        <v>22</v>
      </c>
      <c r="P21" s="15"/>
      <c r="Q21" s="16">
        <v>20</v>
      </c>
      <c r="R21" s="585"/>
      <c r="S21" s="16">
        <v>2</v>
      </c>
      <c r="T21" s="20"/>
      <c r="U21" s="16">
        <v>0</v>
      </c>
      <c r="V21" s="585"/>
      <c r="W21" s="16">
        <v>0</v>
      </c>
      <c r="X21" s="639"/>
      <c r="Y21" s="644"/>
      <c r="AA21" s="646"/>
    </row>
    <row r="22" spans="1:1474" s="645" customFormat="1" ht="30" customHeight="1" x14ac:dyDescent="0.4">
      <c r="A22" s="643"/>
      <c r="B22" s="1003" t="s">
        <v>353</v>
      </c>
      <c r="C22" s="1004"/>
      <c r="D22" s="1004"/>
      <c r="E22" s="1004"/>
      <c r="F22" s="106"/>
      <c r="G22" s="430"/>
      <c r="H22" s="431"/>
      <c r="I22" s="16">
        <v>40</v>
      </c>
      <c r="J22" s="397"/>
      <c r="K22" s="18">
        <f t="shared" si="0"/>
        <v>34</v>
      </c>
      <c r="L22" s="15"/>
      <c r="M22" s="16">
        <v>14</v>
      </c>
      <c r="N22" s="49"/>
      <c r="O22" s="16">
        <v>12</v>
      </c>
      <c r="P22" s="15"/>
      <c r="Q22" s="16">
        <v>8</v>
      </c>
      <c r="R22" s="585"/>
      <c r="S22" s="16">
        <v>0</v>
      </c>
      <c r="T22" s="20"/>
      <c r="U22" s="16">
        <v>0</v>
      </c>
      <c r="V22" s="585"/>
      <c r="W22" s="16">
        <v>0</v>
      </c>
      <c r="X22" s="639"/>
      <c r="Y22" s="644"/>
      <c r="AA22" s="646"/>
    </row>
    <row r="23" spans="1:1474" s="26" customFormat="1" ht="16.5" customHeight="1" x14ac:dyDescent="0.4">
      <c r="A23" s="360"/>
      <c r="B23" s="1061" t="s">
        <v>354</v>
      </c>
      <c r="C23" s="1061"/>
      <c r="D23" s="1061"/>
      <c r="E23" s="1061"/>
      <c r="F23" s="360"/>
      <c r="G23" s="540"/>
      <c r="H23" s="541"/>
      <c r="I23" s="16">
        <v>70</v>
      </c>
      <c r="J23" s="397"/>
      <c r="K23" s="18">
        <f t="shared" si="0"/>
        <v>70</v>
      </c>
      <c r="L23" s="15"/>
      <c r="M23" s="16">
        <v>10</v>
      </c>
      <c r="N23" s="49"/>
      <c r="O23" s="16">
        <v>19</v>
      </c>
      <c r="P23" s="15"/>
      <c r="Q23" s="16">
        <v>14</v>
      </c>
      <c r="R23" s="585"/>
      <c r="S23" s="16">
        <v>13</v>
      </c>
      <c r="T23" s="20"/>
      <c r="U23" s="16">
        <v>13</v>
      </c>
      <c r="V23" s="585"/>
      <c r="W23" s="16">
        <v>1</v>
      </c>
      <c r="X23" s="639"/>
      <c r="Y23" s="19"/>
    </row>
    <row r="24" spans="1:1474" s="645" customFormat="1" ht="30" customHeight="1" x14ac:dyDescent="0.4">
      <c r="A24" s="643"/>
      <c r="B24" s="1003" t="s">
        <v>355</v>
      </c>
      <c r="C24" s="1003"/>
      <c r="D24" s="1003"/>
      <c r="E24" s="1003"/>
      <c r="F24" s="409"/>
      <c r="G24" s="430"/>
      <c r="H24" s="431"/>
      <c r="I24" s="16">
        <v>50</v>
      </c>
      <c r="J24" s="397"/>
      <c r="K24" s="18">
        <f t="shared" si="0"/>
        <v>50</v>
      </c>
      <c r="L24" s="15"/>
      <c r="M24" s="16">
        <v>11</v>
      </c>
      <c r="N24" s="49"/>
      <c r="O24" s="18">
        <v>13</v>
      </c>
      <c r="P24" s="15"/>
      <c r="Q24" s="16">
        <v>24</v>
      </c>
      <c r="R24" s="585"/>
      <c r="S24" s="18">
        <v>2</v>
      </c>
      <c r="T24" s="20"/>
      <c r="U24" s="16">
        <v>0</v>
      </c>
      <c r="V24" s="585"/>
      <c r="W24" s="18">
        <v>0</v>
      </c>
      <c r="X24" s="639"/>
      <c r="Y24" s="643"/>
    </row>
    <row r="25" spans="1:1474" s="645" customFormat="1" ht="30" customHeight="1" x14ac:dyDescent="0.4">
      <c r="A25" s="643"/>
      <c r="B25" s="1003" t="s">
        <v>356</v>
      </c>
      <c r="C25" s="1003"/>
      <c r="D25" s="1003"/>
      <c r="E25" s="1003"/>
      <c r="F25" s="409"/>
      <c r="G25" s="430"/>
      <c r="H25" s="431"/>
      <c r="I25" s="16">
        <v>50</v>
      </c>
      <c r="J25" s="397"/>
      <c r="K25" s="18">
        <f t="shared" si="0"/>
        <v>50</v>
      </c>
      <c r="L25" s="15"/>
      <c r="M25" s="16">
        <v>7</v>
      </c>
      <c r="N25" s="49"/>
      <c r="O25" s="18">
        <v>9</v>
      </c>
      <c r="P25" s="15"/>
      <c r="Q25" s="16">
        <v>14</v>
      </c>
      <c r="R25" s="585"/>
      <c r="S25" s="18">
        <v>15</v>
      </c>
      <c r="T25" s="20"/>
      <c r="U25" s="16">
        <v>4</v>
      </c>
      <c r="V25" s="585"/>
      <c r="W25" s="18">
        <v>1</v>
      </c>
      <c r="X25" s="639"/>
      <c r="Y25" s="643"/>
    </row>
    <row r="26" spans="1:1474" s="645" customFormat="1" ht="30" customHeight="1" x14ac:dyDescent="0.4">
      <c r="A26" s="643"/>
      <c r="B26" s="1003" t="s">
        <v>357</v>
      </c>
      <c r="C26" s="1003"/>
      <c r="D26" s="1003"/>
      <c r="E26" s="1003"/>
      <c r="F26" s="409"/>
      <c r="G26" s="430"/>
      <c r="H26" s="431"/>
      <c r="I26" s="16">
        <v>50</v>
      </c>
      <c r="J26" s="397"/>
      <c r="K26" s="18">
        <f t="shared" si="0"/>
        <v>52</v>
      </c>
      <c r="L26" s="15"/>
      <c r="M26" s="16">
        <v>8</v>
      </c>
      <c r="N26" s="49"/>
      <c r="O26" s="18">
        <v>11</v>
      </c>
      <c r="P26" s="15"/>
      <c r="Q26" s="16">
        <v>10</v>
      </c>
      <c r="R26" s="585"/>
      <c r="S26" s="18">
        <v>15</v>
      </c>
      <c r="T26" s="20"/>
      <c r="U26" s="16">
        <v>8</v>
      </c>
      <c r="V26" s="585"/>
      <c r="W26" s="18">
        <v>0</v>
      </c>
      <c r="X26" s="639"/>
      <c r="Y26" s="643"/>
    </row>
    <row r="27" spans="1:1474" s="26" customFormat="1" ht="16.5" customHeight="1" x14ac:dyDescent="0.4">
      <c r="A27" s="360"/>
      <c r="B27" s="1001" t="s">
        <v>358</v>
      </c>
      <c r="C27" s="1001"/>
      <c r="D27" s="1001"/>
      <c r="E27" s="1001"/>
      <c r="F27" s="647"/>
      <c r="G27" s="538"/>
      <c r="H27" s="539"/>
      <c r="I27" s="16">
        <v>45</v>
      </c>
      <c r="J27" s="17"/>
      <c r="K27" s="16">
        <f t="shared" si="0"/>
        <v>33</v>
      </c>
      <c r="L27" s="18"/>
      <c r="M27" s="16">
        <v>5</v>
      </c>
      <c r="N27" s="17"/>
      <c r="O27" s="18">
        <v>1</v>
      </c>
      <c r="P27" s="18"/>
      <c r="Q27" s="16">
        <v>5</v>
      </c>
      <c r="R27" s="17"/>
      <c r="S27" s="18">
        <v>7</v>
      </c>
      <c r="T27" s="18"/>
      <c r="U27" s="16">
        <v>3</v>
      </c>
      <c r="V27" s="17"/>
      <c r="W27" s="633">
        <v>12</v>
      </c>
      <c r="X27" s="15"/>
    </row>
    <row r="28" spans="1:1474" s="26" customFormat="1" ht="15.75" customHeight="1" x14ac:dyDescent="0.4">
      <c r="A28" s="360"/>
      <c r="B28" s="1001" t="s">
        <v>359</v>
      </c>
      <c r="C28" s="1001"/>
      <c r="D28" s="1001"/>
      <c r="E28" s="1001"/>
      <c r="F28" s="648"/>
      <c r="G28" s="649"/>
      <c r="H28" s="650"/>
      <c r="I28" s="651">
        <v>50</v>
      </c>
      <c r="J28" s="18"/>
      <c r="K28" s="651">
        <f t="shared" si="0"/>
        <v>18</v>
      </c>
      <c r="L28" s="18"/>
      <c r="M28" s="651">
        <v>1</v>
      </c>
      <c r="N28" s="18"/>
      <c r="O28" s="651">
        <v>2</v>
      </c>
      <c r="P28" s="18"/>
      <c r="Q28" s="651">
        <v>8</v>
      </c>
      <c r="R28" s="18"/>
      <c r="S28" s="651">
        <v>2</v>
      </c>
      <c r="T28" s="18"/>
      <c r="U28" s="651">
        <v>3</v>
      </c>
      <c r="V28" s="18"/>
      <c r="W28" s="652">
        <v>2</v>
      </c>
      <c r="X28" s="15"/>
    </row>
    <row r="29" spans="1:1474" s="26" customFormat="1" ht="16.5" customHeight="1" x14ac:dyDescent="0.4">
      <c r="A29" s="360"/>
      <c r="B29" s="1001" t="s">
        <v>360</v>
      </c>
      <c r="C29" s="1001"/>
      <c r="D29" s="1001"/>
      <c r="E29" s="1001"/>
      <c r="F29" s="653"/>
      <c r="G29" s="649"/>
      <c r="H29" s="650"/>
      <c r="I29" s="651">
        <v>40</v>
      </c>
      <c r="J29" s="18"/>
      <c r="K29" s="651">
        <f>SUM(M29:W29)</f>
        <v>33</v>
      </c>
      <c r="L29" s="18"/>
      <c r="M29" s="651">
        <v>13</v>
      </c>
      <c r="N29" s="18"/>
      <c r="O29" s="651">
        <v>8</v>
      </c>
      <c r="P29" s="18"/>
      <c r="Q29" s="651">
        <v>9</v>
      </c>
      <c r="R29" s="18"/>
      <c r="S29" s="651">
        <v>0</v>
      </c>
      <c r="T29" s="18"/>
      <c r="U29" s="651">
        <v>3</v>
      </c>
      <c r="V29" s="18"/>
      <c r="W29" s="652">
        <v>0</v>
      </c>
      <c r="X29" s="15"/>
    </row>
    <row r="30" spans="1:1474" s="26" customFormat="1" ht="16.5" customHeight="1" x14ac:dyDescent="0.4">
      <c r="A30" s="643"/>
      <c r="B30" s="1003" t="s">
        <v>361</v>
      </c>
      <c r="C30" s="1003"/>
      <c r="D30" s="1003"/>
      <c r="E30" s="1003"/>
      <c r="F30" s="654"/>
      <c r="G30" s="655"/>
      <c r="H30" s="656"/>
      <c r="I30" s="651">
        <v>40</v>
      </c>
      <c r="J30" s="451"/>
      <c r="K30" s="18">
        <f>SUM(M30:W30)</f>
        <v>10</v>
      </c>
      <c r="L30" s="451"/>
      <c r="M30" s="18">
        <v>8</v>
      </c>
      <c r="N30" s="451"/>
      <c r="O30" s="18">
        <v>0</v>
      </c>
      <c r="P30" s="451"/>
      <c r="Q30" s="18">
        <v>1</v>
      </c>
      <c r="R30" s="451"/>
      <c r="S30" s="18">
        <v>1</v>
      </c>
      <c r="T30" s="451"/>
      <c r="U30" s="18">
        <v>0</v>
      </c>
      <c r="V30" s="451"/>
      <c r="W30" s="633">
        <v>0</v>
      </c>
      <c r="X30" s="15"/>
    </row>
    <row r="31" spans="1:1474" s="26" customFormat="1" ht="16.5" customHeight="1" x14ac:dyDescent="0.4">
      <c r="A31" s="657"/>
      <c r="B31" s="1003" t="s">
        <v>362</v>
      </c>
      <c r="C31" s="1003"/>
      <c r="D31" s="1003"/>
      <c r="E31" s="1003"/>
      <c r="F31" s="654"/>
      <c r="G31" s="655"/>
      <c r="H31" s="658"/>
      <c r="I31" s="18">
        <v>40</v>
      </c>
      <c r="J31" s="451"/>
      <c r="K31" s="18">
        <f>SUM(M31:W31)</f>
        <v>24</v>
      </c>
      <c r="L31" s="451"/>
      <c r="M31" s="18">
        <v>3</v>
      </c>
      <c r="N31" s="451"/>
      <c r="O31" s="18">
        <v>5</v>
      </c>
      <c r="P31" s="451"/>
      <c r="Q31" s="18">
        <v>9</v>
      </c>
      <c r="R31" s="451"/>
      <c r="S31" s="18">
        <v>2</v>
      </c>
      <c r="T31" s="451"/>
      <c r="U31" s="18">
        <v>3</v>
      </c>
      <c r="V31" s="451"/>
      <c r="W31" s="633">
        <v>2</v>
      </c>
      <c r="X31" s="15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  <c r="AMN31" s="19"/>
      <c r="AMO31" s="19"/>
      <c r="AMP31" s="19"/>
      <c r="AMQ31" s="19"/>
      <c r="AMR31" s="19"/>
      <c r="AMS31" s="19"/>
      <c r="AMT31" s="19"/>
      <c r="AMU31" s="19"/>
      <c r="AMV31" s="19"/>
      <c r="AMW31" s="19"/>
      <c r="AMX31" s="19"/>
      <c r="AMY31" s="19"/>
      <c r="AMZ31" s="19"/>
      <c r="ANA31" s="19"/>
      <c r="ANB31" s="19"/>
      <c r="ANC31" s="19"/>
      <c r="AND31" s="19"/>
      <c r="ANE31" s="19"/>
      <c r="ANF31" s="19"/>
      <c r="ANG31" s="19"/>
      <c r="ANH31" s="19"/>
      <c r="ANI31" s="19"/>
      <c r="ANJ31" s="19"/>
      <c r="ANK31" s="19"/>
      <c r="ANL31" s="19"/>
      <c r="ANM31" s="19"/>
      <c r="ANN31" s="19"/>
      <c r="ANO31" s="19"/>
      <c r="ANP31" s="19"/>
      <c r="ANQ31" s="19"/>
      <c r="ANR31" s="19"/>
      <c r="ANS31" s="19"/>
      <c r="ANT31" s="19"/>
      <c r="ANU31" s="19"/>
      <c r="ANV31" s="19"/>
      <c r="ANW31" s="19"/>
      <c r="ANX31" s="19"/>
      <c r="ANY31" s="19"/>
      <c r="ANZ31" s="19"/>
      <c r="AOA31" s="19"/>
      <c r="AOB31" s="19"/>
      <c r="AOC31" s="19"/>
      <c r="AOD31" s="19"/>
      <c r="AOE31" s="19"/>
      <c r="AOF31" s="19"/>
      <c r="AOG31" s="19"/>
      <c r="AOH31" s="19"/>
      <c r="AOI31" s="19"/>
      <c r="AOJ31" s="19"/>
      <c r="AOK31" s="19"/>
      <c r="AOL31" s="19"/>
      <c r="AOM31" s="19"/>
      <c r="AON31" s="19"/>
      <c r="AOO31" s="19"/>
      <c r="AOP31" s="19"/>
      <c r="AOQ31" s="19"/>
      <c r="AOR31" s="19"/>
      <c r="AOS31" s="19"/>
      <c r="AOT31" s="19"/>
      <c r="AOU31" s="19"/>
      <c r="AOV31" s="19"/>
      <c r="AOW31" s="19"/>
      <c r="AOX31" s="19"/>
      <c r="AOY31" s="19"/>
      <c r="AOZ31" s="19"/>
      <c r="APA31" s="19"/>
      <c r="APB31" s="19"/>
      <c r="APC31" s="19"/>
      <c r="APD31" s="19"/>
      <c r="APE31" s="19"/>
      <c r="APF31" s="19"/>
      <c r="APG31" s="19"/>
      <c r="APH31" s="19"/>
      <c r="API31" s="19"/>
      <c r="APJ31" s="19"/>
      <c r="APK31" s="19"/>
      <c r="APL31" s="19"/>
      <c r="APM31" s="19"/>
      <c r="APN31" s="19"/>
      <c r="APO31" s="19"/>
      <c r="APP31" s="19"/>
      <c r="APQ31" s="19"/>
      <c r="APR31" s="19"/>
      <c r="APS31" s="19"/>
      <c r="APT31" s="19"/>
      <c r="APU31" s="19"/>
      <c r="APV31" s="19"/>
      <c r="APW31" s="19"/>
      <c r="APX31" s="19"/>
      <c r="APY31" s="19"/>
      <c r="APZ31" s="19"/>
      <c r="AQA31" s="19"/>
      <c r="AQB31" s="19"/>
      <c r="AQC31" s="19"/>
      <c r="AQD31" s="19"/>
      <c r="AQE31" s="19"/>
      <c r="AQF31" s="19"/>
      <c r="AQG31" s="19"/>
      <c r="AQH31" s="19"/>
      <c r="AQI31" s="19"/>
      <c r="AQJ31" s="19"/>
      <c r="AQK31" s="19"/>
      <c r="AQL31" s="19"/>
      <c r="AQM31" s="19"/>
      <c r="AQN31" s="19"/>
      <c r="AQO31" s="19"/>
      <c r="AQP31" s="19"/>
      <c r="AQQ31" s="19"/>
      <c r="AQR31" s="19"/>
      <c r="AQS31" s="19"/>
      <c r="AQT31" s="19"/>
      <c r="AQU31" s="19"/>
      <c r="AQV31" s="19"/>
      <c r="AQW31" s="19"/>
      <c r="AQX31" s="19"/>
      <c r="AQY31" s="19"/>
      <c r="AQZ31" s="19"/>
      <c r="ARA31" s="19"/>
      <c r="ARB31" s="19"/>
      <c r="ARC31" s="19"/>
      <c r="ARD31" s="19"/>
      <c r="ARE31" s="19"/>
      <c r="ARF31" s="19"/>
      <c r="ARG31" s="19"/>
      <c r="ARH31" s="19"/>
      <c r="ARI31" s="19"/>
      <c r="ARJ31" s="19"/>
      <c r="ARK31" s="19"/>
      <c r="ARL31" s="19"/>
      <c r="ARM31" s="19"/>
      <c r="ARN31" s="19"/>
      <c r="ARO31" s="19"/>
      <c r="ARP31" s="19"/>
      <c r="ARQ31" s="19"/>
      <c r="ARR31" s="19"/>
      <c r="ARS31" s="19"/>
      <c r="ART31" s="19"/>
      <c r="ARU31" s="19"/>
      <c r="ARV31" s="19"/>
      <c r="ARW31" s="19"/>
      <c r="ARX31" s="19"/>
      <c r="ARY31" s="19"/>
      <c r="ARZ31" s="19"/>
      <c r="ASA31" s="19"/>
      <c r="ASB31" s="19"/>
      <c r="ASC31" s="19"/>
      <c r="ASD31" s="19"/>
      <c r="ASE31" s="19"/>
      <c r="ASF31" s="19"/>
      <c r="ASG31" s="19"/>
      <c r="ASH31" s="19"/>
      <c r="ASI31" s="19"/>
      <c r="ASJ31" s="19"/>
      <c r="ASK31" s="19"/>
      <c r="ASL31" s="19"/>
      <c r="ASM31" s="19"/>
      <c r="ASN31" s="19"/>
      <c r="ASO31" s="19"/>
      <c r="ASP31" s="19"/>
      <c r="ASQ31" s="19"/>
      <c r="ASR31" s="19"/>
      <c r="ASS31" s="19"/>
      <c r="AST31" s="19"/>
      <c r="ASU31" s="19"/>
      <c r="ASV31" s="19"/>
      <c r="ASW31" s="19"/>
      <c r="ASX31" s="19"/>
      <c r="ASY31" s="19"/>
      <c r="ASZ31" s="19"/>
      <c r="ATA31" s="19"/>
      <c r="ATB31" s="19"/>
      <c r="ATC31" s="19"/>
      <c r="ATD31" s="19"/>
      <c r="ATE31" s="19"/>
      <c r="ATF31" s="19"/>
      <c r="ATG31" s="19"/>
      <c r="ATH31" s="19"/>
      <c r="ATI31" s="19"/>
      <c r="ATJ31" s="19"/>
      <c r="ATK31" s="19"/>
      <c r="ATL31" s="19"/>
      <c r="ATM31" s="19"/>
      <c r="ATN31" s="19"/>
      <c r="ATO31" s="19"/>
      <c r="ATP31" s="19"/>
      <c r="ATQ31" s="19"/>
      <c r="ATR31" s="19"/>
      <c r="ATS31" s="19"/>
      <c r="ATT31" s="19"/>
      <c r="ATU31" s="19"/>
      <c r="ATV31" s="19"/>
      <c r="ATW31" s="19"/>
      <c r="ATX31" s="19"/>
      <c r="ATY31" s="19"/>
      <c r="ATZ31" s="19"/>
      <c r="AUA31" s="19"/>
      <c r="AUB31" s="19"/>
      <c r="AUC31" s="19"/>
      <c r="AUD31" s="19"/>
      <c r="AUE31" s="19"/>
      <c r="AUF31" s="19"/>
      <c r="AUG31" s="19"/>
      <c r="AUH31" s="19"/>
      <c r="AUI31" s="19"/>
      <c r="AUJ31" s="19"/>
      <c r="AUK31" s="19"/>
      <c r="AUL31" s="19"/>
      <c r="AUM31" s="19"/>
      <c r="AUN31" s="19"/>
      <c r="AUO31" s="19"/>
      <c r="AUP31" s="19"/>
      <c r="AUQ31" s="19"/>
      <c r="AUR31" s="19"/>
      <c r="AUS31" s="19"/>
      <c r="AUT31" s="19"/>
      <c r="AUU31" s="19"/>
      <c r="AUV31" s="19"/>
      <c r="AUW31" s="19"/>
      <c r="AUX31" s="19"/>
      <c r="AUY31" s="19"/>
      <c r="AUZ31" s="19"/>
      <c r="AVA31" s="19"/>
      <c r="AVB31" s="19"/>
      <c r="AVC31" s="19"/>
      <c r="AVD31" s="19"/>
      <c r="AVE31" s="19"/>
      <c r="AVF31" s="19"/>
      <c r="AVG31" s="19"/>
      <c r="AVH31" s="19"/>
      <c r="AVI31" s="19"/>
      <c r="AVJ31" s="19"/>
      <c r="AVK31" s="19"/>
      <c r="AVL31" s="19"/>
      <c r="AVM31" s="19"/>
      <c r="AVN31" s="19"/>
      <c r="AVO31" s="19"/>
      <c r="AVP31" s="19"/>
      <c r="AVQ31" s="19"/>
      <c r="AVR31" s="19"/>
      <c r="AVS31" s="19"/>
      <c r="AVT31" s="19"/>
      <c r="AVU31" s="19"/>
      <c r="AVV31" s="19"/>
      <c r="AVW31" s="19"/>
      <c r="AVX31" s="19"/>
      <c r="AVY31" s="19"/>
      <c r="AVZ31" s="19"/>
      <c r="AWA31" s="19"/>
      <c r="AWB31" s="19"/>
      <c r="AWC31" s="19"/>
      <c r="AWD31" s="19"/>
      <c r="AWE31" s="19"/>
      <c r="AWF31" s="19"/>
      <c r="AWG31" s="19"/>
      <c r="AWH31" s="19"/>
      <c r="AWI31" s="19"/>
      <c r="AWJ31" s="19"/>
      <c r="AWK31" s="19"/>
      <c r="AWL31" s="19"/>
      <c r="AWM31" s="19"/>
      <c r="AWN31" s="19"/>
      <c r="AWO31" s="19"/>
      <c r="AWP31" s="19"/>
      <c r="AWQ31" s="19"/>
      <c r="AWR31" s="19"/>
      <c r="AWS31" s="19"/>
      <c r="AWT31" s="19"/>
      <c r="AWU31" s="19"/>
      <c r="AWV31" s="19"/>
      <c r="AWW31" s="19"/>
      <c r="AWX31" s="19"/>
      <c r="AWY31" s="19"/>
      <c r="AWZ31" s="19"/>
      <c r="AXA31" s="19"/>
      <c r="AXB31" s="19"/>
      <c r="AXC31" s="19"/>
      <c r="AXD31" s="19"/>
      <c r="AXE31" s="19"/>
      <c r="AXF31" s="19"/>
      <c r="AXG31" s="19"/>
      <c r="AXH31" s="19"/>
      <c r="AXI31" s="19"/>
      <c r="AXJ31" s="19"/>
      <c r="AXK31" s="19"/>
      <c r="AXL31" s="19"/>
      <c r="AXM31" s="19"/>
      <c r="AXN31" s="19"/>
      <c r="AXO31" s="19"/>
      <c r="AXP31" s="19"/>
      <c r="AXQ31" s="19"/>
      <c r="AXR31" s="19"/>
      <c r="AXS31" s="19"/>
      <c r="AXT31" s="19"/>
      <c r="AXU31" s="19"/>
      <c r="AXV31" s="19"/>
      <c r="AXW31" s="19"/>
      <c r="AXX31" s="19"/>
      <c r="AXY31" s="19"/>
      <c r="AXZ31" s="19"/>
      <c r="AYA31" s="19"/>
      <c r="AYB31" s="19"/>
      <c r="AYC31" s="19"/>
      <c r="AYD31" s="19"/>
      <c r="AYE31" s="19"/>
      <c r="AYF31" s="19"/>
      <c r="AYG31" s="19"/>
      <c r="AYH31" s="19"/>
      <c r="AYI31" s="19"/>
      <c r="AYJ31" s="19"/>
      <c r="AYK31" s="19"/>
      <c r="AYL31" s="19"/>
      <c r="AYM31" s="19"/>
      <c r="AYN31" s="19"/>
      <c r="AYO31" s="19"/>
      <c r="AYP31" s="19"/>
      <c r="AYQ31" s="19"/>
      <c r="AYR31" s="19"/>
      <c r="AYS31" s="19"/>
      <c r="AYT31" s="19"/>
      <c r="AYU31" s="19"/>
      <c r="AYV31" s="19"/>
      <c r="AYW31" s="19"/>
      <c r="AYX31" s="19"/>
      <c r="AYY31" s="19"/>
      <c r="AYZ31" s="19"/>
      <c r="AZA31" s="19"/>
      <c r="AZB31" s="19"/>
      <c r="AZC31" s="19"/>
      <c r="AZD31" s="19"/>
      <c r="AZE31" s="19"/>
      <c r="AZF31" s="19"/>
      <c r="AZG31" s="19"/>
      <c r="AZH31" s="19"/>
      <c r="AZI31" s="19"/>
      <c r="AZJ31" s="19"/>
      <c r="AZK31" s="19"/>
      <c r="AZL31" s="19"/>
      <c r="AZM31" s="19"/>
      <c r="AZN31" s="19"/>
      <c r="AZO31" s="19"/>
      <c r="AZP31" s="19"/>
      <c r="AZQ31" s="19"/>
      <c r="AZR31" s="19"/>
      <c r="AZS31" s="19"/>
      <c r="AZT31" s="19"/>
      <c r="AZU31" s="19"/>
      <c r="AZV31" s="19"/>
      <c r="AZW31" s="19"/>
      <c r="AZX31" s="19"/>
      <c r="AZY31" s="19"/>
      <c r="AZZ31" s="19"/>
      <c r="BAA31" s="19"/>
      <c r="BAB31" s="19"/>
      <c r="BAC31" s="19"/>
      <c r="BAD31" s="19"/>
      <c r="BAE31" s="19"/>
      <c r="BAF31" s="19"/>
      <c r="BAG31" s="19"/>
      <c r="BAH31" s="19"/>
      <c r="BAI31" s="19"/>
      <c r="BAJ31" s="19"/>
      <c r="BAK31" s="19"/>
      <c r="BAL31" s="19"/>
      <c r="BAM31" s="19"/>
      <c r="BAN31" s="19"/>
      <c r="BAO31" s="19"/>
      <c r="BAP31" s="19"/>
      <c r="BAQ31" s="19"/>
      <c r="BAR31" s="19"/>
      <c r="BAS31" s="19"/>
      <c r="BAT31" s="19"/>
      <c r="BAU31" s="19"/>
      <c r="BAV31" s="19"/>
      <c r="BAW31" s="19"/>
      <c r="BAX31" s="19"/>
      <c r="BAY31" s="19"/>
      <c r="BAZ31" s="19"/>
      <c r="BBA31" s="19"/>
      <c r="BBB31" s="19"/>
      <c r="BBC31" s="19"/>
      <c r="BBD31" s="19"/>
      <c r="BBE31" s="19"/>
      <c r="BBF31" s="19"/>
      <c r="BBG31" s="19"/>
      <c r="BBH31" s="19"/>
      <c r="BBI31" s="19"/>
      <c r="BBJ31" s="19"/>
      <c r="BBK31" s="19"/>
      <c r="BBL31" s="19"/>
      <c r="BBM31" s="19"/>
      <c r="BBN31" s="19"/>
      <c r="BBO31" s="19"/>
      <c r="BBP31" s="19"/>
      <c r="BBQ31" s="19"/>
      <c r="BBR31" s="19"/>
      <c r="BBS31" s="19"/>
      <c r="BBT31" s="19"/>
      <c r="BBU31" s="19"/>
      <c r="BBV31" s="19"/>
      <c r="BBW31" s="19"/>
      <c r="BBX31" s="19"/>
      <c r="BBY31" s="19"/>
      <c r="BBZ31" s="19"/>
      <c r="BCA31" s="19"/>
      <c r="BCB31" s="19"/>
      <c r="BCC31" s="19"/>
      <c r="BCD31" s="19"/>
      <c r="BCE31" s="19"/>
      <c r="BCF31" s="19"/>
      <c r="BCG31" s="19"/>
      <c r="BCH31" s="19"/>
      <c r="BCI31" s="19"/>
      <c r="BCJ31" s="19"/>
      <c r="BCK31" s="19"/>
      <c r="BCL31" s="19"/>
      <c r="BCM31" s="19"/>
      <c r="BCN31" s="19"/>
      <c r="BCO31" s="19"/>
      <c r="BCP31" s="19"/>
      <c r="BCQ31" s="19"/>
      <c r="BCR31" s="19"/>
      <c r="BCS31" s="19"/>
      <c r="BCT31" s="19"/>
      <c r="BCU31" s="19"/>
      <c r="BCV31" s="19"/>
      <c r="BCW31" s="19"/>
      <c r="BCX31" s="19"/>
      <c r="BCY31" s="19"/>
      <c r="BCZ31" s="19"/>
      <c r="BDA31" s="19"/>
      <c r="BDB31" s="19"/>
      <c r="BDC31" s="19"/>
      <c r="BDD31" s="19"/>
      <c r="BDE31" s="19"/>
      <c r="BDF31" s="19"/>
      <c r="BDG31" s="19"/>
      <c r="BDH31" s="19"/>
      <c r="BDI31" s="19"/>
      <c r="BDJ31" s="19"/>
      <c r="BDK31" s="19"/>
      <c r="BDL31" s="19"/>
      <c r="BDM31" s="19"/>
      <c r="BDN31" s="19"/>
      <c r="BDO31" s="19"/>
      <c r="BDP31" s="19"/>
      <c r="BDQ31" s="19"/>
      <c r="BDR31" s="19"/>
    </row>
    <row r="32" spans="1:1474" s="530" customFormat="1" ht="1.5" customHeight="1" thickBot="1" x14ac:dyDescent="0.45">
      <c r="A32" s="659"/>
      <c r="B32" s="659"/>
      <c r="C32" s="659"/>
      <c r="D32" s="659"/>
      <c r="E32" s="659"/>
      <c r="F32" s="659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5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  <c r="AMN32" s="19"/>
      <c r="AMO32" s="19"/>
      <c r="AMP32" s="19"/>
      <c r="AMQ32" s="19"/>
      <c r="AMR32" s="19"/>
      <c r="AMS32" s="19"/>
      <c r="AMT32" s="19"/>
      <c r="AMU32" s="19"/>
      <c r="AMV32" s="19"/>
      <c r="AMW32" s="19"/>
      <c r="AMX32" s="19"/>
      <c r="AMY32" s="19"/>
      <c r="AMZ32" s="19"/>
      <c r="ANA32" s="19"/>
      <c r="ANB32" s="19"/>
      <c r="ANC32" s="19"/>
      <c r="AND32" s="19"/>
      <c r="ANE32" s="19"/>
      <c r="ANF32" s="19"/>
      <c r="ANG32" s="19"/>
      <c r="ANH32" s="19"/>
      <c r="ANI32" s="19"/>
      <c r="ANJ32" s="19"/>
      <c r="ANK32" s="19"/>
      <c r="ANL32" s="19"/>
      <c r="ANM32" s="19"/>
      <c r="ANN32" s="19"/>
      <c r="ANO32" s="19"/>
      <c r="ANP32" s="19"/>
      <c r="ANQ32" s="19"/>
      <c r="ANR32" s="19"/>
      <c r="ANS32" s="19"/>
      <c r="ANT32" s="19"/>
      <c r="ANU32" s="19"/>
      <c r="ANV32" s="19"/>
      <c r="ANW32" s="19"/>
      <c r="ANX32" s="19"/>
      <c r="ANY32" s="19"/>
      <c r="ANZ32" s="19"/>
      <c r="AOA32" s="19"/>
      <c r="AOB32" s="19"/>
      <c r="AOC32" s="19"/>
      <c r="AOD32" s="19"/>
      <c r="AOE32" s="19"/>
      <c r="AOF32" s="19"/>
      <c r="AOG32" s="19"/>
      <c r="AOH32" s="19"/>
      <c r="AOI32" s="19"/>
      <c r="AOJ32" s="19"/>
      <c r="AOK32" s="19"/>
      <c r="AOL32" s="19"/>
      <c r="AOM32" s="19"/>
      <c r="AON32" s="19"/>
      <c r="AOO32" s="19"/>
      <c r="AOP32" s="19"/>
      <c r="AOQ32" s="19"/>
      <c r="AOR32" s="19"/>
      <c r="AOS32" s="19"/>
      <c r="AOT32" s="19"/>
      <c r="AOU32" s="19"/>
      <c r="AOV32" s="19"/>
      <c r="AOW32" s="19"/>
      <c r="AOX32" s="19"/>
      <c r="AOY32" s="19"/>
      <c r="AOZ32" s="19"/>
      <c r="APA32" s="19"/>
      <c r="APB32" s="19"/>
      <c r="APC32" s="19"/>
      <c r="APD32" s="19"/>
      <c r="APE32" s="19"/>
      <c r="APF32" s="19"/>
      <c r="APG32" s="19"/>
      <c r="APH32" s="19"/>
      <c r="API32" s="19"/>
      <c r="APJ32" s="19"/>
      <c r="APK32" s="19"/>
      <c r="APL32" s="19"/>
      <c r="APM32" s="19"/>
      <c r="APN32" s="19"/>
      <c r="APO32" s="19"/>
      <c r="APP32" s="19"/>
      <c r="APQ32" s="19"/>
      <c r="APR32" s="19"/>
      <c r="APS32" s="19"/>
      <c r="APT32" s="19"/>
      <c r="APU32" s="19"/>
      <c r="APV32" s="19"/>
      <c r="APW32" s="19"/>
      <c r="APX32" s="19"/>
      <c r="APY32" s="19"/>
      <c r="APZ32" s="19"/>
      <c r="AQA32" s="19"/>
      <c r="AQB32" s="19"/>
      <c r="AQC32" s="19"/>
      <c r="AQD32" s="19"/>
      <c r="AQE32" s="19"/>
      <c r="AQF32" s="19"/>
      <c r="AQG32" s="19"/>
      <c r="AQH32" s="19"/>
      <c r="AQI32" s="19"/>
      <c r="AQJ32" s="19"/>
      <c r="AQK32" s="19"/>
      <c r="AQL32" s="19"/>
      <c r="AQM32" s="19"/>
      <c r="AQN32" s="19"/>
      <c r="AQO32" s="19"/>
      <c r="AQP32" s="19"/>
      <c r="AQQ32" s="19"/>
      <c r="AQR32" s="19"/>
      <c r="AQS32" s="19"/>
      <c r="AQT32" s="19"/>
      <c r="AQU32" s="19"/>
      <c r="AQV32" s="19"/>
      <c r="AQW32" s="19"/>
      <c r="AQX32" s="19"/>
      <c r="AQY32" s="19"/>
      <c r="AQZ32" s="19"/>
      <c r="ARA32" s="19"/>
      <c r="ARB32" s="19"/>
      <c r="ARC32" s="19"/>
      <c r="ARD32" s="19"/>
      <c r="ARE32" s="19"/>
      <c r="ARF32" s="19"/>
      <c r="ARG32" s="19"/>
      <c r="ARH32" s="19"/>
      <c r="ARI32" s="19"/>
      <c r="ARJ32" s="19"/>
      <c r="ARK32" s="19"/>
      <c r="ARL32" s="19"/>
      <c r="ARM32" s="19"/>
      <c r="ARN32" s="19"/>
      <c r="ARO32" s="19"/>
      <c r="ARP32" s="19"/>
      <c r="ARQ32" s="19"/>
      <c r="ARR32" s="19"/>
      <c r="ARS32" s="19"/>
      <c r="ART32" s="19"/>
      <c r="ARU32" s="19"/>
      <c r="ARV32" s="19"/>
      <c r="ARW32" s="19"/>
      <c r="ARX32" s="19"/>
      <c r="ARY32" s="19"/>
      <c r="ARZ32" s="19"/>
      <c r="ASA32" s="19"/>
      <c r="ASB32" s="19"/>
      <c r="ASC32" s="19"/>
      <c r="ASD32" s="19"/>
      <c r="ASE32" s="19"/>
      <c r="ASF32" s="19"/>
      <c r="ASG32" s="19"/>
      <c r="ASH32" s="19"/>
      <c r="ASI32" s="19"/>
      <c r="ASJ32" s="19"/>
      <c r="ASK32" s="19"/>
      <c r="ASL32" s="19"/>
      <c r="ASM32" s="19"/>
      <c r="ASN32" s="19"/>
      <c r="ASO32" s="19"/>
      <c r="ASP32" s="19"/>
      <c r="ASQ32" s="19"/>
      <c r="ASR32" s="19"/>
      <c r="ASS32" s="19"/>
      <c r="AST32" s="19"/>
      <c r="ASU32" s="19"/>
      <c r="ASV32" s="19"/>
      <c r="ASW32" s="19"/>
      <c r="ASX32" s="19"/>
      <c r="ASY32" s="19"/>
      <c r="ASZ32" s="19"/>
      <c r="ATA32" s="19"/>
      <c r="ATB32" s="19"/>
      <c r="ATC32" s="19"/>
      <c r="ATD32" s="19"/>
      <c r="ATE32" s="19"/>
      <c r="ATF32" s="19"/>
      <c r="ATG32" s="19"/>
      <c r="ATH32" s="19"/>
      <c r="ATI32" s="19"/>
      <c r="ATJ32" s="19"/>
      <c r="ATK32" s="19"/>
      <c r="ATL32" s="19"/>
      <c r="ATM32" s="19"/>
      <c r="ATN32" s="19"/>
      <c r="ATO32" s="19"/>
      <c r="ATP32" s="19"/>
      <c r="ATQ32" s="19"/>
      <c r="ATR32" s="19"/>
      <c r="ATS32" s="19"/>
      <c r="ATT32" s="19"/>
      <c r="ATU32" s="19"/>
      <c r="ATV32" s="19"/>
      <c r="ATW32" s="19"/>
      <c r="ATX32" s="19"/>
      <c r="ATY32" s="19"/>
      <c r="ATZ32" s="19"/>
      <c r="AUA32" s="19"/>
      <c r="AUB32" s="19"/>
      <c r="AUC32" s="19"/>
      <c r="AUD32" s="19"/>
      <c r="AUE32" s="19"/>
      <c r="AUF32" s="19"/>
      <c r="AUG32" s="19"/>
      <c r="AUH32" s="19"/>
      <c r="AUI32" s="19"/>
      <c r="AUJ32" s="19"/>
      <c r="AUK32" s="19"/>
      <c r="AUL32" s="19"/>
      <c r="AUM32" s="19"/>
      <c r="AUN32" s="19"/>
      <c r="AUO32" s="19"/>
      <c r="AUP32" s="19"/>
      <c r="AUQ32" s="19"/>
      <c r="AUR32" s="19"/>
      <c r="AUS32" s="19"/>
      <c r="AUT32" s="19"/>
      <c r="AUU32" s="19"/>
      <c r="AUV32" s="19"/>
      <c r="AUW32" s="19"/>
      <c r="AUX32" s="19"/>
      <c r="AUY32" s="19"/>
      <c r="AUZ32" s="19"/>
      <c r="AVA32" s="19"/>
      <c r="AVB32" s="19"/>
      <c r="AVC32" s="19"/>
      <c r="AVD32" s="19"/>
      <c r="AVE32" s="19"/>
      <c r="AVF32" s="19"/>
      <c r="AVG32" s="19"/>
      <c r="AVH32" s="19"/>
      <c r="AVI32" s="19"/>
      <c r="AVJ32" s="19"/>
      <c r="AVK32" s="19"/>
      <c r="AVL32" s="19"/>
      <c r="AVM32" s="19"/>
      <c r="AVN32" s="19"/>
      <c r="AVO32" s="19"/>
      <c r="AVP32" s="19"/>
      <c r="AVQ32" s="19"/>
      <c r="AVR32" s="19"/>
      <c r="AVS32" s="19"/>
      <c r="AVT32" s="19"/>
      <c r="AVU32" s="19"/>
      <c r="AVV32" s="19"/>
      <c r="AVW32" s="19"/>
      <c r="AVX32" s="19"/>
      <c r="AVY32" s="19"/>
      <c r="AVZ32" s="19"/>
      <c r="AWA32" s="19"/>
      <c r="AWB32" s="19"/>
      <c r="AWC32" s="19"/>
      <c r="AWD32" s="19"/>
      <c r="AWE32" s="19"/>
      <c r="AWF32" s="19"/>
      <c r="AWG32" s="19"/>
      <c r="AWH32" s="19"/>
      <c r="AWI32" s="19"/>
      <c r="AWJ32" s="19"/>
      <c r="AWK32" s="19"/>
      <c r="AWL32" s="19"/>
      <c r="AWM32" s="19"/>
      <c r="AWN32" s="19"/>
      <c r="AWO32" s="19"/>
      <c r="AWP32" s="19"/>
      <c r="AWQ32" s="19"/>
      <c r="AWR32" s="19"/>
      <c r="AWS32" s="19"/>
      <c r="AWT32" s="19"/>
      <c r="AWU32" s="19"/>
      <c r="AWV32" s="19"/>
      <c r="AWW32" s="19"/>
      <c r="AWX32" s="19"/>
      <c r="AWY32" s="19"/>
      <c r="AWZ32" s="19"/>
      <c r="AXA32" s="19"/>
      <c r="AXB32" s="19"/>
      <c r="AXC32" s="19"/>
      <c r="AXD32" s="19"/>
      <c r="AXE32" s="19"/>
      <c r="AXF32" s="19"/>
      <c r="AXG32" s="19"/>
      <c r="AXH32" s="19"/>
      <c r="AXI32" s="19"/>
      <c r="AXJ32" s="19"/>
      <c r="AXK32" s="19"/>
      <c r="AXL32" s="19"/>
      <c r="AXM32" s="19"/>
      <c r="AXN32" s="19"/>
      <c r="AXO32" s="19"/>
      <c r="AXP32" s="19"/>
      <c r="AXQ32" s="19"/>
      <c r="AXR32" s="19"/>
      <c r="AXS32" s="19"/>
      <c r="AXT32" s="19"/>
      <c r="AXU32" s="19"/>
      <c r="AXV32" s="19"/>
      <c r="AXW32" s="19"/>
      <c r="AXX32" s="19"/>
      <c r="AXY32" s="19"/>
      <c r="AXZ32" s="19"/>
      <c r="AYA32" s="19"/>
      <c r="AYB32" s="19"/>
      <c r="AYC32" s="19"/>
      <c r="AYD32" s="19"/>
      <c r="AYE32" s="19"/>
      <c r="AYF32" s="19"/>
      <c r="AYG32" s="19"/>
      <c r="AYH32" s="19"/>
      <c r="AYI32" s="19"/>
      <c r="AYJ32" s="19"/>
      <c r="AYK32" s="19"/>
      <c r="AYL32" s="19"/>
      <c r="AYM32" s="19"/>
      <c r="AYN32" s="19"/>
      <c r="AYO32" s="19"/>
      <c r="AYP32" s="19"/>
      <c r="AYQ32" s="19"/>
      <c r="AYR32" s="19"/>
      <c r="AYS32" s="19"/>
      <c r="AYT32" s="19"/>
      <c r="AYU32" s="19"/>
      <c r="AYV32" s="19"/>
      <c r="AYW32" s="19"/>
      <c r="AYX32" s="19"/>
      <c r="AYY32" s="19"/>
      <c r="AYZ32" s="19"/>
      <c r="AZA32" s="19"/>
      <c r="AZB32" s="19"/>
      <c r="AZC32" s="19"/>
      <c r="AZD32" s="19"/>
      <c r="AZE32" s="19"/>
      <c r="AZF32" s="19"/>
      <c r="AZG32" s="19"/>
      <c r="AZH32" s="19"/>
      <c r="AZI32" s="19"/>
      <c r="AZJ32" s="19"/>
      <c r="AZK32" s="19"/>
      <c r="AZL32" s="19"/>
      <c r="AZM32" s="19"/>
      <c r="AZN32" s="19"/>
      <c r="AZO32" s="19"/>
      <c r="AZP32" s="19"/>
      <c r="AZQ32" s="19"/>
      <c r="AZR32" s="19"/>
      <c r="AZS32" s="19"/>
      <c r="AZT32" s="19"/>
      <c r="AZU32" s="19"/>
      <c r="AZV32" s="19"/>
      <c r="AZW32" s="19"/>
      <c r="AZX32" s="19"/>
      <c r="AZY32" s="19"/>
      <c r="AZZ32" s="19"/>
      <c r="BAA32" s="19"/>
      <c r="BAB32" s="19"/>
      <c r="BAC32" s="19"/>
      <c r="BAD32" s="19"/>
      <c r="BAE32" s="19"/>
      <c r="BAF32" s="19"/>
      <c r="BAG32" s="19"/>
      <c r="BAH32" s="19"/>
      <c r="BAI32" s="19"/>
      <c r="BAJ32" s="19"/>
      <c r="BAK32" s="19"/>
      <c r="BAL32" s="19"/>
      <c r="BAM32" s="19"/>
      <c r="BAN32" s="19"/>
      <c r="BAO32" s="19"/>
      <c r="BAP32" s="19"/>
      <c r="BAQ32" s="19"/>
      <c r="BAR32" s="19"/>
      <c r="BAS32" s="19"/>
      <c r="BAT32" s="19"/>
      <c r="BAU32" s="19"/>
      <c r="BAV32" s="19"/>
      <c r="BAW32" s="19"/>
      <c r="BAX32" s="19"/>
      <c r="BAY32" s="19"/>
      <c r="BAZ32" s="19"/>
      <c r="BBA32" s="19"/>
      <c r="BBB32" s="19"/>
      <c r="BBC32" s="19"/>
      <c r="BBD32" s="19"/>
      <c r="BBE32" s="19"/>
      <c r="BBF32" s="19"/>
      <c r="BBG32" s="19"/>
      <c r="BBH32" s="19"/>
      <c r="BBI32" s="19"/>
      <c r="BBJ32" s="19"/>
      <c r="BBK32" s="19"/>
      <c r="BBL32" s="19"/>
      <c r="BBM32" s="19"/>
      <c r="BBN32" s="19"/>
      <c r="BBO32" s="19"/>
      <c r="BBP32" s="19"/>
      <c r="BBQ32" s="19"/>
      <c r="BBR32" s="19"/>
      <c r="BBS32" s="19"/>
      <c r="BBT32" s="19"/>
      <c r="BBU32" s="19"/>
      <c r="BBV32" s="19"/>
      <c r="BBW32" s="19"/>
      <c r="BBX32" s="19"/>
      <c r="BBY32" s="19"/>
      <c r="BBZ32" s="19"/>
      <c r="BCA32" s="19"/>
      <c r="BCB32" s="19"/>
      <c r="BCC32" s="19"/>
      <c r="BCD32" s="19"/>
      <c r="BCE32" s="19"/>
      <c r="BCF32" s="19"/>
      <c r="BCG32" s="19"/>
      <c r="BCH32" s="19"/>
      <c r="BCI32" s="19"/>
      <c r="BCJ32" s="19"/>
      <c r="BCK32" s="19"/>
      <c r="BCL32" s="19"/>
      <c r="BCM32" s="19"/>
      <c r="BCN32" s="19"/>
      <c r="BCO32" s="19"/>
      <c r="BCP32" s="19"/>
      <c r="BCQ32" s="19"/>
      <c r="BCR32" s="19"/>
      <c r="BCS32" s="19"/>
      <c r="BCT32" s="19"/>
      <c r="BCU32" s="19"/>
      <c r="BCV32" s="19"/>
      <c r="BCW32" s="19"/>
      <c r="BCX32" s="19"/>
      <c r="BCY32" s="19"/>
      <c r="BCZ32" s="19"/>
      <c r="BDA32" s="19"/>
      <c r="BDB32" s="19"/>
      <c r="BDC32" s="19"/>
      <c r="BDD32" s="19"/>
      <c r="BDE32" s="19"/>
      <c r="BDF32" s="19"/>
      <c r="BDG32" s="19"/>
      <c r="BDH32" s="19"/>
      <c r="BDI32" s="19"/>
      <c r="BDJ32" s="19"/>
      <c r="BDK32" s="19"/>
      <c r="BDL32" s="19"/>
      <c r="BDM32" s="19"/>
      <c r="BDN32" s="19"/>
      <c r="BDO32" s="19"/>
      <c r="BDP32" s="19"/>
      <c r="BDQ32" s="19"/>
      <c r="BDR32" s="19"/>
    </row>
    <row r="33" spans="1:24" x14ac:dyDescent="0.4">
      <c r="A33" s="185" t="s">
        <v>363</v>
      </c>
      <c r="B33" s="203"/>
      <c r="C33" s="185"/>
      <c r="D33" s="185"/>
      <c r="E33" s="185"/>
      <c r="F33" s="185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203"/>
    </row>
    <row r="34" spans="1:24" x14ac:dyDescent="0.4">
      <c r="A34" s="203"/>
      <c r="B34" s="203"/>
      <c r="C34" s="203"/>
      <c r="D34" s="203"/>
      <c r="E34" s="203"/>
      <c r="F34" s="203"/>
      <c r="G34" s="185"/>
      <c r="H34" s="185"/>
      <c r="I34" s="185"/>
      <c r="J34" s="185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</row>
  </sheetData>
  <mergeCells count="41">
    <mergeCell ref="C5:E5"/>
    <mergeCell ref="G5:H7"/>
    <mergeCell ref="I5:J7"/>
    <mergeCell ref="K5:X5"/>
    <mergeCell ref="K6:L7"/>
    <mergeCell ref="M6:N6"/>
    <mergeCell ref="O6:P6"/>
    <mergeCell ref="Q6:R6"/>
    <mergeCell ref="S6:T6"/>
    <mergeCell ref="U6:V6"/>
    <mergeCell ref="B14:E14"/>
    <mergeCell ref="W6:X6"/>
    <mergeCell ref="B7:C7"/>
    <mergeCell ref="M7:N7"/>
    <mergeCell ref="O7:P7"/>
    <mergeCell ref="Q7:R7"/>
    <mergeCell ref="S7:T7"/>
    <mergeCell ref="U7:V7"/>
    <mergeCell ref="W7:X7"/>
    <mergeCell ref="G9:H9"/>
    <mergeCell ref="G10:H10"/>
    <mergeCell ref="G11:H11"/>
    <mergeCell ref="B12:E12"/>
    <mergeCell ref="B13:E13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7:E27"/>
    <mergeCell ref="B28:E28"/>
    <mergeCell ref="B29:E29"/>
    <mergeCell ref="B30:E30"/>
    <mergeCell ref="B31:E31"/>
  </mergeCells>
  <phoneticPr fontId="3"/>
  <pageMargins left="0.62992125984251968" right="0.59055118110236227" top="0.47244094488188981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FF00"/>
  </sheetPr>
  <dimension ref="A1:R17"/>
  <sheetViews>
    <sheetView showGridLines="0" zoomScaleNormal="100" zoomScaleSheetLayoutView="110" workbookViewId="0">
      <selection activeCell="W20" sqref="W20"/>
    </sheetView>
  </sheetViews>
  <sheetFormatPr defaultColWidth="6.125" defaultRowHeight="10.5" x14ac:dyDescent="0.4"/>
  <cols>
    <col min="1" max="1" width="0.875" style="390" customWidth="1"/>
    <col min="2" max="2" width="6.625" style="390" customWidth="1"/>
    <col min="3" max="3" width="3.875" style="390" customWidth="1"/>
    <col min="4" max="4" width="0.875" style="390" customWidth="1"/>
    <col min="5" max="5" width="7.375" style="391" customWidth="1"/>
    <col min="6" max="6" width="2" style="390" customWidth="1"/>
    <col min="7" max="7" width="6.625" style="390" customWidth="1"/>
    <col min="8" max="8" width="1.625" style="390" customWidth="1"/>
    <col min="9" max="9" width="6.625" style="390" customWidth="1"/>
    <col min="10" max="10" width="1.625" style="390" customWidth="1"/>
    <col min="11" max="11" width="6.625" style="390" customWidth="1"/>
    <col min="12" max="12" width="1.625" style="390" customWidth="1"/>
    <col min="13" max="13" width="10.625" style="390" customWidth="1"/>
    <col min="14" max="14" width="1.625" style="390" customWidth="1"/>
    <col min="15" max="15" width="6.875" style="390" customWidth="1"/>
    <col min="16" max="16" width="2.125" style="390" customWidth="1"/>
    <col min="17" max="17" width="10.625" style="390" customWidth="1"/>
    <col min="18" max="18" width="1.625" style="390" customWidth="1"/>
    <col min="19" max="16384" width="6.125" style="390"/>
  </cols>
  <sheetData>
    <row r="1" spans="1:18" ht="12.75" customHeight="1" x14ac:dyDescent="0.4">
      <c r="A1" s="1" t="s">
        <v>364</v>
      </c>
      <c r="B1" s="133"/>
      <c r="C1" s="133"/>
      <c r="D1" s="133"/>
      <c r="E1" s="134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9.75" customHeight="1" x14ac:dyDescent="0.4">
      <c r="A2" s="5"/>
      <c r="B2" s="5"/>
      <c r="C2" s="5"/>
      <c r="D2" s="5"/>
      <c r="E2" s="3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6" t="s">
        <v>365</v>
      </c>
    </row>
    <row r="3" spans="1:18" ht="2.1" customHeight="1" thickBot="1" x14ac:dyDescent="0.45">
      <c r="A3" s="5"/>
      <c r="B3" s="5"/>
      <c r="C3" s="5"/>
      <c r="D3" s="5"/>
      <c r="E3" s="3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6"/>
    </row>
    <row r="4" spans="1:18" ht="15" customHeight="1" x14ac:dyDescent="0.4">
      <c r="A4" s="45"/>
      <c r="B4" s="911" t="s">
        <v>2</v>
      </c>
      <c r="C4" s="911"/>
      <c r="D4" s="12"/>
      <c r="E4" s="1107" t="s">
        <v>366</v>
      </c>
      <c r="F4" s="1108"/>
      <c r="G4" s="932" t="s">
        <v>367</v>
      </c>
      <c r="H4" s="933"/>
      <c r="I4" s="933"/>
      <c r="J4" s="933"/>
      <c r="K4" s="933"/>
      <c r="L4" s="1111"/>
      <c r="M4" s="1107" t="s">
        <v>368</v>
      </c>
      <c r="N4" s="913"/>
      <c r="O4" s="932" t="s">
        <v>369</v>
      </c>
      <c r="P4" s="933"/>
      <c r="Q4" s="933"/>
      <c r="R4" s="933"/>
    </row>
    <row r="5" spans="1:18" ht="24.95" customHeight="1" x14ac:dyDescent="0.4">
      <c r="A5" s="46"/>
      <c r="B5" s="1073" t="s">
        <v>34</v>
      </c>
      <c r="C5" s="1073"/>
      <c r="D5" s="14"/>
      <c r="E5" s="1109"/>
      <c r="F5" s="1110"/>
      <c r="G5" s="917" t="s">
        <v>370</v>
      </c>
      <c r="H5" s="917"/>
      <c r="I5" s="914" t="s">
        <v>371</v>
      </c>
      <c r="J5" s="915"/>
      <c r="K5" s="917" t="s">
        <v>372</v>
      </c>
      <c r="L5" s="917"/>
      <c r="M5" s="914"/>
      <c r="N5" s="915"/>
      <c r="O5" s="917" t="s">
        <v>373</v>
      </c>
      <c r="P5" s="915"/>
      <c r="Q5" s="1100" t="s">
        <v>374</v>
      </c>
      <c r="R5" s="917"/>
    </row>
    <row r="6" spans="1:18" ht="3" customHeight="1" x14ac:dyDescent="0.4">
      <c r="A6" s="15"/>
      <c r="B6" s="139"/>
      <c r="C6" s="139"/>
      <c r="D6" s="139"/>
      <c r="E6" s="48"/>
      <c r="F6" s="49"/>
      <c r="G6" s="15"/>
      <c r="H6" s="15"/>
      <c r="I6" s="48"/>
      <c r="J6" s="49"/>
      <c r="K6" s="15"/>
      <c r="L6" s="15"/>
      <c r="M6" s="48"/>
      <c r="N6" s="49"/>
      <c r="O6" s="15"/>
      <c r="P6" s="49"/>
      <c r="Q6" s="15"/>
      <c r="R6" s="15"/>
    </row>
    <row r="7" spans="1:18" ht="12.95" customHeight="1" x14ac:dyDescent="0.4">
      <c r="A7" s="15"/>
      <c r="B7" s="20" t="s">
        <v>375</v>
      </c>
      <c r="C7" s="21" t="s">
        <v>8</v>
      </c>
      <c r="D7" s="15"/>
      <c r="E7" s="1101">
        <v>3525</v>
      </c>
      <c r="F7" s="1102"/>
      <c r="G7" s="661">
        <v>0</v>
      </c>
      <c r="H7" s="661"/>
      <c r="I7" s="662">
        <v>0</v>
      </c>
      <c r="J7" s="663"/>
      <c r="K7" s="661">
        <v>3819</v>
      </c>
      <c r="L7" s="661"/>
      <c r="M7" s="662">
        <v>69635000</v>
      </c>
      <c r="N7" s="663"/>
      <c r="O7" s="661">
        <v>701</v>
      </c>
      <c r="P7" s="663"/>
      <c r="Q7" s="661">
        <v>31545000</v>
      </c>
      <c r="R7" s="550"/>
    </row>
    <row r="8" spans="1:18" ht="12.95" customHeight="1" x14ac:dyDescent="0.4">
      <c r="A8" s="15"/>
      <c r="B8" s="20">
        <v>29</v>
      </c>
      <c r="C8" s="15"/>
      <c r="D8" s="15"/>
      <c r="E8" s="1101">
        <v>3543</v>
      </c>
      <c r="F8" s="1102"/>
      <c r="G8" s="661">
        <v>0</v>
      </c>
      <c r="H8" s="661"/>
      <c r="I8" s="662">
        <v>0</v>
      </c>
      <c r="J8" s="663"/>
      <c r="K8" s="661">
        <v>3870</v>
      </c>
      <c r="L8" s="661"/>
      <c r="M8" s="662">
        <v>69955000</v>
      </c>
      <c r="N8" s="663"/>
      <c r="O8" s="661">
        <v>696</v>
      </c>
      <c r="P8" s="663"/>
      <c r="Q8" s="661">
        <v>31320000</v>
      </c>
      <c r="R8" s="550"/>
    </row>
    <row r="9" spans="1:18" ht="12.95" customHeight="1" x14ac:dyDescent="0.4">
      <c r="A9" s="15"/>
      <c r="B9" s="20">
        <v>30</v>
      </c>
      <c r="C9" s="15"/>
      <c r="D9" s="15"/>
      <c r="E9" s="1103">
        <v>3654</v>
      </c>
      <c r="F9" s="1104"/>
      <c r="G9" s="664">
        <v>0</v>
      </c>
      <c r="H9" s="664"/>
      <c r="I9" s="255">
        <v>0</v>
      </c>
      <c r="J9" s="665"/>
      <c r="K9" s="664">
        <v>3979</v>
      </c>
      <c r="L9" s="664"/>
      <c r="M9" s="255">
        <v>71310000</v>
      </c>
      <c r="N9" s="665"/>
      <c r="O9" s="664">
        <v>663</v>
      </c>
      <c r="P9" s="665"/>
      <c r="Q9" s="664">
        <v>29835000</v>
      </c>
      <c r="R9" s="550"/>
    </row>
    <row r="10" spans="1:18" s="407" customFormat="1" ht="12.95" customHeight="1" x14ac:dyDescent="0.4">
      <c r="A10" s="547"/>
      <c r="B10" s="93" t="s">
        <v>331</v>
      </c>
      <c r="C10" s="94" t="s">
        <v>10</v>
      </c>
      <c r="D10" s="310"/>
      <c r="E10" s="1103">
        <v>3664</v>
      </c>
      <c r="F10" s="1104"/>
      <c r="G10" s="664">
        <v>0</v>
      </c>
      <c r="H10" s="664"/>
      <c r="I10" s="255">
        <v>0</v>
      </c>
      <c r="J10" s="665"/>
      <c r="K10" s="664">
        <v>3941</v>
      </c>
      <c r="L10" s="664"/>
      <c r="M10" s="255">
        <v>71865000</v>
      </c>
      <c r="N10" s="665"/>
      <c r="O10" s="664">
        <v>717</v>
      </c>
      <c r="P10" s="665"/>
      <c r="Q10" s="664">
        <v>32265000</v>
      </c>
      <c r="R10" s="18"/>
    </row>
    <row r="11" spans="1:18" ht="12.95" customHeight="1" x14ac:dyDescent="0.4">
      <c r="A11" s="34"/>
      <c r="B11" s="35">
        <v>2</v>
      </c>
      <c r="C11" s="36"/>
      <c r="D11" s="34"/>
      <c r="E11" s="1105">
        <v>3734</v>
      </c>
      <c r="F11" s="1106"/>
      <c r="G11" s="240">
        <v>0</v>
      </c>
      <c r="H11" s="240"/>
      <c r="I11" s="256">
        <v>0</v>
      </c>
      <c r="J11" s="666"/>
      <c r="K11" s="240">
        <v>3971</v>
      </c>
      <c r="L11" s="240"/>
      <c r="M11" s="256">
        <v>73080000</v>
      </c>
      <c r="N11" s="666"/>
      <c r="O11" s="240">
        <v>669</v>
      </c>
      <c r="P11" s="666"/>
      <c r="Q11" s="240">
        <v>30105000</v>
      </c>
      <c r="R11" s="667"/>
    </row>
    <row r="12" spans="1:18" ht="3" customHeight="1" thickBot="1" x14ac:dyDescent="0.45">
      <c r="A12" s="110"/>
      <c r="B12" s="110"/>
      <c r="C12" s="110"/>
      <c r="D12" s="110"/>
      <c r="E12" s="668"/>
      <c r="F12" s="669"/>
      <c r="G12" s="670"/>
      <c r="H12" s="670"/>
      <c r="I12" s="668"/>
      <c r="J12" s="669"/>
      <c r="K12" s="670"/>
      <c r="L12" s="670"/>
      <c r="M12" s="668"/>
      <c r="N12" s="669"/>
      <c r="O12" s="670"/>
      <c r="P12" s="669"/>
      <c r="Q12" s="670"/>
      <c r="R12" s="670"/>
    </row>
    <row r="13" spans="1:18" ht="2.1" customHeight="1" x14ac:dyDescent="0.4">
      <c r="A13" s="4"/>
      <c r="B13" s="1098"/>
      <c r="C13" s="1098"/>
      <c r="D13" s="1098"/>
      <c r="E13" s="1098"/>
      <c r="F13" s="109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28"/>
    </row>
    <row r="14" spans="1:18" x14ac:dyDescent="0.4">
      <c r="A14" s="5"/>
      <c r="B14" s="454" t="s">
        <v>376</v>
      </c>
      <c r="C14" s="454"/>
      <c r="D14" s="454"/>
      <c r="E14" s="454"/>
      <c r="F14" s="45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28"/>
    </row>
    <row r="15" spans="1:18" ht="10.5" customHeight="1" x14ac:dyDescent="0.4">
      <c r="A15" s="5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</row>
    <row r="16" spans="1:18" x14ac:dyDescent="0.4">
      <c r="A16" s="5"/>
      <c r="B16" s="1099"/>
      <c r="C16" s="1099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099"/>
      <c r="P16" s="1099"/>
      <c r="Q16" s="1099"/>
      <c r="R16" s="1099"/>
    </row>
    <row r="17" spans="2:18" x14ac:dyDescent="0.4">
      <c r="B17" s="5"/>
      <c r="C17" s="5"/>
      <c r="D17" s="5"/>
      <c r="E17" s="3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</sheetData>
  <mergeCells count="18">
    <mergeCell ref="B4:C4"/>
    <mergeCell ref="E4:F5"/>
    <mergeCell ref="G4:L4"/>
    <mergeCell ref="M4:N5"/>
    <mergeCell ref="O4:R4"/>
    <mergeCell ref="B5:C5"/>
    <mergeCell ref="G5:H5"/>
    <mergeCell ref="I5:J5"/>
    <mergeCell ref="K5:L5"/>
    <mergeCell ref="O5:P5"/>
    <mergeCell ref="B13:F13"/>
    <mergeCell ref="B16:R16"/>
    <mergeCell ref="Q5:R5"/>
    <mergeCell ref="E7:F7"/>
    <mergeCell ref="E8:F8"/>
    <mergeCell ref="E9:F9"/>
    <mergeCell ref="E10:F10"/>
    <mergeCell ref="E11:F11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FF00"/>
  </sheetPr>
  <dimension ref="A1:N30"/>
  <sheetViews>
    <sheetView showGridLines="0" zoomScaleNormal="100" zoomScaleSheetLayoutView="100" workbookViewId="0"/>
  </sheetViews>
  <sheetFormatPr defaultColWidth="6.125" defaultRowHeight="10.5" x14ac:dyDescent="0.4"/>
  <cols>
    <col min="1" max="1" width="0.875" style="5" customWidth="1"/>
    <col min="2" max="2" width="6.375" style="5" customWidth="1"/>
    <col min="3" max="3" width="3.875" style="5" customWidth="1"/>
    <col min="4" max="4" width="0.875" style="5" customWidth="1"/>
    <col min="5" max="10" width="8.125" style="33" customWidth="1"/>
    <col min="11" max="12" width="8.125" style="5" customWidth="1"/>
    <col min="13" max="13" width="8.625" style="5" customWidth="1"/>
    <col min="14" max="14" width="6.125" style="5" customWidth="1"/>
    <col min="15" max="15" width="2.625" style="5" customWidth="1"/>
    <col min="16" max="16384" width="6.125" style="5"/>
  </cols>
  <sheetData>
    <row r="1" spans="1:14" ht="12.75" customHeight="1" x14ac:dyDescent="0.4">
      <c r="A1" s="1" t="s">
        <v>377</v>
      </c>
      <c r="B1" s="133"/>
      <c r="C1" s="133"/>
      <c r="D1" s="133"/>
      <c r="E1" s="134"/>
      <c r="F1" s="134"/>
      <c r="G1" s="134"/>
      <c r="H1" s="134"/>
      <c r="I1" s="134"/>
      <c r="J1" s="134"/>
      <c r="K1" s="135"/>
      <c r="L1" s="135"/>
      <c r="M1" s="135"/>
    </row>
    <row r="2" spans="1:14" x14ac:dyDescent="0.4">
      <c r="B2" s="390"/>
      <c r="C2" s="390"/>
      <c r="D2" s="390"/>
      <c r="E2" s="391"/>
      <c r="F2" s="391"/>
      <c r="G2" s="391"/>
      <c r="H2" s="391"/>
      <c r="I2" s="391"/>
      <c r="J2" s="391"/>
      <c r="K2" s="390"/>
      <c r="L2" s="390"/>
      <c r="M2" s="390"/>
    </row>
    <row r="3" spans="1:14" s="4" customFormat="1" ht="9.75" customHeight="1" x14ac:dyDescent="0.4">
      <c r="B3" s="7"/>
      <c r="C3" s="7"/>
      <c r="D3" s="7"/>
      <c r="E3" s="8"/>
      <c r="F3" s="8"/>
      <c r="G3" s="8"/>
      <c r="H3" s="8"/>
      <c r="I3" s="8"/>
      <c r="J3" s="8"/>
      <c r="M3" s="43" t="s">
        <v>378</v>
      </c>
    </row>
    <row r="4" spans="1:14" s="4" customFormat="1" ht="2.1" customHeight="1" thickBot="1" x14ac:dyDescent="0.45">
      <c r="B4" s="7"/>
      <c r="C4" s="7"/>
      <c r="D4" s="7"/>
      <c r="E4" s="8"/>
      <c r="F4" s="8"/>
      <c r="G4" s="8"/>
      <c r="H4" s="8"/>
      <c r="I4" s="8"/>
      <c r="J4" s="8"/>
      <c r="M4" s="43"/>
    </row>
    <row r="5" spans="1:14" s="4" customFormat="1" ht="14.1" customHeight="1" x14ac:dyDescent="0.4">
      <c r="A5" s="45"/>
      <c r="B5" s="911" t="s">
        <v>379</v>
      </c>
      <c r="C5" s="911"/>
      <c r="D5" s="44"/>
      <c r="E5" s="1114" t="s">
        <v>380</v>
      </c>
      <c r="F5" s="920" t="s">
        <v>81</v>
      </c>
      <c r="G5" s="920" t="s">
        <v>381</v>
      </c>
      <c r="H5" s="920" t="s">
        <v>382</v>
      </c>
      <c r="I5" s="920" t="s">
        <v>383</v>
      </c>
      <c r="J5" s="920" t="s">
        <v>384</v>
      </c>
      <c r="K5" s="920" t="s">
        <v>385</v>
      </c>
      <c r="L5" s="920" t="s">
        <v>386</v>
      </c>
      <c r="M5" s="912" t="s">
        <v>387</v>
      </c>
    </row>
    <row r="6" spans="1:14" ht="14.1" customHeight="1" x14ac:dyDescent="0.4">
      <c r="A6" s="46"/>
      <c r="B6" s="333" t="s">
        <v>34</v>
      </c>
      <c r="C6" s="333"/>
      <c r="D6" s="14"/>
      <c r="E6" s="1115"/>
      <c r="F6" s="1112"/>
      <c r="G6" s="930"/>
      <c r="H6" s="930"/>
      <c r="I6" s="930"/>
      <c r="J6" s="930"/>
      <c r="K6" s="930"/>
      <c r="L6" s="1112"/>
      <c r="M6" s="1113"/>
      <c r="N6" s="4"/>
    </row>
    <row r="7" spans="1:14" ht="3" customHeight="1" x14ac:dyDescent="0.4">
      <c r="A7" s="15"/>
      <c r="B7" s="139"/>
      <c r="C7" s="139"/>
      <c r="D7" s="139"/>
      <c r="E7" s="671"/>
      <c r="F7" s="104"/>
      <c r="G7" s="104"/>
      <c r="H7" s="104"/>
      <c r="I7" s="104"/>
      <c r="J7" s="104"/>
      <c r="K7" s="104"/>
      <c r="L7" s="104"/>
      <c r="M7" s="48"/>
      <c r="N7" s="4"/>
    </row>
    <row r="8" spans="1:14" ht="12.95" customHeight="1" x14ac:dyDescent="0.4">
      <c r="A8" s="15"/>
      <c r="B8" s="20" t="s">
        <v>375</v>
      </c>
      <c r="C8" s="21" t="s">
        <v>41</v>
      </c>
      <c r="D8" s="15"/>
      <c r="E8" s="672">
        <v>1541</v>
      </c>
      <c r="F8" s="89">
        <v>177</v>
      </c>
      <c r="G8" s="89">
        <v>160</v>
      </c>
      <c r="H8" s="89">
        <v>85</v>
      </c>
      <c r="I8" s="89">
        <v>170</v>
      </c>
      <c r="J8" s="89">
        <v>369</v>
      </c>
      <c r="K8" s="89">
        <v>190</v>
      </c>
      <c r="L8" s="89">
        <v>186</v>
      </c>
      <c r="M8" s="92">
        <v>204</v>
      </c>
      <c r="N8" s="4"/>
    </row>
    <row r="9" spans="1:14" ht="12.95" customHeight="1" x14ac:dyDescent="0.4">
      <c r="A9" s="15"/>
      <c r="B9" s="20">
        <v>29</v>
      </c>
      <c r="C9" s="15"/>
      <c r="D9" s="15"/>
      <c r="E9" s="672">
        <v>1545</v>
      </c>
      <c r="F9" s="89">
        <v>177</v>
      </c>
      <c r="G9" s="89">
        <v>150</v>
      </c>
      <c r="H9" s="89">
        <v>91</v>
      </c>
      <c r="I9" s="89">
        <v>172</v>
      </c>
      <c r="J9" s="89">
        <v>376</v>
      </c>
      <c r="K9" s="89">
        <v>200</v>
      </c>
      <c r="L9" s="89">
        <v>178</v>
      </c>
      <c r="M9" s="92">
        <v>201</v>
      </c>
      <c r="N9" s="4"/>
    </row>
    <row r="10" spans="1:14" ht="12.95" customHeight="1" x14ac:dyDescent="0.4">
      <c r="A10" s="15"/>
      <c r="B10" s="20">
        <v>30</v>
      </c>
      <c r="C10" s="15"/>
      <c r="D10" s="15"/>
      <c r="E10" s="672">
        <v>1528</v>
      </c>
      <c r="F10" s="89">
        <v>180</v>
      </c>
      <c r="G10" s="89">
        <v>152</v>
      </c>
      <c r="H10" s="89">
        <v>93</v>
      </c>
      <c r="I10" s="89">
        <v>167</v>
      </c>
      <c r="J10" s="89">
        <v>362</v>
      </c>
      <c r="K10" s="89">
        <v>200</v>
      </c>
      <c r="L10" s="89">
        <v>173</v>
      </c>
      <c r="M10" s="92">
        <v>201</v>
      </c>
      <c r="N10" s="4"/>
    </row>
    <row r="11" spans="1:14" s="27" customFormat="1" ht="12.95" customHeight="1" x14ac:dyDescent="0.4">
      <c r="A11" s="547"/>
      <c r="B11" s="93" t="s">
        <v>331</v>
      </c>
      <c r="C11" s="94" t="s">
        <v>10</v>
      </c>
      <c r="D11" s="310"/>
      <c r="E11" s="672">
        <v>1418</v>
      </c>
      <c r="F11" s="89">
        <v>173</v>
      </c>
      <c r="G11" s="89">
        <v>135</v>
      </c>
      <c r="H11" s="89">
        <v>91</v>
      </c>
      <c r="I11" s="89">
        <v>167</v>
      </c>
      <c r="J11" s="89">
        <v>336</v>
      </c>
      <c r="K11" s="89">
        <v>156</v>
      </c>
      <c r="L11" s="89">
        <v>172</v>
      </c>
      <c r="M11" s="92">
        <v>188</v>
      </c>
      <c r="N11" s="15"/>
    </row>
    <row r="12" spans="1:14" ht="12.95" customHeight="1" x14ac:dyDescent="0.4">
      <c r="A12" s="34"/>
      <c r="B12" s="35">
        <v>2</v>
      </c>
      <c r="C12" s="36"/>
      <c r="D12" s="34"/>
      <c r="E12" s="673">
        <f>SUM(F12:M12)</f>
        <v>1396</v>
      </c>
      <c r="F12" s="95">
        <v>177</v>
      </c>
      <c r="G12" s="95">
        <v>134</v>
      </c>
      <c r="H12" s="95">
        <v>91</v>
      </c>
      <c r="I12" s="95">
        <v>155</v>
      </c>
      <c r="J12" s="95">
        <v>336</v>
      </c>
      <c r="K12" s="95">
        <v>143</v>
      </c>
      <c r="L12" s="95">
        <v>172</v>
      </c>
      <c r="M12" s="98">
        <v>188</v>
      </c>
      <c r="N12" s="4"/>
    </row>
    <row r="13" spans="1:14" ht="3" customHeight="1" thickBot="1" x14ac:dyDescent="0.45">
      <c r="A13" s="110"/>
      <c r="B13" s="124"/>
      <c r="C13" s="110"/>
      <c r="D13" s="110"/>
      <c r="E13" s="674"/>
      <c r="F13" s="675"/>
      <c r="G13" s="675"/>
      <c r="H13" s="675"/>
      <c r="I13" s="675"/>
      <c r="J13" s="675"/>
      <c r="K13" s="675"/>
      <c r="L13" s="675"/>
      <c r="M13" s="676"/>
      <c r="N13" s="4"/>
    </row>
    <row r="14" spans="1:14" ht="2.1" customHeight="1" x14ac:dyDescent="0.4">
      <c r="A14" s="4"/>
      <c r="E14" s="6"/>
      <c r="F14" s="6"/>
      <c r="G14" s="6"/>
      <c r="H14" s="6"/>
      <c r="I14" s="6"/>
      <c r="J14" s="6"/>
      <c r="K14" s="6"/>
      <c r="L14" s="6"/>
      <c r="M14" s="6"/>
    </row>
    <row r="15" spans="1:14" x14ac:dyDescent="0.4">
      <c r="A15" s="33" t="s">
        <v>388</v>
      </c>
      <c r="C15" s="33"/>
      <c r="D15" s="33"/>
      <c r="E15" s="6"/>
      <c r="F15" s="6"/>
      <c r="G15" s="6"/>
      <c r="H15" s="6"/>
      <c r="I15" s="6"/>
      <c r="J15" s="6"/>
      <c r="K15" s="6"/>
      <c r="L15" s="6"/>
      <c r="M15" s="6"/>
    </row>
    <row r="30" spans="7:7" x14ac:dyDescent="0.4">
      <c r="G30" s="677"/>
    </row>
  </sheetData>
  <mergeCells count="10">
    <mergeCell ref="J5:J6"/>
    <mergeCell ref="K5:K6"/>
    <mergeCell ref="L5:L6"/>
    <mergeCell ref="M5:M6"/>
    <mergeCell ref="B5:C5"/>
    <mergeCell ref="E5:E6"/>
    <mergeCell ref="F5:F6"/>
    <mergeCell ref="G5:G6"/>
    <mergeCell ref="H5:H6"/>
    <mergeCell ref="I5:I6"/>
  </mergeCells>
  <phoneticPr fontId="3"/>
  <pageMargins left="0.62992125984251968" right="0.59055118110236227" top="0.47244094488188981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FF00"/>
    <pageSetUpPr fitToPage="1"/>
  </sheetPr>
  <dimension ref="A1:R57"/>
  <sheetViews>
    <sheetView showGridLines="0" zoomScaleNormal="100" zoomScaleSheetLayoutView="96" workbookViewId="0">
      <selection activeCell="V29" sqref="V29"/>
    </sheetView>
  </sheetViews>
  <sheetFormatPr defaultColWidth="6.125" defaultRowHeight="10.5" x14ac:dyDescent="0.4"/>
  <cols>
    <col min="1" max="1" width="0.875" style="5" customWidth="1"/>
    <col min="2" max="2" width="6.625" style="5" customWidth="1"/>
    <col min="3" max="3" width="3.625" style="5" customWidth="1"/>
    <col min="4" max="4" width="0.875" style="5" customWidth="1"/>
    <col min="5" max="7" width="5.625" style="5" customWidth="1"/>
    <col min="8" max="8" width="5.625" style="33" customWidth="1"/>
    <col min="9" max="11" width="5.625" style="5" customWidth="1"/>
    <col min="12" max="12" width="5.625" style="33" customWidth="1"/>
    <col min="13" max="16" width="5.625" style="5" customWidth="1"/>
    <col min="17" max="17" width="6" style="5" customWidth="1"/>
    <col min="18" max="16384" width="6.125" style="5"/>
  </cols>
  <sheetData>
    <row r="1" spans="1:18" ht="12.75" customHeight="1" x14ac:dyDescent="0.4">
      <c r="A1" s="1" t="s">
        <v>389</v>
      </c>
      <c r="B1" s="1"/>
      <c r="C1" s="1"/>
      <c r="D1" s="1"/>
      <c r="E1" s="1"/>
      <c r="F1" s="4"/>
      <c r="G1" s="4"/>
      <c r="H1" s="47"/>
      <c r="I1" s="4"/>
      <c r="J1" s="4"/>
      <c r="K1" s="4"/>
      <c r="L1" s="47"/>
      <c r="M1" s="4"/>
      <c r="N1" s="4"/>
      <c r="O1" s="4"/>
      <c r="P1" s="4"/>
    </row>
    <row r="2" spans="1:18" ht="12.75" customHeight="1" x14ac:dyDescent="0.4">
      <c r="A2" s="1"/>
      <c r="B2" s="1" t="s">
        <v>390</v>
      </c>
      <c r="C2" s="1"/>
      <c r="D2" s="1"/>
      <c r="E2" s="1"/>
      <c r="F2" s="4"/>
      <c r="G2" s="4"/>
      <c r="H2" s="47"/>
      <c r="I2" s="4"/>
      <c r="J2" s="4"/>
      <c r="K2" s="4"/>
      <c r="L2" s="47"/>
      <c r="M2" s="4"/>
      <c r="N2" s="4"/>
      <c r="O2" s="4"/>
      <c r="P2" s="4"/>
    </row>
    <row r="3" spans="1:18" ht="12.75" customHeight="1" thickBot="1" x14ac:dyDescent="0.45">
      <c r="A3" s="136"/>
      <c r="C3" s="136"/>
      <c r="D3" s="136"/>
      <c r="E3" s="136"/>
      <c r="F3" s="4"/>
      <c r="G3" s="4"/>
      <c r="H3" s="137"/>
      <c r="I3" s="4"/>
      <c r="J3" s="4"/>
      <c r="K3" s="4"/>
      <c r="L3" s="137"/>
      <c r="M3" s="4"/>
      <c r="N3" s="43"/>
      <c r="O3" s="4"/>
      <c r="P3" s="186" t="s">
        <v>391</v>
      </c>
    </row>
    <row r="4" spans="1:18" ht="14.1" customHeight="1" x14ac:dyDescent="0.4">
      <c r="A4" s="356"/>
      <c r="B4" s="986" t="s">
        <v>392</v>
      </c>
      <c r="C4" s="986"/>
      <c r="D4" s="357"/>
      <c r="E4" s="1132" t="s">
        <v>211</v>
      </c>
      <c r="F4" s="1133"/>
      <c r="G4" s="1133"/>
      <c r="H4" s="1133"/>
      <c r="I4" s="1132" t="s">
        <v>393</v>
      </c>
      <c r="J4" s="1133"/>
      <c r="K4" s="1133"/>
      <c r="L4" s="1136"/>
      <c r="M4" s="1132" t="s">
        <v>394</v>
      </c>
      <c r="N4" s="1133"/>
      <c r="O4" s="1133"/>
      <c r="P4" s="1133"/>
      <c r="Q4" s="33"/>
    </row>
    <row r="5" spans="1:18" ht="14.1" customHeight="1" x14ac:dyDescent="0.4">
      <c r="A5" s="358"/>
      <c r="B5" s="359" t="s">
        <v>395</v>
      </c>
      <c r="C5" s="359"/>
      <c r="D5" s="359"/>
      <c r="E5" s="1134"/>
      <c r="F5" s="1135"/>
      <c r="G5" s="1135"/>
      <c r="H5" s="1135"/>
      <c r="I5" s="1137"/>
      <c r="J5" s="1138"/>
      <c r="K5" s="1138"/>
      <c r="L5" s="1139"/>
      <c r="M5" s="1134"/>
      <c r="N5" s="1135"/>
      <c r="O5" s="1135"/>
      <c r="P5" s="1135"/>
    </row>
    <row r="6" spans="1:18" ht="3" customHeight="1" x14ac:dyDescent="0.4">
      <c r="A6" s="310"/>
      <c r="B6" s="310"/>
      <c r="C6" s="310"/>
      <c r="D6" s="310"/>
      <c r="E6" s="1140"/>
      <c r="F6" s="1141"/>
      <c r="G6" s="1141"/>
      <c r="H6" s="1141"/>
      <c r="I6" s="1140"/>
      <c r="J6" s="1141"/>
      <c r="K6" s="1141"/>
      <c r="L6" s="1142"/>
      <c r="M6" s="1140"/>
      <c r="N6" s="1141"/>
      <c r="O6" s="1141"/>
      <c r="P6" s="1141"/>
    </row>
    <row r="7" spans="1:18" ht="12" customHeight="1" x14ac:dyDescent="0.4">
      <c r="A7" s="310"/>
      <c r="B7" s="361">
        <v>28</v>
      </c>
      <c r="C7" s="94" t="s">
        <v>41</v>
      </c>
      <c r="D7" s="310"/>
      <c r="E7" s="1126">
        <v>479</v>
      </c>
      <c r="F7" s="967"/>
      <c r="G7" s="967"/>
      <c r="H7" s="967"/>
      <c r="I7" s="1126">
        <v>400</v>
      </c>
      <c r="J7" s="967"/>
      <c r="K7" s="967"/>
      <c r="L7" s="1127"/>
      <c r="M7" s="1130">
        <v>79</v>
      </c>
      <c r="N7" s="1131"/>
      <c r="O7" s="1131"/>
      <c r="P7" s="1131"/>
      <c r="Q7" s="6"/>
    </row>
    <row r="8" spans="1:18" ht="12" customHeight="1" x14ac:dyDescent="0.4">
      <c r="A8" s="310"/>
      <c r="B8" s="93">
        <v>29</v>
      </c>
      <c r="C8" s="94"/>
      <c r="D8" s="310"/>
      <c r="E8" s="1126">
        <v>547</v>
      </c>
      <c r="F8" s="967"/>
      <c r="G8" s="967"/>
      <c r="H8" s="967"/>
      <c r="I8" s="1126">
        <v>455</v>
      </c>
      <c r="J8" s="967"/>
      <c r="K8" s="967"/>
      <c r="L8" s="1127"/>
      <c r="M8" s="1130">
        <v>92</v>
      </c>
      <c r="N8" s="1131"/>
      <c r="O8" s="1131"/>
      <c r="P8" s="1131"/>
      <c r="Q8" s="6"/>
    </row>
    <row r="9" spans="1:18" ht="12" customHeight="1" x14ac:dyDescent="0.4">
      <c r="A9" s="310"/>
      <c r="B9" s="93">
        <v>30</v>
      </c>
      <c r="C9" s="310"/>
      <c r="D9" s="310"/>
      <c r="E9" s="1126">
        <v>479</v>
      </c>
      <c r="F9" s="967"/>
      <c r="G9" s="967"/>
      <c r="H9" s="967"/>
      <c r="I9" s="1126">
        <v>337</v>
      </c>
      <c r="J9" s="967"/>
      <c r="K9" s="967"/>
      <c r="L9" s="1127"/>
      <c r="M9" s="1126">
        <v>142</v>
      </c>
      <c r="N9" s="967"/>
      <c r="O9" s="967"/>
      <c r="P9" s="967"/>
      <c r="Q9" s="6"/>
    </row>
    <row r="10" spans="1:18" s="70" customFormat="1" ht="12" customHeight="1" x14ac:dyDescent="0.4">
      <c r="A10" s="310"/>
      <c r="B10" s="93" t="s">
        <v>331</v>
      </c>
      <c r="C10" s="94" t="s">
        <v>10</v>
      </c>
      <c r="D10" s="310"/>
      <c r="E10" s="1128">
        <v>487</v>
      </c>
      <c r="F10" s="1049"/>
      <c r="G10" s="1049"/>
      <c r="H10" s="1049"/>
      <c r="I10" s="1128">
        <v>348</v>
      </c>
      <c r="J10" s="1049"/>
      <c r="K10" s="1049"/>
      <c r="L10" s="1129"/>
      <c r="M10" s="1128">
        <v>139</v>
      </c>
      <c r="N10" s="1049"/>
      <c r="O10" s="1049"/>
      <c r="P10" s="1049"/>
      <c r="Q10" s="678"/>
    </row>
    <row r="11" spans="1:18" s="70" customFormat="1" ht="12" customHeight="1" x14ac:dyDescent="0.4">
      <c r="A11" s="34"/>
      <c r="B11" s="35">
        <v>2</v>
      </c>
      <c r="C11" s="36"/>
      <c r="D11" s="34"/>
      <c r="E11" s="1121">
        <v>413</v>
      </c>
      <c r="F11" s="970"/>
      <c r="G11" s="970"/>
      <c r="H11" s="970"/>
      <c r="I11" s="1121">
        <v>170</v>
      </c>
      <c r="J11" s="970"/>
      <c r="K11" s="970"/>
      <c r="L11" s="1122"/>
      <c r="M11" s="1121">
        <v>243</v>
      </c>
      <c r="N11" s="970"/>
      <c r="O11" s="970"/>
      <c r="P11" s="970"/>
      <c r="Q11" s="678"/>
    </row>
    <row r="12" spans="1:18" s="70" customFormat="1" ht="3" customHeight="1" thickBot="1" x14ac:dyDescent="0.45">
      <c r="A12" s="110"/>
      <c r="B12" s="124"/>
      <c r="C12" s="110"/>
      <c r="D12" s="110"/>
      <c r="E12" s="1123"/>
      <c r="F12" s="1124"/>
      <c r="G12" s="1124"/>
      <c r="H12" s="1125"/>
      <c r="I12" s="1123"/>
      <c r="J12" s="1124"/>
      <c r="K12" s="1124"/>
      <c r="L12" s="1125"/>
      <c r="M12" s="1123"/>
      <c r="N12" s="1124"/>
      <c r="O12" s="1124"/>
      <c r="P12" s="1124"/>
      <c r="Q12" s="678"/>
    </row>
    <row r="13" spans="1:18" ht="12.75" customHeight="1" x14ac:dyDescent="0.4">
      <c r="A13" s="1"/>
      <c r="B13" s="389" t="s">
        <v>396</v>
      </c>
      <c r="C13" s="1"/>
      <c r="D13" s="1"/>
      <c r="E13" s="1"/>
      <c r="F13" s="4"/>
      <c r="G13" s="4"/>
      <c r="H13" s="47"/>
      <c r="I13" s="4"/>
      <c r="J13" s="4"/>
      <c r="K13" s="4"/>
      <c r="L13" s="47"/>
      <c r="M13" s="4"/>
      <c r="N13" s="4"/>
      <c r="O13" s="4"/>
      <c r="P13" s="4"/>
    </row>
    <row r="14" spans="1:18" s="192" customFormat="1" x14ac:dyDescent="0.4">
      <c r="G14" s="489"/>
      <c r="H14" s="491"/>
      <c r="I14" s="491"/>
      <c r="J14" s="593"/>
      <c r="K14" s="489"/>
      <c r="L14" s="489"/>
      <c r="M14" s="489"/>
      <c r="N14" s="489"/>
      <c r="O14" s="489"/>
      <c r="P14" s="489"/>
      <c r="Q14" s="489"/>
      <c r="R14" s="489"/>
    </row>
    <row r="15" spans="1:18" s="192" customFormat="1" ht="12" x14ac:dyDescent="0.4">
      <c r="B15" s="1" t="s">
        <v>397</v>
      </c>
      <c r="H15" s="331"/>
      <c r="I15" s="331"/>
    </row>
    <row r="16" spans="1:18" ht="12.75" customHeight="1" x14ac:dyDescent="0.4">
      <c r="A16" s="136"/>
      <c r="C16" s="136"/>
      <c r="D16" s="136"/>
      <c r="E16" s="136"/>
      <c r="F16" s="4"/>
      <c r="G16" s="4"/>
      <c r="H16" s="137"/>
      <c r="I16" s="4"/>
      <c r="J16" s="4"/>
      <c r="K16" s="4"/>
      <c r="L16" s="137"/>
      <c r="M16" s="4"/>
      <c r="N16" s="4"/>
      <c r="O16" s="4"/>
      <c r="P16" s="43" t="s">
        <v>398</v>
      </c>
    </row>
    <row r="17" spans="1:17" ht="2.1" customHeight="1" thickBot="1" x14ac:dyDescent="0.45">
      <c r="A17" s="153"/>
      <c r="B17" s="354"/>
      <c r="C17" s="354"/>
      <c r="D17" s="354"/>
      <c r="E17" s="354"/>
      <c r="F17" s="153"/>
      <c r="G17" s="525"/>
      <c r="H17" s="679"/>
      <c r="I17" s="153"/>
      <c r="J17" s="153"/>
      <c r="K17" s="525"/>
      <c r="L17" s="679"/>
      <c r="M17" s="153"/>
      <c r="N17" s="153"/>
      <c r="O17" s="525"/>
      <c r="P17" s="186"/>
    </row>
    <row r="18" spans="1:17" ht="14.1" customHeight="1" x14ac:dyDescent="0.4">
      <c r="A18" s="356"/>
      <c r="B18" s="911" t="s">
        <v>170</v>
      </c>
      <c r="C18" s="911"/>
      <c r="D18" s="44"/>
      <c r="E18" s="1118" t="s">
        <v>399</v>
      </c>
      <c r="F18" s="1118" t="s">
        <v>400</v>
      </c>
      <c r="G18" s="1118" t="s">
        <v>401</v>
      </c>
      <c r="H18" s="1118" t="s">
        <v>402</v>
      </c>
      <c r="I18" s="1118" t="s">
        <v>403</v>
      </c>
      <c r="J18" s="1118" t="s">
        <v>404</v>
      </c>
      <c r="K18" s="1118" t="s">
        <v>405</v>
      </c>
      <c r="L18" s="1118" t="s">
        <v>406</v>
      </c>
      <c r="M18" s="1118" t="s">
        <v>407</v>
      </c>
      <c r="N18" s="1118" t="s">
        <v>408</v>
      </c>
      <c r="O18" s="1118" t="s">
        <v>409</v>
      </c>
      <c r="P18" s="1116" t="s">
        <v>410</v>
      </c>
      <c r="Q18" s="33"/>
    </row>
    <row r="19" spans="1:17" ht="17.25" customHeight="1" x14ac:dyDescent="0.4">
      <c r="A19" s="358"/>
      <c r="B19" s="14" t="s">
        <v>395</v>
      </c>
      <c r="C19" s="14"/>
      <c r="D19" s="14"/>
      <c r="E19" s="1119"/>
      <c r="F19" s="1119"/>
      <c r="G19" s="1120"/>
      <c r="H19" s="1119"/>
      <c r="I19" s="1119"/>
      <c r="J19" s="1119"/>
      <c r="K19" s="1119"/>
      <c r="L19" s="1119"/>
      <c r="M19" s="1119"/>
      <c r="N19" s="1119"/>
      <c r="O19" s="1119"/>
      <c r="P19" s="1117"/>
    </row>
    <row r="20" spans="1:17" ht="3" customHeight="1" x14ac:dyDescent="0.4">
      <c r="A20" s="310"/>
      <c r="B20" s="15"/>
      <c r="C20" s="15"/>
      <c r="D20" s="15"/>
      <c r="E20" s="104"/>
      <c r="F20" s="104"/>
      <c r="G20" s="104"/>
      <c r="H20" s="338"/>
      <c r="I20" s="104"/>
      <c r="J20" s="104"/>
      <c r="K20" s="104"/>
      <c r="L20" s="338"/>
      <c r="M20" s="104"/>
      <c r="N20" s="104"/>
      <c r="O20" s="104"/>
      <c r="P20" s="15"/>
    </row>
    <row r="21" spans="1:17" s="70" customFormat="1" ht="12" customHeight="1" x14ac:dyDescent="0.4">
      <c r="A21" s="34"/>
      <c r="B21" s="35" t="s">
        <v>411</v>
      </c>
      <c r="C21" s="34" t="s">
        <v>41</v>
      </c>
      <c r="D21" s="34"/>
      <c r="E21" s="680">
        <f>SUM(F21:P21)</f>
        <v>413</v>
      </c>
      <c r="F21" s="40">
        <v>40</v>
      </c>
      <c r="G21" s="680">
        <v>122</v>
      </c>
      <c r="H21" s="40">
        <v>22</v>
      </c>
      <c r="I21" s="680">
        <v>24</v>
      </c>
      <c r="J21" s="40">
        <v>15</v>
      </c>
      <c r="K21" s="680">
        <v>3</v>
      </c>
      <c r="L21" s="40">
        <v>6</v>
      </c>
      <c r="M21" s="680">
        <v>2</v>
      </c>
      <c r="N21" s="40">
        <v>15</v>
      </c>
      <c r="O21" s="680">
        <v>118</v>
      </c>
      <c r="P21" s="40">
        <v>46</v>
      </c>
      <c r="Q21" s="681"/>
    </row>
    <row r="22" spans="1:17" s="70" customFormat="1" ht="3" customHeight="1" thickBot="1" x14ac:dyDescent="0.45">
      <c r="A22" s="110"/>
      <c r="B22" s="124"/>
      <c r="C22" s="110"/>
      <c r="D22" s="110"/>
      <c r="E22" s="328"/>
      <c r="F22" s="327"/>
      <c r="G22" s="328"/>
      <c r="H22" s="327"/>
      <c r="I22" s="328"/>
      <c r="J22" s="327"/>
      <c r="K22" s="328"/>
      <c r="L22" s="327"/>
      <c r="M22" s="328"/>
      <c r="N22" s="327"/>
      <c r="O22" s="328"/>
      <c r="P22" s="327"/>
      <c r="Q22" s="678"/>
    </row>
    <row r="23" spans="1:17" ht="2.1" customHeight="1" x14ac:dyDescent="0.4">
      <c r="A23" s="153"/>
      <c r="B23" s="203"/>
      <c r="C23" s="203"/>
      <c r="D23" s="203"/>
      <c r="E23" s="203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6"/>
    </row>
    <row r="24" spans="1:17" x14ac:dyDescent="0.4">
      <c r="A24" s="203"/>
      <c r="B24" s="389" t="s">
        <v>396</v>
      </c>
      <c r="C24" s="185"/>
      <c r="D24" s="185"/>
      <c r="E24" s="185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6"/>
    </row>
    <row r="25" spans="1:17" x14ac:dyDescent="0.4">
      <c r="B25" s="33"/>
      <c r="P25" s="116"/>
    </row>
    <row r="27" spans="1:17" x14ac:dyDescent="0.4">
      <c r="E27" s="682" t="s">
        <v>177</v>
      </c>
      <c r="F27" s="683" t="s">
        <v>400</v>
      </c>
      <c r="G27" s="683" t="s">
        <v>401</v>
      </c>
      <c r="H27" s="683" t="s">
        <v>402</v>
      </c>
      <c r="I27" s="683" t="s">
        <v>412</v>
      </c>
      <c r="J27" s="683" t="s">
        <v>413</v>
      </c>
      <c r="K27" s="683" t="s">
        <v>414</v>
      </c>
      <c r="L27" s="683" t="s">
        <v>406</v>
      </c>
      <c r="M27" s="683" t="s">
        <v>415</v>
      </c>
      <c r="N27" s="683" t="s">
        <v>416</v>
      </c>
      <c r="O27" s="683" t="s">
        <v>417</v>
      </c>
      <c r="P27" s="683" t="s">
        <v>410</v>
      </c>
    </row>
    <row r="28" spans="1:17" x14ac:dyDescent="0.4">
      <c r="E28" s="684"/>
      <c r="F28" s="79">
        <f t="shared" ref="F28:P28" si="0">F21</f>
        <v>40</v>
      </c>
      <c r="G28" s="79">
        <f t="shared" si="0"/>
        <v>122</v>
      </c>
      <c r="H28" s="79">
        <f t="shared" si="0"/>
        <v>22</v>
      </c>
      <c r="I28" s="79">
        <f t="shared" si="0"/>
        <v>24</v>
      </c>
      <c r="J28" s="79">
        <f t="shared" si="0"/>
        <v>15</v>
      </c>
      <c r="K28" s="79">
        <f t="shared" si="0"/>
        <v>3</v>
      </c>
      <c r="L28" s="79">
        <f t="shared" si="0"/>
        <v>6</v>
      </c>
      <c r="M28" s="79">
        <f t="shared" si="0"/>
        <v>2</v>
      </c>
      <c r="N28" s="79">
        <f t="shared" si="0"/>
        <v>15</v>
      </c>
      <c r="O28" s="79">
        <f t="shared" si="0"/>
        <v>118</v>
      </c>
      <c r="P28" s="79">
        <f t="shared" si="0"/>
        <v>46</v>
      </c>
    </row>
    <row r="30" spans="1:17" x14ac:dyDescent="0.4">
      <c r="M30" s="454"/>
      <c r="N30" s="454"/>
      <c r="O30" s="685"/>
    </row>
    <row r="31" spans="1:17" x14ac:dyDescent="0.4">
      <c r="M31" s="682" t="s">
        <v>177</v>
      </c>
      <c r="N31" s="686" t="s">
        <v>418</v>
      </c>
      <c r="O31" s="687">
        <f>G21</f>
        <v>122</v>
      </c>
    </row>
    <row r="32" spans="1:17" x14ac:dyDescent="0.4">
      <c r="N32" s="686" t="str">
        <f>O18</f>
        <v>DV ・
デートDV</v>
      </c>
      <c r="O32" s="687">
        <f>O21</f>
        <v>118</v>
      </c>
    </row>
    <row r="33" spans="14:15" x14ac:dyDescent="0.4">
      <c r="N33" s="686" t="str">
        <f>F18</f>
        <v>生き方</v>
      </c>
      <c r="O33" s="687">
        <f>F21</f>
        <v>40</v>
      </c>
    </row>
    <row r="34" spans="14:15" ht="14.25" customHeight="1" x14ac:dyDescent="0.4">
      <c r="N34" s="686" t="str">
        <f>I18</f>
        <v>家族・
親族</v>
      </c>
      <c r="O34" s="687">
        <f>I21</f>
        <v>24</v>
      </c>
    </row>
    <row r="35" spans="14:15" ht="14.25" customHeight="1" x14ac:dyDescent="0.4">
      <c r="N35" s="686" t="str">
        <f>H18</f>
        <v>子ども</v>
      </c>
      <c r="O35" s="687">
        <f>H21</f>
        <v>22</v>
      </c>
    </row>
    <row r="36" spans="14:15" ht="14.25" customHeight="1" x14ac:dyDescent="0.4">
      <c r="N36" s="686" t="str">
        <f>N18</f>
        <v>仕事・
労働・
経済</v>
      </c>
      <c r="O36" s="687">
        <f>J21</f>
        <v>15</v>
      </c>
    </row>
    <row r="37" spans="14:15" x14ac:dyDescent="0.4">
      <c r="N37" s="686" t="str">
        <f>J18</f>
        <v>人間
関係</v>
      </c>
      <c r="O37" s="687">
        <f>N21</f>
        <v>15</v>
      </c>
    </row>
    <row r="38" spans="14:15" x14ac:dyDescent="0.4">
      <c r="N38" s="686" t="str">
        <f>L18</f>
        <v>性</v>
      </c>
      <c r="O38" s="687">
        <f>L21</f>
        <v>6</v>
      </c>
    </row>
    <row r="39" spans="14:15" x14ac:dyDescent="0.4">
      <c r="N39" s="686" t="str">
        <f>K18</f>
        <v>健康</v>
      </c>
      <c r="O39" s="687">
        <f>K21</f>
        <v>3</v>
      </c>
    </row>
    <row r="40" spans="14:15" x14ac:dyDescent="0.4">
      <c r="N40" s="686" t="str">
        <f>M18</f>
        <v>精神
保健</v>
      </c>
      <c r="O40" s="687">
        <f>M21</f>
        <v>2</v>
      </c>
    </row>
    <row r="41" spans="14:15" x14ac:dyDescent="0.4">
      <c r="N41" s="686" t="s">
        <v>410</v>
      </c>
      <c r="O41" s="687">
        <f>P21</f>
        <v>46</v>
      </c>
    </row>
    <row r="42" spans="14:15" x14ac:dyDescent="0.4">
      <c r="O42" s="6"/>
    </row>
    <row r="56" s="5" customFormat="1" ht="10.5" customHeight="1" x14ac:dyDescent="0.4"/>
    <row r="57" s="5" customFormat="1" ht="10.5" customHeight="1" x14ac:dyDescent="0.4"/>
  </sheetData>
  <mergeCells count="38">
    <mergeCell ref="B4:C4"/>
    <mergeCell ref="E4:H5"/>
    <mergeCell ref="I4:L5"/>
    <mergeCell ref="M4:P5"/>
    <mergeCell ref="E6:H6"/>
    <mergeCell ref="I6:L6"/>
    <mergeCell ref="M6:P6"/>
    <mergeCell ref="E7:H7"/>
    <mergeCell ref="I7:L7"/>
    <mergeCell ref="M7:P7"/>
    <mergeCell ref="E8:H8"/>
    <mergeCell ref="I8:L8"/>
    <mergeCell ref="M8:P8"/>
    <mergeCell ref="E9:H9"/>
    <mergeCell ref="I9:L9"/>
    <mergeCell ref="M9:P9"/>
    <mergeCell ref="E10:H10"/>
    <mergeCell ref="I10:L10"/>
    <mergeCell ref="M10:P10"/>
    <mergeCell ref="I18:I19"/>
    <mergeCell ref="E11:H11"/>
    <mergeCell ref="I11:L11"/>
    <mergeCell ref="M11:P11"/>
    <mergeCell ref="E12:H12"/>
    <mergeCell ref="I12:L12"/>
    <mergeCell ref="M12:P12"/>
    <mergeCell ref="B18:C18"/>
    <mergeCell ref="E18:E19"/>
    <mergeCell ref="F18:F19"/>
    <mergeCell ref="G18:G19"/>
    <mergeCell ref="H18:H19"/>
    <mergeCell ref="P18:P19"/>
    <mergeCell ref="J18:J19"/>
    <mergeCell ref="K18:K19"/>
    <mergeCell ref="L18:L19"/>
    <mergeCell ref="M18:M19"/>
    <mergeCell ref="N18:N19"/>
    <mergeCell ref="O18:O19"/>
  </mergeCells>
  <phoneticPr fontId="3"/>
  <pageMargins left="0.62992125984251968" right="0.59055118110236227" top="0.47244094488188981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FF00"/>
    <pageSetUpPr fitToPage="1"/>
  </sheetPr>
  <dimension ref="A1:R23"/>
  <sheetViews>
    <sheetView showGridLines="0" zoomScale="106" zoomScaleNormal="106" workbookViewId="0"/>
  </sheetViews>
  <sheetFormatPr defaultColWidth="6.125" defaultRowHeight="10.5" x14ac:dyDescent="0.4"/>
  <cols>
    <col min="1" max="1" width="0.875" style="5" customWidth="1"/>
    <col min="2" max="2" width="5.875" style="5" customWidth="1"/>
    <col min="3" max="3" width="3.25" style="5" customWidth="1"/>
    <col min="4" max="4" width="0.875" style="5" customWidth="1"/>
    <col min="5" max="5" width="9.375" style="5" customWidth="1"/>
    <col min="6" max="6" width="4.625" style="5" customWidth="1"/>
    <col min="7" max="7" width="9.375" style="33" customWidth="1"/>
    <col min="8" max="8" width="4.625" style="33" customWidth="1"/>
    <col min="9" max="9" width="9.375" style="33" customWidth="1"/>
    <col min="10" max="10" width="4.625" style="33" customWidth="1"/>
    <col min="11" max="11" width="9.375" style="5" customWidth="1"/>
    <col min="12" max="12" width="4.625" style="5" customWidth="1"/>
    <col min="13" max="13" width="9.375" style="5" customWidth="1"/>
    <col min="14" max="14" width="4.625" style="5" customWidth="1"/>
    <col min="15" max="15" width="9.375" style="5" customWidth="1"/>
    <col min="16" max="16" width="4.625" style="5" customWidth="1"/>
    <col min="17" max="16384" width="6.125" style="5"/>
  </cols>
  <sheetData>
    <row r="1" spans="1:17" s="689" customFormat="1" ht="12.75" customHeight="1" x14ac:dyDescent="0.4">
      <c r="A1" s="1" t="s">
        <v>419</v>
      </c>
      <c r="B1" s="1"/>
      <c r="C1" s="1"/>
      <c r="D1" s="1"/>
      <c r="E1" s="1"/>
      <c r="F1" s="1"/>
      <c r="G1" s="47"/>
      <c r="H1" s="47"/>
      <c r="I1" s="47"/>
      <c r="J1" s="47"/>
      <c r="K1" s="688"/>
      <c r="L1" s="688"/>
      <c r="M1" s="688"/>
      <c r="N1" s="688"/>
      <c r="O1" s="688"/>
      <c r="P1" s="688"/>
    </row>
    <row r="2" spans="1:17" s="689" customFormat="1" ht="12.75" customHeight="1" x14ac:dyDescent="0.4">
      <c r="A2" s="1"/>
      <c r="B2" s="1"/>
      <c r="C2" s="1"/>
      <c r="D2" s="1"/>
      <c r="E2" s="1"/>
      <c r="F2" s="1"/>
      <c r="G2" s="47"/>
      <c r="H2" s="47"/>
      <c r="I2" s="47"/>
      <c r="J2" s="47"/>
      <c r="K2" s="688"/>
      <c r="L2" s="688"/>
      <c r="M2" s="688"/>
      <c r="N2" s="688"/>
      <c r="O2" s="688"/>
      <c r="P2" s="688"/>
    </row>
    <row r="3" spans="1:17" s="390" customFormat="1" ht="12.75" customHeight="1" x14ac:dyDescent="0.4">
      <c r="A3" s="1"/>
      <c r="B3" s="690"/>
      <c r="C3" s="133"/>
      <c r="D3" s="133"/>
      <c r="E3" s="133"/>
      <c r="F3" s="133"/>
      <c r="G3" s="691"/>
      <c r="H3" s="134"/>
      <c r="I3" s="691"/>
      <c r="J3" s="134"/>
      <c r="K3" s="135"/>
      <c r="L3" s="692" t="s">
        <v>420</v>
      </c>
      <c r="M3" s="135"/>
      <c r="N3" s="135"/>
      <c r="O3" s="135"/>
      <c r="P3" s="43"/>
    </row>
    <row r="4" spans="1:17" s="390" customFormat="1" ht="2.1" customHeight="1" thickBot="1" x14ac:dyDescent="0.45">
      <c r="A4" s="1"/>
      <c r="B4" s="690"/>
      <c r="C4" s="133"/>
      <c r="D4" s="133"/>
      <c r="E4" s="133"/>
      <c r="F4" s="133"/>
      <c r="G4" s="691"/>
      <c r="H4" s="134"/>
      <c r="I4" s="691"/>
      <c r="J4" s="134"/>
      <c r="K4" s="135"/>
      <c r="L4" s="135"/>
      <c r="M4" s="135"/>
      <c r="N4" s="135"/>
      <c r="O4" s="135"/>
      <c r="P4" s="691"/>
    </row>
    <row r="5" spans="1:17" ht="15" customHeight="1" x14ac:dyDescent="0.4">
      <c r="A5" s="356"/>
      <c r="B5" s="1163" t="s">
        <v>421</v>
      </c>
      <c r="C5" s="1164"/>
      <c r="D5" s="357"/>
      <c r="E5" s="1166" t="s">
        <v>211</v>
      </c>
      <c r="F5" s="989"/>
      <c r="G5" s="1166" t="s">
        <v>422</v>
      </c>
      <c r="H5" s="1170"/>
      <c r="I5" s="1166" t="s">
        <v>423</v>
      </c>
      <c r="J5" s="1170"/>
      <c r="K5" s="1173" t="s">
        <v>424</v>
      </c>
      <c r="L5" s="1027"/>
      <c r="M5" s="693"/>
      <c r="N5" s="693"/>
      <c r="O5" s="693"/>
      <c r="P5" s="693"/>
      <c r="Q5" s="33"/>
    </row>
    <row r="6" spans="1:17" ht="15" customHeight="1" x14ac:dyDescent="0.4">
      <c r="A6" s="310"/>
      <c r="B6" s="1165"/>
      <c r="C6" s="1165"/>
      <c r="D6" s="625"/>
      <c r="E6" s="1167"/>
      <c r="F6" s="1168"/>
      <c r="G6" s="1167"/>
      <c r="H6" s="1171"/>
      <c r="I6" s="1167"/>
      <c r="J6" s="1171"/>
      <c r="K6" s="1126"/>
      <c r="L6" s="967"/>
      <c r="M6" s="693"/>
      <c r="N6" s="693"/>
      <c r="O6" s="693"/>
      <c r="P6" s="693"/>
    </row>
    <row r="7" spans="1:17" ht="15" customHeight="1" x14ac:dyDescent="0.4">
      <c r="A7" s="310"/>
      <c r="B7" s="1088" t="s">
        <v>425</v>
      </c>
      <c r="C7" s="1175"/>
      <c r="D7" s="694"/>
      <c r="E7" s="1169"/>
      <c r="F7" s="990"/>
      <c r="G7" s="1169"/>
      <c r="H7" s="1172"/>
      <c r="I7" s="1169"/>
      <c r="J7" s="1172"/>
      <c r="K7" s="1174"/>
      <c r="L7" s="1083"/>
      <c r="M7" s="1143"/>
      <c r="N7" s="1144"/>
      <c r="O7" s="967"/>
      <c r="P7" s="967"/>
    </row>
    <row r="8" spans="1:17" ht="15" customHeight="1" x14ac:dyDescent="0.4">
      <c r="A8" s="358"/>
      <c r="B8" s="1176"/>
      <c r="C8" s="1176"/>
      <c r="D8" s="695"/>
      <c r="E8" s="696" t="s">
        <v>426</v>
      </c>
      <c r="F8" s="696" t="s">
        <v>427</v>
      </c>
      <c r="G8" s="696" t="s">
        <v>426</v>
      </c>
      <c r="H8" s="696" t="s">
        <v>427</v>
      </c>
      <c r="I8" s="696" t="s">
        <v>426</v>
      </c>
      <c r="J8" s="696" t="s">
        <v>427</v>
      </c>
      <c r="K8" s="696" t="s">
        <v>426</v>
      </c>
      <c r="L8" s="697" t="s">
        <v>427</v>
      </c>
      <c r="M8" s="310"/>
      <c r="N8" s="310"/>
      <c r="O8" s="310"/>
      <c r="P8" s="310"/>
    </row>
    <row r="9" spans="1:17" ht="14.25" customHeight="1" x14ac:dyDescent="0.4">
      <c r="A9" s="310"/>
      <c r="B9" s="698">
        <v>30</v>
      </c>
      <c r="C9" s="19" t="s">
        <v>41</v>
      </c>
      <c r="D9" s="19"/>
      <c r="E9" s="699">
        <v>3630000</v>
      </c>
      <c r="F9" s="699">
        <v>83</v>
      </c>
      <c r="G9" s="699" t="s">
        <v>195</v>
      </c>
      <c r="H9" s="699" t="s">
        <v>192</v>
      </c>
      <c r="I9" s="699">
        <v>1800000</v>
      </c>
      <c r="J9" s="699">
        <v>36</v>
      </c>
      <c r="K9" s="699">
        <v>1020000</v>
      </c>
      <c r="L9" s="700">
        <v>34</v>
      </c>
      <c r="M9" s="701"/>
      <c r="N9" s="701"/>
      <c r="O9" s="701"/>
      <c r="P9" s="701"/>
    </row>
    <row r="10" spans="1:17" s="27" customFormat="1" ht="12.95" customHeight="1" x14ac:dyDescent="0.4">
      <c r="A10" s="15"/>
      <c r="B10" s="436" t="s">
        <v>331</v>
      </c>
      <c r="C10" s="15" t="s">
        <v>10</v>
      </c>
      <c r="D10" s="15"/>
      <c r="E10" s="702">
        <f>SUM(G10,I10,K10,E19,G19,I19,K19,M19)</f>
        <v>3060000</v>
      </c>
      <c r="F10" s="702">
        <f>SUM(H10,J10,L10,F19,H19,J19,L19,N19)</f>
        <v>67</v>
      </c>
      <c r="G10" s="702" t="s">
        <v>192</v>
      </c>
      <c r="H10" s="702" t="s">
        <v>192</v>
      </c>
      <c r="I10" s="702">
        <v>1050000</v>
      </c>
      <c r="J10" s="702">
        <v>21</v>
      </c>
      <c r="K10" s="702">
        <v>690000</v>
      </c>
      <c r="L10" s="703">
        <v>23</v>
      </c>
      <c r="M10" s="704"/>
      <c r="N10" s="704"/>
      <c r="O10" s="704"/>
      <c r="P10" s="704"/>
      <c r="Q10" s="26"/>
    </row>
    <row r="11" spans="1:17" ht="12.95" customHeight="1" x14ac:dyDescent="0.4">
      <c r="A11" s="705"/>
      <c r="B11" s="706">
        <v>2</v>
      </c>
      <c r="C11" s="34"/>
      <c r="D11" s="34"/>
      <c r="E11" s="232">
        <f>SUM(G11,I11,K11,E20,G20,I20,K20)</f>
        <v>4992000</v>
      </c>
      <c r="F11" s="232">
        <f>SUM(H11,J11,L11,P11,F20,J20,L20)</f>
        <v>78</v>
      </c>
      <c r="G11" s="232">
        <v>3450000</v>
      </c>
      <c r="H11" s="232">
        <v>23</v>
      </c>
      <c r="I11" s="232">
        <v>660000</v>
      </c>
      <c r="J11" s="232">
        <v>22</v>
      </c>
      <c r="K11" s="232">
        <v>340000</v>
      </c>
      <c r="L11" s="235">
        <v>17</v>
      </c>
      <c r="M11" s="707"/>
      <c r="N11" s="707"/>
      <c r="O11" s="707"/>
      <c r="P11" s="707"/>
      <c r="Q11" s="26"/>
    </row>
    <row r="12" spans="1:17" s="70" customFormat="1" ht="3" customHeight="1" thickBot="1" x14ac:dyDescent="0.45">
      <c r="A12" s="110"/>
      <c r="B12" s="124"/>
      <c r="C12" s="110"/>
      <c r="D12" s="110"/>
      <c r="E12" s="708"/>
      <c r="F12" s="708"/>
      <c r="G12" s="708"/>
      <c r="H12" s="708"/>
      <c r="I12" s="708"/>
      <c r="J12" s="708"/>
      <c r="K12" s="708"/>
      <c r="L12" s="668"/>
      <c r="M12" s="701"/>
      <c r="N12" s="701"/>
      <c r="O12" s="701"/>
      <c r="P12" s="701"/>
      <c r="Q12" s="145"/>
    </row>
    <row r="13" spans="1:17" ht="6" customHeight="1" thickBot="1" x14ac:dyDescent="0.45">
      <c r="A13" s="203"/>
      <c r="G13" s="6"/>
      <c r="H13" s="6"/>
      <c r="I13" s="6"/>
      <c r="J13" s="6"/>
      <c r="K13" s="6"/>
      <c r="L13" s="6"/>
      <c r="M13" s="421"/>
      <c r="N13" s="32"/>
      <c r="O13" s="25"/>
      <c r="P13" s="25"/>
      <c r="Q13" s="19"/>
    </row>
    <row r="14" spans="1:17" ht="15" customHeight="1" x14ac:dyDescent="0.4">
      <c r="A14" s="356"/>
      <c r="B14" s="1145" t="s">
        <v>421</v>
      </c>
      <c r="C14" s="1146"/>
      <c r="D14" s="709"/>
      <c r="E14" s="989" t="s">
        <v>428</v>
      </c>
      <c r="F14" s="989"/>
      <c r="G14" s="989"/>
      <c r="H14" s="989"/>
      <c r="I14" s="1107" t="s">
        <v>429</v>
      </c>
      <c r="J14" s="1148"/>
      <c r="K14" s="1107" t="s">
        <v>430</v>
      </c>
      <c r="L14" s="1150"/>
      <c r="M14" s="1153" t="s">
        <v>431</v>
      </c>
      <c r="N14" s="1154"/>
      <c r="O14" s="710"/>
      <c r="P14" s="106"/>
      <c r="Q14" s="26"/>
    </row>
    <row r="15" spans="1:17" ht="15" customHeight="1" x14ac:dyDescent="0.4">
      <c r="A15" s="310"/>
      <c r="B15" s="1147"/>
      <c r="C15" s="1147"/>
      <c r="D15" s="711"/>
      <c r="E15" s="990"/>
      <c r="F15" s="990"/>
      <c r="G15" s="990"/>
      <c r="H15" s="990"/>
      <c r="I15" s="1149"/>
      <c r="J15" s="1050"/>
      <c r="K15" s="1149"/>
      <c r="L15" s="1151"/>
      <c r="M15" s="1155"/>
      <c r="N15" s="1156"/>
      <c r="O15" s="106"/>
      <c r="P15" s="106"/>
      <c r="Q15" s="26"/>
    </row>
    <row r="16" spans="1:17" ht="15" customHeight="1" x14ac:dyDescent="0.4">
      <c r="A16" s="310"/>
      <c r="B16" s="1159" t="s">
        <v>425</v>
      </c>
      <c r="C16" s="1160"/>
      <c r="D16" s="711"/>
      <c r="E16" s="1161" t="s">
        <v>432</v>
      </c>
      <c r="F16" s="1162"/>
      <c r="G16" s="1029" t="s">
        <v>433</v>
      </c>
      <c r="H16" s="1015"/>
      <c r="I16" s="1109"/>
      <c r="J16" s="1100"/>
      <c r="K16" s="1109"/>
      <c r="L16" s="1152"/>
      <c r="M16" s="1157"/>
      <c r="N16" s="1158"/>
      <c r="O16" s="106"/>
      <c r="P16" s="106"/>
      <c r="Q16" s="26"/>
    </row>
    <row r="17" spans="1:18" ht="15" customHeight="1" x14ac:dyDescent="0.4">
      <c r="A17" s="358"/>
      <c r="B17" s="928"/>
      <c r="C17" s="928"/>
      <c r="D17" s="712"/>
      <c r="E17" s="713" t="s">
        <v>426</v>
      </c>
      <c r="F17" s="696" t="s">
        <v>427</v>
      </c>
      <c r="G17" s="696" t="s">
        <v>426</v>
      </c>
      <c r="H17" s="697" t="s">
        <v>427</v>
      </c>
      <c r="I17" s="335" t="s">
        <v>426</v>
      </c>
      <c r="J17" s="335" t="s">
        <v>427</v>
      </c>
      <c r="K17" s="335" t="s">
        <v>426</v>
      </c>
      <c r="L17" s="335" t="s">
        <v>427</v>
      </c>
      <c r="M17" s="714" t="s">
        <v>426</v>
      </c>
      <c r="N17" s="715" t="s">
        <v>427</v>
      </c>
      <c r="O17" s="19"/>
      <c r="P17" s="19"/>
      <c r="Q17" s="26"/>
      <c r="R17" s="26"/>
    </row>
    <row r="18" spans="1:18" ht="12.75" customHeight="1" x14ac:dyDescent="0.4">
      <c r="A18" s="310"/>
      <c r="B18" s="698">
        <v>30</v>
      </c>
      <c r="C18" s="19" t="s">
        <v>41</v>
      </c>
      <c r="D18" s="19"/>
      <c r="E18" s="699">
        <v>600000</v>
      </c>
      <c r="F18" s="699">
        <v>6</v>
      </c>
      <c r="G18" s="699">
        <v>30000</v>
      </c>
      <c r="H18" s="700">
        <v>1</v>
      </c>
      <c r="I18" s="699">
        <v>180000</v>
      </c>
      <c r="J18" s="699">
        <v>6</v>
      </c>
      <c r="K18" s="699">
        <v>0</v>
      </c>
      <c r="L18" s="699">
        <v>0</v>
      </c>
      <c r="M18" s="699">
        <v>0</v>
      </c>
      <c r="N18" s="700">
        <v>0</v>
      </c>
      <c r="O18" s="701"/>
      <c r="P18" s="701"/>
      <c r="Q18" s="26"/>
    </row>
    <row r="19" spans="1:18" s="27" customFormat="1" ht="12.95" customHeight="1" x14ac:dyDescent="0.4">
      <c r="A19" s="310"/>
      <c r="B19" s="436" t="s">
        <v>331</v>
      </c>
      <c r="C19" s="15" t="s">
        <v>10</v>
      </c>
      <c r="D19" s="15"/>
      <c r="E19" s="702">
        <v>600000</v>
      </c>
      <c r="F19" s="702">
        <v>6</v>
      </c>
      <c r="G19" s="702">
        <v>180000</v>
      </c>
      <c r="H19" s="703">
        <v>6</v>
      </c>
      <c r="I19" s="702">
        <v>210000</v>
      </c>
      <c r="J19" s="702">
        <v>7</v>
      </c>
      <c r="K19" s="702">
        <v>330000</v>
      </c>
      <c r="L19" s="702">
        <v>4</v>
      </c>
      <c r="M19" s="699">
        <v>0</v>
      </c>
      <c r="N19" s="700">
        <v>0</v>
      </c>
      <c r="O19" s="704"/>
      <c r="P19" s="704"/>
      <c r="Q19" s="26"/>
    </row>
    <row r="20" spans="1:18" ht="12.95" customHeight="1" x14ac:dyDescent="0.4">
      <c r="A20" s="705"/>
      <c r="B20" s="706">
        <v>2</v>
      </c>
      <c r="C20" s="34"/>
      <c r="D20" s="34"/>
      <c r="E20" s="232">
        <v>300000</v>
      </c>
      <c r="F20" s="232">
        <v>10</v>
      </c>
      <c r="G20" s="232" t="s">
        <v>195</v>
      </c>
      <c r="H20" s="235" t="s">
        <v>195</v>
      </c>
      <c r="I20" s="232">
        <v>150000</v>
      </c>
      <c r="J20" s="232">
        <v>5</v>
      </c>
      <c r="K20" s="232">
        <v>92000</v>
      </c>
      <c r="L20" s="232">
        <v>1</v>
      </c>
      <c r="M20" s="232" t="s">
        <v>195</v>
      </c>
      <c r="N20" s="235" t="s">
        <v>195</v>
      </c>
      <c r="O20" s="707"/>
      <c r="P20" s="707"/>
      <c r="Q20" s="26"/>
    </row>
    <row r="21" spans="1:18" s="70" customFormat="1" ht="3" customHeight="1" thickBot="1" x14ac:dyDescent="0.45">
      <c r="A21" s="110"/>
      <c r="B21" s="124"/>
      <c r="C21" s="110"/>
      <c r="D21" s="110"/>
      <c r="E21" s="708"/>
      <c r="F21" s="708"/>
      <c r="G21" s="708"/>
      <c r="H21" s="668"/>
      <c r="I21" s="708"/>
      <c r="J21" s="708"/>
      <c r="K21" s="708"/>
      <c r="L21" s="708"/>
      <c r="M21" s="708"/>
      <c r="N21" s="668"/>
      <c r="O21" s="701"/>
      <c r="P21" s="701"/>
      <c r="Q21" s="55"/>
    </row>
    <row r="22" spans="1:18" s="390" customFormat="1" ht="12.75" customHeight="1" x14ac:dyDescent="0.4">
      <c r="A22" s="1"/>
      <c r="B22" s="454" t="s">
        <v>396</v>
      </c>
      <c r="C22" s="133"/>
      <c r="D22" s="133"/>
      <c r="E22" s="133"/>
      <c r="F22" s="133"/>
      <c r="G22" s="134"/>
      <c r="H22" s="134"/>
      <c r="I22" s="134"/>
      <c r="J22" s="134"/>
      <c r="K22" s="135"/>
      <c r="L22" s="135"/>
      <c r="M22" s="716"/>
      <c r="N22" s="105" t="s">
        <v>434</v>
      </c>
      <c r="O22" s="716"/>
      <c r="P22" s="105"/>
      <c r="Q22" s="410"/>
    </row>
    <row r="23" spans="1:18" s="390" customFormat="1" ht="12.75" customHeight="1" x14ac:dyDescent="0.4">
      <c r="A23" s="1"/>
      <c r="B23" s="456"/>
      <c r="C23" s="133"/>
      <c r="D23" s="133"/>
      <c r="E23" s="133"/>
      <c r="F23" s="133"/>
      <c r="G23" s="134"/>
      <c r="H23" s="134"/>
      <c r="I23" s="134"/>
      <c r="J23" s="134"/>
      <c r="K23" s="135"/>
      <c r="L23" s="135"/>
      <c r="M23" s="135"/>
      <c r="N23" s="135"/>
      <c r="O23" s="135"/>
      <c r="P23" s="135"/>
    </row>
  </sheetData>
  <mergeCells count="16">
    <mergeCell ref="B5:C6"/>
    <mergeCell ref="E5:F7"/>
    <mergeCell ref="G5:H7"/>
    <mergeCell ref="I5:J7"/>
    <mergeCell ref="K5:L7"/>
    <mergeCell ref="B7:C8"/>
    <mergeCell ref="M7:N7"/>
    <mergeCell ref="O7:P7"/>
    <mergeCell ref="B14:C15"/>
    <mergeCell ref="E14:H15"/>
    <mergeCell ref="I14:J16"/>
    <mergeCell ref="K14:L16"/>
    <mergeCell ref="M14:N16"/>
    <mergeCell ref="B16:C17"/>
    <mergeCell ref="E16:F16"/>
    <mergeCell ref="G16:H16"/>
  </mergeCells>
  <phoneticPr fontId="3"/>
  <pageMargins left="0.75" right="0.75" top="1" bottom="1" header="0.51200000000000001" footer="0.51200000000000001"/>
  <pageSetup paperSize="9" scale="95" fitToHeight="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FF00"/>
  </sheetPr>
  <dimension ref="A1:Q13"/>
  <sheetViews>
    <sheetView showGridLines="0" zoomScaleNormal="100" workbookViewId="0"/>
  </sheetViews>
  <sheetFormatPr defaultColWidth="6.125" defaultRowHeight="10.5" x14ac:dyDescent="0.4"/>
  <cols>
    <col min="1" max="1" width="0.875" style="192" customWidth="1"/>
    <col min="2" max="2" width="9.375" style="192" customWidth="1"/>
    <col min="3" max="3" width="5.375" style="192" customWidth="1"/>
    <col min="4" max="4" width="0.875" style="192" customWidth="1"/>
    <col min="5" max="5" width="13.625" style="192" customWidth="1"/>
    <col min="6" max="6" width="8.125" style="192" customWidth="1"/>
    <col min="7" max="7" width="13.625" style="192" customWidth="1"/>
    <col min="8" max="8" width="8.125" style="192" customWidth="1"/>
    <col min="9" max="9" width="13.625" style="192" customWidth="1"/>
    <col min="10" max="10" width="8.125" style="192" customWidth="1"/>
    <col min="11" max="11" width="8.625" style="192" customWidth="1"/>
    <col min="12" max="12" width="7.125" style="192" customWidth="1"/>
    <col min="13" max="13" width="8.625" style="192" customWidth="1"/>
    <col min="14" max="14" width="7.125" style="192" customWidth="1"/>
    <col min="15" max="15" width="8.625" style="192" customWidth="1"/>
    <col min="16" max="16" width="6.125" style="192" customWidth="1"/>
    <col min="17" max="17" width="6" style="192" customWidth="1"/>
    <col min="18" max="16384" width="6.125" style="192"/>
  </cols>
  <sheetData>
    <row r="1" spans="1:17" ht="18" customHeight="1" x14ac:dyDescent="0.4">
      <c r="A1" s="151" t="s">
        <v>435</v>
      </c>
      <c r="B1" s="151"/>
      <c r="C1" s="151"/>
      <c r="D1" s="15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x14ac:dyDescent="0.4"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9.75" customHeight="1" x14ac:dyDescent="0.4">
      <c r="A3" s="203"/>
      <c r="B3" s="354"/>
      <c r="C3" s="354"/>
      <c r="D3" s="354"/>
      <c r="E3" s="153"/>
      <c r="F3" s="153"/>
      <c r="G3" s="153"/>
      <c r="H3" s="153"/>
      <c r="I3" s="1177" t="s">
        <v>436</v>
      </c>
      <c r="J3" s="1178"/>
      <c r="K3" s="152"/>
      <c r="L3" s="152"/>
      <c r="M3" s="152"/>
      <c r="N3" s="152"/>
      <c r="O3" s="152"/>
      <c r="P3" s="152"/>
      <c r="Q3" s="152"/>
    </row>
    <row r="4" spans="1:17" ht="2.1" customHeight="1" thickBot="1" x14ac:dyDescent="0.45">
      <c r="A4" s="203"/>
      <c r="B4" s="354"/>
      <c r="C4" s="354"/>
      <c r="D4" s="354"/>
      <c r="E4" s="153"/>
      <c r="F4" s="153"/>
      <c r="G4" s="153"/>
      <c r="H4" s="153"/>
      <c r="I4" s="186"/>
      <c r="J4" s="717"/>
      <c r="K4" s="152"/>
      <c r="L4" s="152"/>
      <c r="M4" s="152"/>
      <c r="N4" s="152"/>
      <c r="O4" s="152"/>
      <c r="P4" s="152"/>
      <c r="Q4" s="152"/>
    </row>
    <row r="5" spans="1:17" ht="14.25" customHeight="1" x14ac:dyDescent="0.4">
      <c r="A5" s="356"/>
      <c r="B5" s="986" t="s">
        <v>2</v>
      </c>
      <c r="C5" s="986"/>
      <c r="D5" s="526"/>
      <c r="E5" s="1084" t="s">
        <v>4</v>
      </c>
      <c r="F5" s="1179"/>
      <c r="G5" s="1084" t="s">
        <v>437</v>
      </c>
      <c r="H5" s="1179"/>
      <c r="I5" s="1027" t="s">
        <v>438</v>
      </c>
      <c r="J5" s="1182"/>
      <c r="K5" s="152"/>
      <c r="L5" s="152"/>
      <c r="M5" s="152"/>
      <c r="N5" s="152"/>
      <c r="O5" s="152"/>
      <c r="P5" s="152"/>
      <c r="Q5" s="152"/>
    </row>
    <row r="6" spans="1:17" ht="14.25" customHeight="1" x14ac:dyDescent="0.4">
      <c r="A6" s="358"/>
      <c r="B6" s="359" t="s">
        <v>160</v>
      </c>
      <c r="C6" s="359"/>
      <c r="D6" s="359"/>
      <c r="E6" s="1180"/>
      <c r="F6" s="1181"/>
      <c r="G6" s="1180"/>
      <c r="H6" s="1181"/>
      <c r="I6" s="1183"/>
      <c r="J6" s="1183"/>
    </row>
    <row r="7" spans="1:17" ht="6" customHeight="1" x14ac:dyDescent="0.4">
      <c r="A7" s="310"/>
      <c r="B7" s="310"/>
      <c r="C7" s="310"/>
      <c r="D7" s="310"/>
      <c r="E7" s="155"/>
      <c r="F7" s="529"/>
      <c r="G7" s="155"/>
      <c r="H7" s="529"/>
      <c r="I7" s="310"/>
      <c r="J7" s="310"/>
    </row>
    <row r="8" spans="1:17" ht="15" customHeight="1" x14ac:dyDescent="0.4">
      <c r="A8" s="310"/>
      <c r="B8" s="93" t="s">
        <v>40</v>
      </c>
      <c r="C8" s="94" t="s">
        <v>41</v>
      </c>
      <c r="D8" s="310"/>
      <c r="E8" s="621">
        <v>7913</v>
      </c>
      <c r="F8" s="622"/>
      <c r="G8" s="621">
        <v>10749</v>
      </c>
      <c r="H8" s="622"/>
      <c r="I8" s="718">
        <v>16.64</v>
      </c>
      <c r="J8" s="312"/>
      <c r="K8" s="287"/>
      <c r="L8" s="287"/>
      <c r="M8" s="287"/>
      <c r="N8" s="287"/>
      <c r="O8" s="287"/>
      <c r="P8" s="287"/>
      <c r="Q8" s="287"/>
    </row>
    <row r="9" spans="1:17" s="62" customFormat="1" ht="15" customHeight="1" x14ac:dyDescent="0.4">
      <c r="A9" s="310"/>
      <c r="B9" s="93" t="s">
        <v>331</v>
      </c>
      <c r="C9" s="94" t="s">
        <v>10</v>
      </c>
      <c r="D9" s="310"/>
      <c r="E9" s="621">
        <v>7998</v>
      </c>
      <c r="F9" s="622"/>
      <c r="G9" s="621">
        <v>10789</v>
      </c>
      <c r="H9" s="622"/>
      <c r="I9" s="718">
        <v>16.23</v>
      </c>
      <c r="J9" s="312"/>
      <c r="K9" s="719"/>
      <c r="L9" s="719"/>
      <c r="M9" s="719"/>
      <c r="N9" s="719"/>
      <c r="O9" s="719"/>
      <c r="P9" s="719"/>
      <c r="Q9" s="719"/>
    </row>
    <row r="10" spans="1:17" s="70" customFormat="1" ht="15" customHeight="1" x14ac:dyDescent="0.4">
      <c r="A10" s="345"/>
      <c r="B10" s="720">
        <v>2</v>
      </c>
      <c r="C10" s="721"/>
      <c r="D10" s="345"/>
      <c r="E10" s="722">
        <v>7898</v>
      </c>
      <c r="F10" s="723"/>
      <c r="G10" s="722">
        <v>10607</v>
      </c>
      <c r="H10" s="723"/>
      <c r="I10" s="724">
        <v>15.8</v>
      </c>
      <c r="J10" s="725"/>
      <c r="K10" s="678"/>
      <c r="L10" s="678"/>
      <c r="M10" s="678"/>
      <c r="N10" s="678"/>
      <c r="O10" s="678"/>
      <c r="P10" s="678"/>
      <c r="Q10" s="678"/>
    </row>
    <row r="11" spans="1:17" s="189" customFormat="1" ht="3.95" customHeight="1" thickBot="1" x14ac:dyDescent="0.45">
      <c r="A11" s="349"/>
      <c r="B11" s="726"/>
      <c r="C11" s="349"/>
      <c r="D11" s="349"/>
      <c r="E11" s="727"/>
      <c r="F11" s="351"/>
      <c r="G11" s="727"/>
      <c r="H11" s="351"/>
      <c r="I11" s="728"/>
      <c r="J11" s="352"/>
      <c r="K11" s="729"/>
      <c r="L11" s="729"/>
      <c r="M11" s="729"/>
      <c r="N11" s="729"/>
      <c r="O11" s="729"/>
      <c r="P11" s="729"/>
      <c r="Q11" s="729"/>
    </row>
    <row r="12" spans="1:17" ht="2.1" customHeight="1" x14ac:dyDescent="0.4">
      <c r="A12" s="203"/>
      <c r="B12" s="185"/>
      <c r="C12" s="185"/>
      <c r="D12" s="185"/>
      <c r="E12" s="370"/>
      <c r="F12" s="370"/>
      <c r="G12" s="370"/>
      <c r="H12" s="370"/>
      <c r="I12" s="370"/>
      <c r="J12" s="370"/>
      <c r="K12" s="287"/>
      <c r="L12" s="287"/>
      <c r="M12" s="287"/>
      <c r="N12" s="287"/>
      <c r="O12" s="287"/>
      <c r="P12" s="287"/>
      <c r="Q12" s="287"/>
    </row>
    <row r="13" spans="1:17" x14ac:dyDescent="0.4">
      <c r="A13" s="185" t="s">
        <v>439</v>
      </c>
      <c r="B13" s="203"/>
      <c r="C13" s="203"/>
      <c r="D13" s="203"/>
      <c r="E13" s="370"/>
      <c r="F13" s="370"/>
      <c r="G13" s="370"/>
      <c r="H13" s="370"/>
      <c r="I13" s="370"/>
      <c r="J13" s="370"/>
      <c r="K13" s="287"/>
      <c r="L13" s="287"/>
      <c r="M13" s="287"/>
      <c r="N13" s="287"/>
      <c r="O13" s="287"/>
      <c r="P13" s="287"/>
      <c r="Q13" s="287"/>
    </row>
  </sheetData>
  <mergeCells count="5">
    <mergeCell ref="I3:J3"/>
    <mergeCell ref="B5:C5"/>
    <mergeCell ref="E5:F6"/>
    <mergeCell ref="G5:H6"/>
    <mergeCell ref="I5:J6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FFFF00"/>
    <pageSetUpPr fitToPage="1"/>
  </sheetPr>
  <dimension ref="A1:M13"/>
  <sheetViews>
    <sheetView showGridLines="0" zoomScaleNormal="100" workbookViewId="0"/>
  </sheetViews>
  <sheetFormatPr defaultColWidth="6.125" defaultRowHeight="10.5" x14ac:dyDescent="0.4"/>
  <cols>
    <col min="1" max="1" width="0.875" style="192" customWidth="1"/>
    <col min="2" max="2" width="7.875" style="192" customWidth="1"/>
    <col min="3" max="3" width="5.875" style="192" customWidth="1"/>
    <col min="4" max="4" width="1.375" style="192" customWidth="1"/>
    <col min="5" max="5" width="11.125" style="192" customWidth="1"/>
    <col min="6" max="6" width="5.625" style="192" customWidth="1"/>
    <col min="7" max="7" width="11.125" style="192" customWidth="1"/>
    <col min="8" max="8" width="5.625" style="192" customWidth="1"/>
    <col min="9" max="9" width="11.125" style="192" customWidth="1"/>
    <col min="10" max="10" width="5.625" style="192" customWidth="1"/>
    <col min="11" max="11" width="11.125" style="192" customWidth="1"/>
    <col min="12" max="12" width="5.625" style="192" customWidth="1"/>
    <col min="13" max="16384" width="6.125" style="192"/>
  </cols>
  <sheetData>
    <row r="1" spans="1:13" ht="13.5" customHeight="1" x14ac:dyDescent="0.4">
      <c r="A1" s="151" t="s">
        <v>440</v>
      </c>
      <c r="B1" s="467"/>
      <c r="C1" s="467"/>
      <c r="D1" s="467"/>
      <c r="E1" s="469"/>
      <c r="F1" s="469"/>
      <c r="G1" s="469"/>
      <c r="H1" s="469"/>
      <c r="I1" s="469"/>
      <c r="J1" s="469"/>
      <c r="K1" s="469"/>
      <c r="L1" s="469"/>
    </row>
    <row r="3" spans="1:13" s="152" customFormat="1" ht="9.75" customHeight="1" x14ac:dyDescent="0.4">
      <c r="B3" s="288"/>
      <c r="C3" s="288"/>
      <c r="D3" s="288"/>
      <c r="K3" s="973" t="s">
        <v>436</v>
      </c>
      <c r="L3" s="973"/>
    </row>
    <row r="4" spans="1:13" s="152" customFormat="1" ht="2.1" customHeight="1" thickBot="1" x14ac:dyDescent="0.45">
      <c r="B4" s="288"/>
      <c r="C4" s="288"/>
      <c r="D4" s="288"/>
      <c r="K4" s="290"/>
      <c r="L4" s="290"/>
    </row>
    <row r="5" spans="1:13" ht="18" customHeight="1" x14ac:dyDescent="0.15">
      <c r="A5" s="291"/>
      <c r="B5" s="974" t="s">
        <v>2</v>
      </c>
      <c r="C5" s="974"/>
      <c r="D5" s="730"/>
      <c r="E5" s="1012" t="s">
        <v>441</v>
      </c>
      <c r="F5" s="1184"/>
      <c r="G5" s="1184"/>
      <c r="H5" s="1184"/>
      <c r="I5" s="1184"/>
      <c r="J5" s="1184"/>
      <c r="K5" s="1184"/>
      <c r="L5" s="1184"/>
      <c r="M5" s="152"/>
    </row>
    <row r="6" spans="1:13" ht="18" customHeight="1" x14ac:dyDescent="0.15">
      <c r="A6" s="293"/>
      <c r="B6" s="731" t="s">
        <v>160</v>
      </c>
      <c r="C6" s="731"/>
      <c r="D6" s="732"/>
      <c r="E6" s="1185" t="s">
        <v>204</v>
      </c>
      <c r="F6" s="1186"/>
      <c r="G6" s="1185" t="s">
        <v>442</v>
      </c>
      <c r="H6" s="1185"/>
      <c r="I6" s="1185" t="s">
        <v>443</v>
      </c>
      <c r="J6" s="1186"/>
      <c r="K6" s="1041" t="s">
        <v>444</v>
      </c>
      <c r="L6" s="1041"/>
      <c r="M6" s="152"/>
    </row>
    <row r="7" spans="1:13" ht="3.95" customHeight="1" x14ac:dyDescent="0.4">
      <c r="A7" s="295"/>
      <c r="B7" s="295"/>
      <c r="C7" s="295"/>
      <c r="D7" s="295"/>
      <c r="E7" s="298"/>
      <c r="F7" s="299"/>
      <c r="G7" s="298"/>
      <c r="H7" s="299"/>
      <c r="I7" s="298"/>
      <c r="J7" s="299"/>
      <c r="K7" s="295"/>
      <c r="L7" s="295"/>
      <c r="M7" s="152"/>
    </row>
    <row r="8" spans="1:13" s="733" customFormat="1" ht="15" customHeight="1" x14ac:dyDescent="0.4">
      <c r="A8" s="490"/>
      <c r="B8" s="478" t="s">
        <v>40</v>
      </c>
      <c r="C8" s="296" t="s">
        <v>41</v>
      </c>
      <c r="D8" s="490"/>
      <c r="E8" s="22">
        <v>15165</v>
      </c>
      <c r="F8" s="23"/>
      <c r="G8" s="25">
        <v>8495</v>
      </c>
      <c r="H8" s="25"/>
      <c r="I8" s="22">
        <v>1500</v>
      </c>
      <c r="J8" s="23"/>
      <c r="K8" s="25">
        <v>5170</v>
      </c>
      <c r="L8" s="25"/>
    </row>
    <row r="9" spans="1:13" s="62" customFormat="1" ht="15" customHeight="1" x14ac:dyDescent="0.4">
      <c r="A9" s="310"/>
      <c r="B9" s="93" t="s">
        <v>331</v>
      </c>
      <c r="C9" s="94" t="s">
        <v>10</v>
      </c>
      <c r="D9" s="310"/>
      <c r="E9" s="621">
        <v>15245</v>
      </c>
      <c r="F9" s="622"/>
      <c r="G9" s="312">
        <v>8820</v>
      </c>
      <c r="H9" s="312"/>
      <c r="I9" s="621">
        <v>1386</v>
      </c>
      <c r="J9" s="622"/>
      <c r="K9" s="312">
        <v>5039</v>
      </c>
      <c r="L9" s="312"/>
    </row>
    <row r="10" spans="1:13" s="70" customFormat="1" ht="15" customHeight="1" x14ac:dyDescent="0.4">
      <c r="A10" s="34"/>
      <c r="B10" s="35">
        <v>2</v>
      </c>
      <c r="C10" s="36"/>
      <c r="D10" s="34"/>
      <c r="E10" s="37">
        <f>SUM(G10:L10)</f>
        <v>15084</v>
      </c>
      <c r="F10" s="38"/>
      <c r="G10" s="40">
        <v>9028</v>
      </c>
      <c r="H10" s="40"/>
      <c r="I10" s="37">
        <v>1242</v>
      </c>
      <c r="J10" s="38"/>
      <c r="K10" s="40">
        <v>4814</v>
      </c>
      <c r="L10" s="40"/>
    </row>
    <row r="11" spans="1:13" s="189" customFormat="1" ht="3.95" customHeight="1" thickBot="1" x14ac:dyDescent="0.45">
      <c r="A11" s="110"/>
      <c r="B11" s="124"/>
      <c r="C11" s="110"/>
      <c r="D11" s="110"/>
      <c r="E11" s="329"/>
      <c r="F11" s="330"/>
      <c r="G11" s="327"/>
      <c r="H11" s="327"/>
      <c r="I11" s="329"/>
      <c r="J11" s="330"/>
      <c r="K11" s="327"/>
      <c r="L11" s="327"/>
    </row>
    <row r="12" spans="1:13" ht="2.1" customHeight="1" x14ac:dyDescent="0.4">
      <c r="A12" s="152"/>
      <c r="E12" s="287"/>
      <c r="F12" s="287"/>
      <c r="G12" s="287"/>
      <c r="H12" s="287"/>
      <c r="I12" s="287"/>
      <c r="J12" s="287"/>
      <c r="K12" s="287"/>
      <c r="L12" s="287"/>
    </row>
    <row r="13" spans="1:13" x14ac:dyDescent="0.4">
      <c r="A13" s="331" t="s">
        <v>445</v>
      </c>
      <c r="C13" s="331"/>
      <c r="D13" s="331"/>
      <c r="E13" s="287"/>
      <c r="F13" s="287"/>
      <c r="G13" s="287"/>
      <c r="H13" s="287"/>
      <c r="I13" s="287"/>
      <c r="J13" s="287"/>
      <c r="K13" s="287"/>
      <c r="L13" s="287"/>
    </row>
  </sheetData>
  <mergeCells count="7">
    <mergeCell ref="K3:L3"/>
    <mergeCell ref="B5:C5"/>
    <mergeCell ref="E5:L5"/>
    <mergeCell ref="E6:F6"/>
    <mergeCell ref="G6:H6"/>
    <mergeCell ref="I6:J6"/>
    <mergeCell ref="K6:L6"/>
  </mergeCells>
  <phoneticPr fontId="3"/>
  <pageMargins left="0.62992125984251968" right="0.59055118110236227" top="0.47244094488188981" bottom="0.39370078740157483" header="0.51181102362204722" footer="0.51181102362204722"/>
  <pageSetup paperSize="9" scale="93" fitToHeight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FF00"/>
  </sheetPr>
  <dimension ref="A1:H13"/>
  <sheetViews>
    <sheetView showGridLines="0" zoomScaleNormal="100" workbookViewId="0">
      <selection activeCell="G36" sqref="G36"/>
    </sheetView>
  </sheetViews>
  <sheetFormatPr defaultColWidth="6.125" defaultRowHeight="10.5" x14ac:dyDescent="0.4"/>
  <cols>
    <col min="1" max="1" width="0.875" style="192" customWidth="1"/>
    <col min="2" max="2" width="10.625" style="192" customWidth="1"/>
    <col min="3" max="3" width="7.375" style="192" customWidth="1"/>
    <col min="4" max="4" width="0.875" style="192" customWidth="1"/>
    <col min="5" max="5" width="14.625" style="331" customWidth="1"/>
    <col min="6" max="6" width="6.125" style="331" customWidth="1"/>
    <col min="7" max="8" width="20.125" style="192" customWidth="1"/>
    <col min="9" max="16384" width="6.125" style="192"/>
  </cols>
  <sheetData>
    <row r="1" spans="1:8" ht="13.5" customHeight="1" x14ac:dyDescent="0.4">
      <c r="A1" s="151" t="s">
        <v>446</v>
      </c>
      <c r="B1" s="467"/>
      <c r="C1" s="467"/>
      <c r="D1" s="467"/>
      <c r="E1" s="468"/>
      <c r="F1" s="468"/>
      <c r="G1" s="469"/>
      <c r="H1" s="469"/>
    </row>
    <row r="2" spans="1:8" x14ac:dyDescent="0.4">
      <c r="E2" s="287"/>
      <c r="F2" s="287"/>
      <c r="G2" s="287"/>
      <c r="H2" s="287"/>
    </row>
    <row r="3" spans="1:8" s="152" customFormat="1" ht="9.75" customHeight="1" x14ac:dyDescent="0.4">
      <c r="B3" s="288"/>
      <c r="C3" s="288"/>
      <c r="D3" s="288"/>
      <c r="E3" s="289"/>
      <c r="F3" s="289"/>
      <c r="H3" s="290" t="s">
        <v>447</v>
      </c>
    </row>
    <row r="4" spans="1:8" s="152" customFormat="1" ht="2.1" customHeight="1" thickBot="1" x14ac:dyDescent="0.45">
      <c r="B4" s="288"/>
      <c r="C4" s="288"/>
      <c r="D4" s="288"/>
      <c r="E4" s="289"/>
      <c r="F4" s="289"/>
      <c r="H4" s="290"/>
    </row>
    <row r="5" spans="1:8" ht="15" customHeight="1" x14ac:dyDescent="0.4">
      <c r="A5" s="291"/>
      <c r="B5" s="974" t="s">
        <v>2</v>
      </c>
      <c r="C5" s="974"/>
      <c r="D5" s="292"/>
      <c r="E5" s="981" t="s">
        <v>448</v>
      </c>
      <c r="F5" s="1187"/>
      <c r="G5" s="734" t="s">
        <v>449</v>
      </c>
      <c r="H5" s="291" t="s">
        <v>450</v>
      </c>
    </row>
    <row r="6" spans="1:8" ht="15" customHeight="1" x14ac:dyDescent="0.4">
      <c r="A6" s="293"/>
      <c r="B6" s="294" t="s">
        <v>34</v>
      </c>
      <c r="C6" s="294"/>
      <c r="D6" s="294"/>
      <c r="E6" s="914" t="s">
        <v>451</v>
      </c>
      <c r="F6" s="915"/>
      <c r="G6" s="474" t="s">
        <v>452</v>
      </c>
      <c r="H6" s="293" t="s">
        <v>453</v>
      </c>
    </row>
    <row r="7" spans="1:8" ht="3.95" customHeight="1" x14ac:dyDescent="0.4">
      <c r="A7" s="295"/>
      <c r="B7" s="295"/>
      <c r="C7" s="295"/>
      <c r="D7" s="295"/>
      <c r="E7" s="735"/>
      <c r="F7" s="299"/>
      <c r="G7" s="297"/>
      <c r="H7" s="295"/>
    </row>
    <row r="8" spans="1:8" ht="15" customHeight="1" x14ac:dyDescent="0.4">
      <c r="A8" s="295"/>
      <c r="B8" s="478" t="s">
        <v>40</v>
      </c>
      <c r="C8" s="296" t="s">
        <v>41</v>
      </c>
      <c r="D8" s="295"/>
      <c r="E8" s="1188">
        <v>93819</v>
      </c>
      <c r="F8" s="1189"/>
      <c r="G8" s="342">
        <v>76684</v>
      </c>
      <c r="H8" s="736">
        <v>81.7</v>
      </c>
    </row>
    <row r="9" spans="1:8" s="27" customFormat="1" ht="15" customHeight="1" x14ac:dyDescent="0.4">
      <c r="A9" s="310"/>
      <c r="B9" s="93" t="s">
        <v>331</v>
      </c>
      <c r="C9" s="156" t="s">
        <v>10</v>
      </c>
      <c r="D9" s="310"/>
      <c r="E9" s="1188">
        <v>95660</v>
      </c>
      <c r="F9" s="1189"/>
      <c r="G9" s="342">
        <v>77356</v>
      </c>
      <c r="H9" s="736">
        <v>80.900000000000006</v>
      </c>
    </row>
    <row r="10" spans="1:8" s="5" customFormat="1" ht="15" customHeight="1" x14ac:dyDescent="0.4">
      <c r="A10" s="345"/>
      <c r="B10" s="720">
        <v>2</v>
      </c>
      <c r="C10" s="737"/>
      <c r="D10" s="345"/>
      <c r="E10" s="1190">
        <v>94742</v>
      </c>
      <c r="F10" s="1191"/>
      <c r="G10" s="346">
        <v>76905</v>
      </c>
      <c r="H10" s="738">
        <v>81.2</v>
      </c>
    </row>
    <row r="11" spans="1:8" ht="3.95" customHeight="1" thickBot="1" x14ac:dyDescent="0.45">
      <c r="A11" s="349"/>
      <c r="B11" s="726"/>
      <c r="C11" s="739"/>
      <c r="D11" s="349"/>
      <c r="E11" s="740"/>
      <c r="F11" s="741"/>
      <c r="G11" s="742"/>
      <c r="H11" s="743"/>
    </row>
    <row r="12" spans="1:8" ht="2.1" customHeight="1" x14ac:dyDescent="0.4">
      <c r="A12" s="152"/>
      <c r="E12" s="287"/>
      <c r="F12" s="287"/>
      <c r="G12" s="287"/>
      <c r="H12" s="287"/>
    </row>
    <row r="13" spans="1:8" x14ac:dyDescent="0.4">
      <c r="A13" s="331" t="s">
        <v>454</v>
      </c>
      <c r="C13" s="331"/>
      <c r="D13" s="331"/>
      <c r="E13" s="287"/>
      <c r="F13" s="287"/>
      <c r="G13" s="287"/>
      <c r="H13" s="287"/>
    </row>
  </sheetData>
  <mergeCells count="6">
    <mergeCell ref="E10:F10"/>
    <mergeCell ref="B5:C5"/>
    <mergeCell ref="E5:F5"/>
    <mergeCell ref="E6:F6"/>
    <mergeCell ref="E8:F8"/>
    <mergeCell ref="E9:F9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cellComments="asDisplayed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FFFF00"/>
    <pageSetUpPr fitToPage="1"/>
  </sheetPr>
  <dimension ref="A1:J14"/>
  <sheetViews>
    <sheetView showGridLines="0" zoomScaleNormal="100" zoomScaleSheetLayoutView="115" workbookViewId="0">
      <selection activeCell="L14" sqref="L14"/>
    </sheetView>
  </sheetViews>
  <sheetFormatPr defaultRowHeight="13.5" x14ac:dyDescent="0.4"/>
  <cols>
    <col min="1" max="1" width="0.75" style="794" customWidth="1"/>
    <col min="2" max="3" width="5.625" style="794" customWidth="1"/>
    <col min="4" max="9" width="11.375" style="794" customWidth="1"/>
    <col min="10" max="16384" width="9" style="794"/>
  </cols>
  <sheetData>
    <row r="1" spans="1:10" s="745" customFormat="1" x14ac:dyDescent="0.15">
      <c r="A1" s="744" t="s">
        <v>455</v>
      </c>
      <c r="C1" s="746"/>
    </row>
    <row r="3" spans="1:10" s="749" customFormat="1" ht="9.75" customHeight="1" x14ac:dyDescent="0.4">
      <c r="A3" s="747"/>
      <c r="B3" s="747"/>
      <c r="C3" s="747"/>
      <c r="D3" s="747"/>
      <c r="E3" s="747"/>
      <c r="F3" s="747"/>
      <c r="G3" s="747"/>
      <c r="H3" s="747"/>
      <c r="I3" s="748" t="s">
        <v>63</v>
      </c>
    </row>
    <row r="4" spans="1:10" s="749" customFormat="1" ht="2.1" customHeight="1" thickBot="1" x14ac:dyDescent="0.45">
      <c r="A4" s="747"/>
      <c r="B4" s="747"/>
      <c r="C4" s="747"/>
      <c r="D4" s="747"/>
      <c r="E4" s="747"/>
      <c r="F4" s="747"/>
      <c r="G4" s="747"/>
      <c r="H4" s="747"/>
      <c r="I4" s="748"/>
    </row>
    <row r="5" spans="1:10" s="749" customFormat="1" ht="15" customHeight="1" x14ac:dyDescent="0.15">
      <c r="A5" s="750"/>
      <c r="B5" s="751"/>
      <c r="C5" s="752" t="s">
        <v>2</v>
      </c>
      <c r="D5" s="1198" t="s">
        <v>456</v>
      </c>
      <c r="E5" s="1200" t="s">
        <v>457</v>
      </c>
      <c r="F5" s="1201" t="s">
        <v>458</v>
      </c>
      <c r="G5" s="1203" t="s">
        <v>459</v>
      </c>
      <c r="H5" s="1200" t="s">
        <v>460</v>
      </c>
      <c r="I5" s="1205" t="s">
        <v>461</v>
      </c>
    </row>
    <row r="6" spans="1:10" s="749" customFormat="1" ht="15" customHeight="1" x14ac:dyDescent="0.15">
      <c r="A6" s="753"/>
      <c r="B6" s="754" t="s">
        <v>34</v>
      </c>
      <c r="C6" s="755"/>
      <c r="D6" s="1199"/>
      <c r="E6" s="1199"/>
      <c r="F6" s="1202"/>
      <c r="G6" s="1204"/>
      <c r="H6" s="1199"/>
      <c r="I6" s="1206"/>
    </row>
    <row r="7" spans="1:10" s="749" customFormat="1" ht="3.95" customHeight="1" x14ac:dyDescent="0.15">
      <c r="A7" s="756"/>
      <c r="B7" s="757"/>
      <c r="C7" s="758"/>
      <c r="D7" s="759"/>
      <c r="E7" s="759"/>
      <c r="F7" s="760"/>
      <c r="G7" s="761"/>
      <c r="H7" s="759"/>
      <c r="I7" s="762"/>
    </row>
    <row r="8" spans="1:10" s="769" customFormat="1" ht="15" customHeight="1" x14ac:dyDescent="0.4">
      <c r="A8" s="763"/>
      <c r="B8" s="1192" t="s">
        <v>144</v>
      </c>
      <c r="C8" s="1193"/>
      <c r="D8" s="764">
        <v>5281</v>
      </c>
      <c r="E8" s="765">
        <v>5869</v>
      </c>
      <c r="F8" s="766">
        <f>SUM(D8:E8)</f>
        <v>11150</v>
      </c>
      <c r="G8" s="765">
        <v>147</v>
      </c>
      <c r="H8" s="764">
        <v>128</v>
      </c>
      <c r="I8" s="767">
        <v>8417</v>
      </c>
      <c r="J8" s="768"/>
    </row>
    <row r="9" spans="1:10" s="775" customFormat="1" ht="15" customHeight="1" x14ac:dyDescent="0.4">
      <c r="A9" s="770"/>
      <c r="B9" s="1194" t="s">
        <v>150</v>
      </c>
      <c r="C9" s="1195"/>
      <c r="D9" s="771">
        <v>5249</v>
      </c>
      <c r="E9" s="772">
        <v>5997</v>
      </c>
      <c r="F9" s="773">
        <f>SUM(D9:E9)</f>
        <v>11246</v>
      </c>
      <c r="G9" s="772">
        <v>149</v>
      </c>
      <c r="H9" s="771">
        <v>138</v>
      </c>
      <c r="I9" s="774">
        <v>8486</v>
      </c>
    </row>
    <row r="10" spans="1:10" s="781" customFormat="1" ht="15" customHeight="1" x14ac:dyDescent="0.4">
      <c r="A10" s="776"/>
      <c r="B10" s="1196">
        <v>2</v>
      </c>
      <c r="C10" s="1197"/>
      <c r="D10" s="777">
        <v>5319</v>
      </c>
      <c r="E10" s="778">
        <v>6056</v>
      </c>
      <c r="F10" s="779">
        <f>SUM(D10:E10)</f>
        <v>11375</v>
      </c>
      <c r="G10" s="778">
        <v>146</v>
      </c>
      <c r="H10" s="777">
        <v>134</v>
      </c>
      <c r="I10" s="780">
        <v>8578</v>
      </c>
    </row>
    <row r="11" spans="1:10" s="749" customFormat="1" ht="3.95" customHeight="1" thickBot="1" x14ac:dyDescent="0.45">
      <c r="A11" s="782"/>
      <c r="B11" s="783"/>
      <c r="C11" s="783"/>
      <c r="D11" s="784"/>
      <c r="E11" s="785"/>
      <c r="F11" s="786"/>
      <c r="G11" s="785"/>
      <c r="H11" s="787"/>
      <c r="I11" s="788"/>
    </row>
    <row r="12" spans="1:10" s="749" customFormat="1" ht="2.1" customHeight="1" x14ac:dyDescent="0.4">
      <c r="A12" s="747"/>
      <c r="B12" s="789"/>
      <c r="C12" s="789"/>
      <c r="D12" s="790"/>
      <c r="E12" s="790"/>
      <c r="F12" s="791"/>
      <c r="G12" s="790"/>
      <c r="H12" s="790"/>
      <c r="I12" s="792"/>
    </row>
    <row r="13" spans="1:10" s="749" customFormat="1" ht="10.5" customHeight="1" x14ac:dyDescent="0.4">
      <c r="A13" s="747" t="s">
        <v>462</v>
      </c>
      <c r="B13" s="747"/>
      <c r="C13" s="747"/>
      <c r="D13" s="747"/>
      <c r="E13" s="747"/>
      <c r="F13" s="747"/>
      <c r="G13" s="747"/>
      <c r="H13" s="747"/>
      <c r="I13" s="747"/>
    </row>
    <row r="14" spans="1:10" x14ac:dyDescent="0.4">
      <c r="A14" s="793"/>
      <c r="B14" s="793"/>
      <c r="C14" s="793"/>
      <c r="D14" s="793"/>
      <c r="E14" s="793"/>
      <c r="F14" s="793"/>
      <c r="G14" s="793"/>
      <c r="H14" s="793"/>
      <c r="I14" s="793"/>
    </row>
  </sheetData>
  <mergeCells count="9">
    <mergeCell ref="F5:F6"/>
    <mergeCell ref="G5:G6"/>
    <mergeCell ref="H5:H6"/>
    <mergeCell ref="I5:I6"/>
    <mergeCell ref="B8:C8"/>
    <mergeCell ref="B9:C9"/>
    <mergeCell ref="B10:C10"/>
    <mergeCell ref="D5:D6"/>
    <mergeCell ref="E5:E6"/>
  </mergeCells>
  <phoneticPr fontId="3"/>
  <pageMargins left="0.75" right="0.75" top="1" bottom="1" header="0.51200000000000001" footer="0.51200000000000001"/>
  <pageSetup paperSize="9" scale="9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K30"/>
  <sheetViews>
    <sheetView showGridLines="0" zoomScaleNormal="100" workbookViewId="0">
      <selection activeCell="Q32" sqref="Q32"/>
    </sheetView>
  </sheetViews>
  <sheetFormatPr defaultColWidth="6.125" defaultRowHeight="10.5" x14ac:dyDescent="0.4"/>
  <cols>
    <col min="1" max="1" width="8.125" style="5" customWidth="1"/>
    <col min="2" max="2" width="6.125" style="5" customWidth="1"/>
    <col min="3" max="11" width="8.125" style="5" customWidth="1"/>
    <col min="12" max="256" width="6.125" style="5"/>
    <col min="257" max="257" width="8.125" style="5" customWidth="1"/>
    <col min="258" max="258" width="6.125" style="5" customWidth="1"/>
    <col min="259" max="267" width="8.125" style="5" customWidth="1"/>
    <col min="268" max="512" width="6.125" style="5"/>
    <col min="513" max="513" width="8.125" style="5" customWidth="1"/>
    <col min="514" max="514" width="6.125" style="5" customWidth="1"/>
    <col min="515" max="523" width="8.125" style="5" customWidth="1"/>
    <col min="524" max="768" width="6.125" style="5"/>
    <col min="769" max="769" width="8.125" style="5" customWidth="1"/>
    <col min="770" max="770" width="6.125" style="5" customWidth="1"/>
    <col min="771" max="779" width="8.125" style="5" customWidth="1"/>
    <col min="780" max="1024" width="6.125" style="5"/>
    <col min="1025" max="1025" width="8.125" style="5" customWidth="1"/>
    <col min="1026" max="1026" width="6.125" style="5" customWidth="1"/>
    <col min="1027" max="1035" width="8.125" style="5" customWidth="1"/>
    <col min="1036" max="1280" width="6.125" style="5"/>
    <col min="1281" max="1281" width="8.125" style="5" customWidth="1"/>
    <col min="1282" max="1282" width="6.125" style="5" customWidth="1"/>
    <col min="1283" max="1291" width="8.125" style="5" customWidth="1"/>
    <col min="1292" max="1536" width="6.125" style="5"/>
    <col min="1537" max="1537" width="8.125" style="5" customWidth="1"/>
    <col min="1538" max="1538" width="6.125" style="5" customWidth="1"/>
    <col min="1539" max="1547" width="8.125" style="5" customWidth="1"/>
    <col min="1548" max="1792" width="6.125" style="5"/>
    <col min="1793" max="1793" width="8.125" style="5" customWidth="1"/>
    <col min="1794" max="1794" width="6.125" style="5" customWidth="1"/>
    <col min="1795" max="1803" width="8.125" style="5" customWidth="1"/>
    <col min="1804" max="2048" width="6.125" style="5"/>
    <col min="2049" max="2049" width="8.125" style="5" customWidth="1"/>
    <col min="2050" max="2050" width="6.125" style="5" customWidth="1"/>
    <col min="2051" max="2059" width="8.125" style="5" customWidth="1"/>
    <col min="2060" max="2304" width="6.125" style="5"/>
    <col min="2305" max="2305" width="8.125" style="5" customWidth="1"/>
    <col min="2306" max="2306" width="6.125" style="5" customWidth="1"/>
    <col min="2307" max="2315" width="8.125" style="5" customWidth="1"/>
    <col min="2316" max="2560" width="6.125" style="5"/>
    <col min="2561" max="2561" width="8.125" style="5" customWidth="1"/>
    <col min="2562" max="2562" width="6.125" style="5" customWidth="1"/>
    <col min="2563" max="2571" width="8.125" style="5" customWidth="1"/>
    <col min="2572" max="2816" width="6.125" style="5"/>
    <col min="2817" max="2817" width="8.125" style="5" customWidth="1"/>
    <col min="2818" max="2818" width="6.125" style="5" customWidth="1"/>
    <col min="2819" max="2827" width="8.125" style="5" customWidth="1"/>
    <col min="2828" max="3072" width="6.125" style="5"/>
    <col min="3073" max="3073" width="8.125" style="5" customWidth="1"/>
    <col min="3074" max="3074" width="6.125" style="5" customWidth="1"/>
    <col min="3075" max="3083" width="8.125" style="5" customWidth="1"/>
    <col min="3084" max="3328" width="6.125" style="5"/>
    <col min="3329" max="3329" width="8.125" style="5" customWidth="1"/>
    <col min="3330" max="3330" width="6.125" style="5" customWidth="1"/>
    <col min="3331" max="3339" width="8.125" style="5" customWidth="1"/>
    <col min="3340" max="3584" width="6.125" style="5"/>
    <col min="3585" max="3585" width="8.125" style="5" customWidth="1"/>
    <col min="3586" max="3586" width="6.125" style="5" customWidth="1"/>
    <col min="3587" max="3595" width="8.125" style="5" customWidth="1"/>
    <col min="3596" max="3840" width="6.125" style="5"/>
    <col min="3841" max="3841" width="8.125" style="5" customWidth="1"/>
    <col min="3842" max="3842" width="6.125" style="5" customWidth="1"/>
    <col min="3843" max="3851" width="8.125" style="5" customWidth="1"/>
    <col min="3852" max="4096" width="6.125" style="5"/>
    <col min="4097" max="4097" width="8.125" style="5" customWidth="1"/>
    <col min="4098" max="4098" width="6.125" style="5" customWidth="1"/>
    <col min="4099" max="4107" width="8.125" style="5" customWidth="1"/>
    <col min="4108" max="4352" width="6.125" style="5"/>
    <col min="4353" max="4353" width="8.125" style="5" customWidth="1"/>
    <col min="4354" max="4354" width="6.125" style="5" customWidth="1"/>
    <col min="4355" max="4363" width="8.125" style="5" customWidth="1"/>
    <col min="4364" max="4608" width="6.125" style="5"/>
    <col min="4609" max="4609" width="8.125" style="5" customWidth="1"/>
    <col min="4610" max="4610" width="6.125" style="5" customWidth="1"/>
    <col min="4611" max="4619" width="8.125" style="5" customWidth="1"/>
    <col min="4620" max="4864" width="6.125" style="5"/>
    <col min="4865" max="4865" width="8.125" style="5" customWidth="1"/>
    <col min="4866" max="4866" width="6.125" style="5" customWidth="1"/>
    <col min="4867" max="4875" width="8.125" style="5" customWidth="1"/>
    <col min="4876" max="5120" width="6.125" style="5"/>
    <col min="5121" max="5121" width="8.125" style="5" customWidth="1"/>
    <col min="5122" max="5122" width="6.125" style="5" customWidth="1"/>
    <col min="5123" max="5131" width="8.125" style="5" customWidth="1"/>
    <col min="5132" max="5376" width="6.125" style="5"/>
    <col min="5377" max="5377" width="8.125" style="5" customWidth="1"/>
    <col min="5378" max="5378" width="6.125" style="5" customWidth="1"/>
    <col min="5379" max="5387" width="8.125" style="5" customWidth="1"/>
    <col min="5388" max="5632" width="6.125" style="5"/>
    <col min="5633" max="5633" width="8.125" style="5" customWidth="1"/>
    <col min="5634" max="5634" width="6.125" style="5" customWidth="1"/>
    <col min="5635" max="5643" width="8.125" style="5" customWidth="1"/>
    <col min="5644" max="5888" width="6.125" style="5"/>
    <col min="5889" max="5889" width="8.125" style="5" customWidth="1"/>
    <col min="5890" max="5890" width="6.125" style="5" customWidth="1"/>
    <col min="5891" max="5899" width="8.125" style="5" customWidth="1"/>
    <col min="5900" max="6144" width="6.125" style="5"/>
    <col min="6145" max="6145" width="8.125" style="5" customWidth="1"/>
    <col min="6146" max="6146" width="6.125" style="5" customWidth="1"/>
    <col min="6147" max="6155" width="8.125" style="5" customWidth="1"/>
    <col min="6156" max="6400" width="6.125" style="5"/>
    <col min="6401" max="6401" width="8.125" style="5" customWidth="1"/>
    <col min="6402" max="6402" width="6.125" style="5" customWidth="1"/>
    <col min="6403" max="6411" width="8.125" style="5" customWidth="1"/>
    <col min="6412" max="6656" width="6.125" style="5"/>
    <col min="6657" max="6657" width="8.125" style="5" customWidth="1"/>
    <col min="6658" max="6658" width="6.125" style="5" customWidth="1"/>
    <col min="6659" max="6667" width="8.125" style="5" customWidth="1"/>
    <col min="6668" max="6912" width="6.125" style="5"/>
    <col min="6913" max="6913" width="8.125" style="5" customWidth="1"/>
    <col min="6914" max="6914" width="6.125" style="5" customWidth="1"/>
    <col min="6915" max="6923" width="8.125" style="5" customWidth="1"/>
    <col min="6924" max="7168" width="6.125" style="5"/>
    <col min="7169" max="7169" width="8.125" style="5" customWidth="1"/>
    <col min="7170" max="7170" width="6.125" style="5" customWidth="1"/>
    <col min="7171" max="7179" width="8.125" style="5" customWidth="1"/>
    <col min="7180" max="7424" width="6.125" style="5"/>
    <col min="7425" max="7425" width="8.125" style="5" customWidth="1"/>
    <col min="7426" max="7426" width="6.125" style="5" customWidth="1"/>
    <col min="7427" max="7435" width="8.125" style="5" customWidth="1"/>
    <col min="7436" max="7680" width="6.125" style="5"/>
    <col min="7681" max="7681" width="8.125" style="5" customWidth="1"/>
    <col min="7682" max="7682" width="6.125" style="5" customWidth="1"/>
    <col min="7683" max="7691" width="8.125" style="5" customWidth="1"/>
    <col min="7692" max="7936" width="6.125" style="5"/>
    <col min="7937" max="7937" width="8.125" style="5" customWidth="1"/>
    <col min="7938" max="7938" width="6.125" style="5" customWidth="1"/>
    <col min="7939" max="7947" width="8.125" style="5" customWidth="1"/>
    <col min="7948" max="8192" width="6.125" style="5"/>
    <col min="8193" max="8193" width="8.125" style="5" customWidth="1"/>
    <col min="8194" max="8194" width="6.125" style="5" customWidth="1"/>
    <col min="8195" max="8203" width="8.125" style="5" customWidth="1"/>
    <col min="8204" max="8448" width="6.125" style="5"/>
    <col min="8449" max="8449" width="8.125" style="5" customWidth="1"/>
    <col min="8450" max="8450" width="6.125" style="5" customWidth="1"/>
    <col min="8451" max="8459" width="8.125" style="5" customWidth="1"/>
    <col min="8460" max="8704" width="6.125" style="5"/>
    <col min="8705" max="8705" width="8.125" style="5" customWidth="1"/>
    <col min="8706" max="8706" width="6.125" style="5" customWidth="1"/>
    <col min="8707" max="8715" width="8.125" style="5" customWidth="1"/>
    <col min="8716" max="8960" width="6.125" style="5"/>
    <col min="8961" max="8961" width="8.125" style="5" customWidth="1"/>
    <col min="8962" max="8962" width="6.125" style="5" customWidth="1"/>
    <col min="8963" max="8971" width="8.125" style="5" customWidth="1"/>
    <col min="8972" max="9216" width="6.125" style="5"/>
    <col min="9217" max="9217" width="8.125" style="5" customWidth="1"/>
    <col min="9218" max="9218" width="6.125" style="5" customWidth="1"/>
    <col min="9219" max="9227" width="8.125" style="5" customWidth="1"/>
    <col min="9228" max="9472" width="6.125" style="5"/>
    <col min="9473" max="9473" width="8.125" style="5" customWidth="1"/>
    <col min="9474" max="9474" width="6.125" style="5" customWidth="1"/>
    <col min="9475" max="9483" width="8.125" style="5" customWidth="1"/>
    <col min="9484" max="9728" width="6.125" style="5"/>
    <col min="9729" max="9729" width="8.125" style="5" customWidth="1"/>
    <col min="9730" max="9730" width="6.125" style="5" customWidth="1"/>
    <col min="9731" max="9739" width="8.125" style="5" customWidth="1"/>
    <col min="9740" max="9984" width="6.125" style="5"/>
    <col min="9985" max="9985" width="8.125" style="5" customWidth="1"/>
    <col min="9986" max="9986" width="6.125" style="5" customWidth="1"/>
    <col min="9987" max="9995" width="8.125" style="5" customWidth="1"/>
    <col min="9996" max="10240" width="6.125" style="5"/>
    <col min="10241" max="10241" width="8.125" style="5" customWidth="1"/>
    <col min="10242" max="10242" width="6.125" style="5" customWidth="1"/>
    <col min="10243" max="10251" width="8.125" style="5" customWidth="1"/>
    <col min="10252" max="10496" width="6.125" style="5"/>
    <col min="10497" max="10497" width="8.125" style="5" customWidth="1"/>
    <col min="10498" max="10498" width="6.125" style="5" customWidth="1"/>
    <col min="10499" max="10507" width="8.125" style="5" customWidth="1"/>
    <col min="10508" max="10752" width="6.125" style="5"/>
    <col min="10753" max="10753" width="8.125" style="5" customWidth="1"/>
    <col min="10754" max="10754" width="6.125" style="5" customWidth="1"/>
    <col min="10755" max="10763" width="8.125" style="5" customWidth="1"/>
    <col min="10764" max="11008" width="6.125" style="5"/>
    <col min="11009" max="11009" width="8.125" style="5" customWidth="1"/>
    <col min="11010" max="11010" width="6.125" style="5" customWidth="1"/>
    <col min="11011" max="11019" width="8.125" style="5" customWidth="1"/>
    <col min="11020" max="11264" width="6.125" style="5"/>
    <col min="11265" max="11265" width="8.125" style="5" customWidth="1"/>
    <col min="11266" max="11266" width="6.125" style="5" customWidth="1"/>
    <col min="11267" max="11275" width="8.125" style="5" customWidth="1"/>
    <col min="11276" max="11520" width="6.125" style="5"/>
    <col min="11521" max="11521" width="8.125" style="5" customWidth="1"/>
    <col min="11522" max="11522" width="6.125" style="5" customWidth="1"/>
    <col min="11523" max="11531" width="8.125" style="5" customWidth="1"/>
    <col min="11532" max="11776" width="6.125" style="5"/>
    <col min="11777" max="11777" width="8.125" style="5" customWidth="1"/>
    <col min="11778" max="11778" width="6.125" style="5" customWidth="1"/>
    <col min="11779" max="11787" width="8.125" style="5" customWidth="1"/>
    <col min="11788" max="12032" width="6.125" style="5"/>
    <col min="12033" max="12033" width="8.125" style="5" customWidth="1"/>
    <col min="12034" max="12034" width="6.125" style="5" customWidth="1"/>
    <col min="12035" max="12043" width="8.125" style="5" customWidth="1"/>
    <col min="12044" max="12288" width="6.125" style="5"/>
    <col min="12289" max="12289" width="8.125" style="5" customWidth="1"/>
    <col min="12290" max="12290" width="6.125" style="5" customWidth="1"/>
    <col min="12291" max="12299" width="8.125" style="5" customWidth="1"/>
    <col min="12300" max="12544" width="6.125" style="5"/>
    <col min="12545" max="12545" width="8.125" style="5" customWidth="1"/>
    <col min="12546" max="12546" width="6.125" style="5" customWidth="1"/>
    <col min="12547" max="12555" width="8.125" style="5" customWidth="1"/>
    <col min="12556" max="12800" width="6.125" style="5"/>
    <col min="12801" max="12801" width="8.125" style="5" customWidth="1"/>
    <col min="12802" max="12802" width="6.125" style="5" customWidth="1"/>
    <col min="12803" max="12811" width="8.125" style="5" customWidth="1"/>
    <col min="12812" max="13056" width="6.125" style="5"/>
    <col min="13057" max="13057" width="8.125" style="5" customWidth="1"/>
    <col min="13058" max="13058" width="6.125" style="5" customWidth="1"/>
    <col min="13059" max="13067" width="8.125" style="5" customWidth="1"/>
    <col min="13068" max="13312" width="6.125" style="5"/>
    <col min="13313" max="13313" width="8.125" style="5" customWidth="1"/>
    <col min="13314" max="13314" width="6.125" style="5" customWidth="1"/>
    <col min="13315" max="13323" width="8.125" style="5" customWidth="1"/>
    <col min="13324" max="13568" width="6.125" style="5"/>
    <col min="13569" max="13569" width="8.125" style="5" customWidth="1"/>
    <col min="13570" max="13570" width="6.125" style="5" customWidth="1"/>
    <col min="13571" max="13579" width="8.125" style="5" customWidth="1"/>
    <col min="13580" max="13824" width="6.125" style="5"/>
    <col min="13825" max="13825" width="8.125" style="5" customWidth="1"/>
    <col min="13826" max="13826" width="6.125" style="5" customWidth="1"/>
    <col min="13827" max="13835" width="8.125" style="5" customWidth="1"/>
    <col min="13836" max="14080" width="6.125" style="5"/>
    <col min="14081" max="14081" width="8.125" style="5" customWidth="1"/>
    <col min="14082" max="14082" width="6.125" style="5" customWidth="1"/>
    <col min="14083" max="14091" width="8.125" style="5" customWidth="1"/>
    <col min="14092" max="14336" width="6.125" style="5"/>
    <col min="14337" max="14337" width="8.125" style="5" customWidth="1"/>
    <col min="14338" max="14338" width="6.125" style="5" customWidth="1"/>
    <col min="14339" max="14347" width="8.125" style="5" customWidth="1"/>
    <col min="14348" max="14592" width="6.125" style="5"/>
    <col min="14593" max="14593" width="8.125" style="5" customWidth="1"/>
    <col min="14594" max="14594" width="6.125" style="5" customWidth="1"/>
    <col min="14595" max="14603" width="8.125" style="5" customWidth="1"/>
    <col min="14604" max="14848" width="6.125" style="5"/>
    <col min="14849" max="14849" width="8.125" style="5" customWidth="1"/>
    <col min="14850" max="14850" width="6.125" style="5" customWidth="1"/>
    <col min="14851" max="14859" width="8.125" style="5" customWidth="1"/>
    <col min="14860" max="15104" width="6.125" style="5"/>
    <col min="15105" max="15105" width="8.125" style="5" customWidth="1"/>
    <col min="15106" max="15106" width="6.125" style="5" customWidth="1"/>
    <col min="15107" max="15115" width="8.125" style="5" customWidth="1"/>
    <col min="15116" max="15360" width="6.125" style="5"/>
    <col min="15361" max="15361" width="8.125" style="5" customWidth="1"/>
    <col min="15362" max="15362" width="6.125" style="5" customWidth="1"/>
    <col min="15363" max="15371" width="8.125" style="5" customWidth="1"/>
    <col min="15372" max="15616" width="6.125" style="5"/>
    <col min="15617" max="15617" width="8.125" style="5" customWidth="1"/>
    <col min="15618" max="15618" width="6.125" style="5" customWidth="1"/>
    <col min="15619" max="15627" width="8.125" style="5" customWidth="1"/>
    <col min="15628" max="15872" width="6.125" style="5"/>
    <col min="15873" max="15873" width="8.125" style="5" customWidth="1"/>
    <col min="15874" max="15874" width="6.125" style="5" customWidth="1"/>
    <col min="15875" max="15883" width="8.125" style="5" customWidth="1"/>
    <col min="15884" max="16128" width="6.125" style="5"/>
    <col min="16129" max="16129" width="8.125" style="5" customWidth="1"/>
    <col min="16130" max="16130" width="6.125" style="5" customWidth="1"/>
    <col min="16131" max="16139" width="8.125" style="5" customWidth="1"/>
    <col min="16140" max="16384" width="6.125" style="5"/>
  </cols>
  <sheetData>
    <row r="1" spans="1:11" ht="12.75" customHeight="1" x14ac:dyDescent="0.4">
      <c r="A1" s="1" t="s">
        <v>28</v>
      </c>
    </row>
    <row r="2" spans="1:11" s="4" customFormat="1" x14ac:dyDescent="0.4">
      <c r="K2" s="43" t="s">
        <v>29</v>
      </c>
    </row>
    <row r="3" spans="1:11" s="4" customFormat="1" ht="2.1" customHeight="1" thickBot="1" x14ac:dyDescent="0.45">
      <c r="K3" s="43"/>
    </row>
    <row r="4" spans="1:11" ht="12" customHeight="1" x14ac:dyDescent="0.4">
      <c r="A4" s="911" t="s">
        <v>2</v>
      </c>
      <c r="B4" s="918"/>
      <c r="C4" s="921" t="s">
        <v>30</v>
      </c>
      <c r="D4" s="922"/>
      <c r="E4" s="922"/>
      <c r="F4" s="921" t="s">
        <v>31</v>
      </c>
      <c r="G4" s="922"/>
      <c r="H4" s="922"/>
      <c r="I4" s="920" t="s">
        <v>32</v>
      </c>
      <c r="J4" s="920"/>
      <c r="K4" s="912"/>
    </row>
    <row r="5" spans="1:11" ht="12" customHeight="1" x14ac:dyDescent="0.4">
      <c r="A5" s="919"/>
      <c r="B5" s="919"/>
      <c r="C5" s="923"/>
      <c r="D5" s="923"/>
      <c r="E5" s="923"/>
      <c r="F5" s="923"/>
      <c r="G5" s="923"/>
      <c r="H5" s="923"/>
      <c r="I5" s="926" t="s">
        <v>33</v>
      </c>
      <c r="J5" s="926"/>
      <c r="K5" s="931"/>
    </row>
    <row r="6" spans="1:11" ht="12" customHeight="1" x14ac:dyDescent="0.15">
      <c r="A6" s="927" t="s">
        <v>34</v>
      </c>
      <c r="B6" s="81"/>
      <c r="C6" s="929" t="s">
        <v>35</v>
      </c>
      <c r="D6" s="82" t="s">
        <v>36</v>
      </c>
      <c r="E6" s="82" t="s">
        <v>37</v>
      </c>
      <c r="F6" s="929" t="s">
        <v>35</v>
      </c>
      <c r="G6" s="82" t="s">
        <v>36</v>
      </c>
      <c r="H6" s="82" t="s">
        <v>37</v>
      </c>
      <c r="I6" s="929" t="s">
        <v>35</v>
      </c>
      <c r="J6" s="82" t="s">
        <v>36</v>
      </c>
      <c r="K6" s="83" t="s">
        <v>37</v>
      </c>
    </row>
    <row r="7" spans="1:11" ht="12" customHeight="1" x14ac:dyDescent="0.15">
      <c r="A7" s="928"/>
      <c r="B7" s="84"/>
      <c r="C7" s="930"/>
      <c r="D7" s="85" t="s">
        <v>38</v>
      </c>
      <c r="E7" s="85" t="s">
        <v>39</v>
      </c>
      <c r="F7" s="930"/>
      <c r="G7" s="85" t="s">
        <v>38</v>
      </c>
      <c r="H7" s="85" t="s">
        <v>39</v>
      </c>
      <c r="I7" s="930"/>
      <c r="J7" s="85" t="s">
        <v>38</v>
      </c>
      <c r="K7" s="86" t="s">
        <v>39</v>
      </c>
    </row>
    <row r="8" spans="1:11" ht="3.95" customHeight="1" x14ac:dyDescent="0.4">
      <c r="A8" s="15"/>
      <c r="B8" s="15"/>
      <c r="C8" s="87"/>
      <c r="D8" s="87"/>
      <c r="E8" s="87"/>
      <c r="F8" s="87"/>
      <c r="G8" s="87"/>
      <c r="H8" s="87"/>
      <c r="I8" s="87"/>
      <c r="J8" s="87"/>
      <c r="K8" s="16"/>
    </row>
    <row r="9" spans="1:11" ht="15" customHeight="1" x14ac:dyDescent="0.4">
      <c r="A9" s="20" t="s">
        <v>40</v>
      </c>
      <c r="B9" s="88" t="s">
        <v>41</v>
      </c>
      <c r="C9" s="89">
        <v>1430</v>
      </c>
      <c r="D9" s="89">
        <v>1388</v>
      </c>
      <c r="E9" s="89">
        <v>42</v>
      </c>
      <c r="F9" s="90">
        <v>92</v>
      </c>
      <c r="G9" s="91">
        <v>87</v>
      </c>
      <c r="H9" s="89">
        <v>5</v>
      </c>
      <c r="I9" s="90">
        <v>93</v>
      </c>
      <c r="J9" s="89">
        <v>90</v>
      </c>
      <c r="K9" s="92">
        <v>3</v>
      </c>
    </row>
    <row r="10" spans="1:11" s="62" customFormat="1" ht="15" customHeight="1" x14ac:dyDescent="0.4">
      <c r="A10" s="93" t="s">
        <v>42</v>
      </c>
      <c r="B10" s="94" t="s">
        <v>43</v>
      </c>
      <c r="C10" s="89">
        <f>SUM(D10:E10)</f>
        <v>1499</v>
      </c>
      <c r="D10" s="89">
        <v>1446</v>
      </c>
      <c r="E10" s="89">
        <v>53</v>
      </c>
      <c r="F10" s="90">
        <f>SUM(G10:H10)</f>
        <v>96</v>
      </c>
      <c r="G10" s="91">
        <v>92</v>
      </c>
      <c r="H10" s="89">
        <v>4</v>
      </c>
      <c r="I10" s="89">
        <f>SUM(J10:K10)</f>
        <v>102</v>
      </c>
      <c r="J10" s="89">
        <v>99</v>
      </c>
      <c r="K10" s="92">
        <v>3</v>
      </c>
    </row>
    <row r="11" spans="1:11" s="70" customFormat="1" ht="15" customHeight="1" x14ac:dyDescent="0.4">
      <c r="A11" s="35">
        <v>2</v>
      </c>
      <c r="B11" s="36"/>
      <c r="C11" s="95">
        <f>SUM(D11:E11)</f>
        <v>1515</v>
      </c>
      <c r="D11" s="95">
        <f>G11+J11+D21+G21+J21</f>
        <v>1459</v>
      </c>
      <c r="E11" s="95">
        <f>H11+K11+E21+H21+K21</f>
        <v>56</v>
      </c>
      <c r="F11" s="96">
        <f>SUM(G11:H11)</f>
        <v>99</v>
      </c>
      <c r="G11" s="97">
        <v>96</v>
      </c>
      <c r="H11" s="95">
        <v>3</v>
      </c>
      <c r="I11" s="95">
        <f>SUM(J11:K11)</f>
        <v>105</v>
      </c>
      <c r="J11" s="95">
        <v>101</v>
      </c>
      <c r="K11" s="98">
        <v>4</v>
      </c>
    </row>
    <row r="12" spans="1:11" ht="3.95" customHeight="1" thickBot="1" x14ac:dyDescent="0.45">
      <c r="A12" s="99"/>
      <c r="B12" s="100"/>
      <c r="C12" s="101"/>
      <c r="D12" s="102"/>
      <c r="E12" s="102"/>
      <c r="F12" s="102"/>
      <c r="G12" s="102"/>
      <c r="H12" s="102"/>
      <c r="I12" s="102"/>
      <c r="J12" s="102"/>
      <c r="K12" s="103"/>
    </row>
    <row r="13" spans="1:11" ht="6" customHeight="1" thickBot="1" x14ac:dyDescent="0.45">
      <c r="A13" s="33"/>
      <c r="C13" s="6"/>
      <c r="D13" s="6"/>
      <c r="E13" s="6"/>
      <c r="F13" s="6"/>
      <c r="G13" s="6"/>
      <c r="H13" s="6"/>
      <c r="I13" s="6"/>
      <c r="J13" s="6"/>
      <c r="K13" s="6"/>
    </row>
    <row r="14" spans="1:11" ht="12" customHeight="1" x14ac:dyDescent="0.4">
      <c r="A14" s="911" t="s">
        <v>2</v>
      </c>
      <c r="B14" s="918"/>
      <c r="C14" s="920" t="s">
        <v>44</v>
      </c>
      <c r="D14" s="920"/>
      <c r="E14" s="920"/>
      <c r="F14" s="921" t="s">
        <v>45</v>
      </c>
      <c r="G14" s="922"/>
      <c r="H14" s="922"/>
      <c r="I14" s="921" t="s">
        <v>46</v>
      </c>
      <c r="J14" s="922"/>
      <c r="K14" s="924"/>
    </row>
    <row r="15" spans="1:11" ht="12" customHeight="1" x14ac:dyDescent="0.4">
      <c r="A15" s="919"/>
      <c r="B15" s="919"/>
      <c r="C15" s="926" t="s">
        <v>33</v>
      </c>
      <c r="D15" s="926"/>
      <c r="E15" s="926"/>
      <c r="F15" s="923"/>
      <c r="G15" s="923"/>
      <c r="H15" s="923"/>
      <c r="I15" s="923"/>
      <c r="J15" s="923"/>
      <c r="K15" s="925"/>
    </row>
    <row r="16" spans="1:11" ht="12" customHeight="1" x14ac:dyDescent="0.15">
      <c r="A16" s="927" t="s">
        <v>34</v>
      </c>
      <c r="B16" s="81"/>
      <c r="C16" s="929" t="s">
        <v>35</v>
      </c>
      <c r="D16" s="82" t="s">
        <v>36</v>
      </c>
      <c r="E16" s="82" t="s">
        <v>37</v>
      </c>
      <c r="F16" s="929" t="s">
        <v>35</v>
      </c>
      <c r="G16" s="82" t="s">
        <v>36</v>
      </c>
      <c r="H16" s="82" t="s">
        <v>37</v>
      </c>
      <c r="I16" s="929" t="s">
        <v>35</v>
      </c>
      <c r="J16" s="82" t="s">
        <v>36</v>
      </c>
      <c r="K16" s="83" t="s">
        <v>37</v>
      </c>
    </row>
    <row r="17" spans="1:11" ht="12" customHeight="1" x14ac:dyDescent="0.15">
      <c r="A17" s="928"/>
      <c r="B17" s="84"/>
      <c r="C17" s="930"/>
      <c r="D17" s="85" t="s">
        <v>38</v>
      </c>
      <c r="E17" s="85" t="s">
        <v>39</v>
      </c>
      <c r="F17" s="930"/>
      <c r="G17" s="85" t="s">
        <v>38</v>
      </c>
      <c r="H17" s="85" t="s">
        <v>39</v>
      </c>
      <c r="I17" s="930"/>
      <c r="J17" s="85" t="s">
        <v>38</v>
      </c>
      <c r="K17" s="86" t="s">
        <v>39</v>
      </c>
    </row>
    <row r="18" spans="1:11" ht="3.95" customHeight="1" x14ac:dyDescent="0.4">
      <c r="A18" s="15"/>
      <c r="B18" s="15"/>
      <c r="C18" s="87"/>
      <c r="D18" s="87"/>
      <c r="E18" s="87"/>
      <c r="F18" s="104"/>
      <c r="G18" s="104"/>
      <c r="H18" s="104"/>
      <c r="I18" s="104"/>
      <c r="J18" s="104"/>
      <c r="K18" s="48"/>
    </row>
    <row r="19" spans="1:11" ht="15" customHeight="1" x14ac:dyDescent="0.4">
      <c r="A19" s="105" t="s">
        <v>40</v>
      </c>
      <c r="B19" s="106" t="s">
        <v>41</v>
      </c>
      <c r="C19" s="107">
        <v>29</v>
      </c>
      <c r="D19" s="107">
        <v>29</v>
      </c>
      <c r="E19" s="107">
        <v>0</v>
      </c>
      <c r="F19" s="107">
        <v>713</v>
      </c>
      <c r="G19" s="107">
        <v>686</v>
      </c>
      <c r="H19" s="107">
        <v>27</v>
      </c>
      <c r="I19" s="107">
        <v>503</v>
      </c>
      <c r="J19" s="107">
        <v>496</v>
      </c>
      <c r="K19" s="108">
        <v>7</v>
      </c>
    </row>
    <row r="20" spans="1:11" ht="15" customHeight="1" x14ac:dyDescent="0.4">
      <c r="A20" s="93" t="s">
        <v>42</v>
      </c>
      <c r="B20" s="94" t="s">
        <v>43</v>
      </c>
      <c r="C20" s="89">
        <f>SUM(D20:E20)</f>
        <v>29</v>
      </c>
      <c r="D20" s="89">
        <v>29</v>
      </c>
      <c r="E20" s="89">
        <v>0</v>
      </c>
      <c r="F20" s="89">
        <f>SUM(G20:H20)</f>
        <v>762</v>
      </c>
      <c r="G20" s="89">
        <v>724</v>
      </c>
      <c r="H20" s="89">
        <v>38</v>
      </c>
      <c r="I20" s="89">
        <f>SUM(J20:K20)</f>
        <v>510</v>
      </c>
      <c r="J20" s="89">
        <v>502</v>
      </c>
      <c r="K20" s="109">
        <v>8</v>
      </c>
    </row>
    <row r="21" spans="1:11" ht="15" customHeight="1" x14ac:dyDescent="0.4">
      <c r="A21" s="35">
        <v>2</v>
      </c>
      <c r="B21" s="36"/>
      <c r="C21" s="95">
        <f>SUM(D21:E21)</f>
        <v>36</v>
      </c>
      <c r="D21" s="95">
        <v>36</v>
      </c>
      <c r="E21" s="95">
        <v>0</v>
      </c>
      <c r="F21" s="95">
        <f>SUM(G21:H21)</f>
        <v>745</v>
      </c>
      <c r="G21" s="95">
        <v>706</v>
      </c>
      <c r="H21" s="95">
        <v>39</v>
      </c>
      <c r="I21" s="95">
        <f>SUM(J21:K21)</f>
        <v>530</v>
      </c>
      <c r="J21" s="95">
        <v>520</v>
      </c>
      <c r="K21" s="98">
        <v>10</v>
      </c>
    </row>
    <row r="22" spans="1:11" ht="3.95" customHeight="1" thickBot="1" x14ac:dyDescent="0.45">
      <c r="A22" s="110"/>
      <c r="B22" s="111"/>
      <c r="C22" s="112"/>
      <c r="D22" s="113"/>
      <c r="E22" s="113"/>
      <c r="F22" s="113"/>
      <c r="G22" s="113"/>
      <c r="H22" s="113"/>
      <c r="I22" s="113"/>
      <c r="J22" s="113"/>
      <c r="K22" s="114"/>
    </row>
    <row r="23" spans="1:11" s="27" customFormat="1" ht="2.1" customHeight="1" x14ac:dyDescent="0.4">
      <c r="A23" s="15"/>
      <c r="B23" s="15"/>
      <c r="C23" s="21"/>
      <c r="D23" s="15"/>
      <c r="E23" s="15"/>
      <c r="F23" s="15"/>
      <c r="G23" s="15"/>
      <c r="H23" s="15"/>
      <c r="I23" s="15"/>
      <c r="J23" s="15"/>
      <c r="K23" s="15"/>
    </row>
    <row r="24" spans="1:11" ht="10.7" customHeight="1" x14ac:dyDescent="0.15">
      <c r="A24" s="115" t="s">
        <v>47</v>
      </c>
      <c r="K24" s="116" t="s">
        <v>48</v>
      </c>
    </row>
    <row r="25" spans="1:11" ht="12.75" customHeight="1" x14ac:dyDescent="0.4"/>
    <row r="26" spans="1:11" ht="12.75" customHeight="1" x14ac:dyDescent="0.4"/>
    <row r="27" spans="1:11" ht="12.75" customHeight="1" x14ac:dyDescent="0.4">
      <c r="E27" s="26"/>
    </row>
    <row r="28" spans="1:11" ht="3" customHeight="1" x14ac:dyDescent="0.4"/>
    <row r="29" spans="1:11" ht="9.75" customHeight="1" x14ac:dyDescent="0.4"/>
    <row r="30" spans="1:11" ht="9.75" customHeight="1" x14ac:dyDescent="0.4"/>
  </sheetData>
  <mergeCells count="18">
    <mergeCell ref="A16:A17"/>
    <mergeCell ref="C16:C17"/>
    <mergeCell ref="F16:F17"/>
    <mergeCell ref="I16:I17"/>
    <mergeCell ref="A4:B5"/>
    <mergeCell ref="C4:E5"/>
    <mergeCell ref="F4:H5"/>
    <mergeCell ref="I4:K4"/>
    <mergeCell ref="I5:K5"/>
    <mergeCell ref="A6:A7"/>
    <mergeCell ref="C6:C7"/>
    <mergeCell ref="F6:F7"/>
    <mergeCell ref="I6:I7"/>
    <mergeCell ref="A14:B15"/>
    <mergeCell ref="C14:E14"/>
    <mergeCell ref="F14:H15"/>
    <mergeCell ref="I14:K15"/>
    <mergeCell ref="C15:E15"/>
  </mergeCells>
  <phoneticPr fontId="3"/>
  <pageMargins left="0.62992125984251968" right="0.59055118110236227" top="0.47244094488188981" bottom="0.39370078740157483" header="0.51181102362204722" footer="0.51181102362204722"/>
  <pageSetup paperSize="9" scale="87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FFFF00"/>
  </sheetPr>
  <dimension ref="A1:G14"/>
  <sheetViews>
    <sheetView showGridLines="0" zoomScaleNormal="100" zoomScaleSheetLayoutView="100" workbookViewId="0">
      <selection activeCell="G29" sqref="G29"/>
    </sheetView>
  </sheetViews>
  <sheetFormatPr defaultRowHeight="13.5" x14ac:dyDescent="0.4"/>
  <cols>
    <col min="1" max="1" width="5.625" style="811" customWidth="1"/>
    <col min="2" max="2" width="2.625" style="811" customWidth="1"/>
    <col min="3" max="3" width="5.625" style="811" customWidth="1"/>
    <col min="4" max="7" width="16.625" style="811" customWidth="1"/>
    <col min="8" max="16384" width="9" style="811"/>
  </cols>
  <sheetData>
    <row r="1" spans="1:7" s="797" customFormat="1" ht="15" customHeight="1" x14ac:dyDescent="0.4">
      <c r="A1" s="795" t="s">
        <v>463</v>
      </c>
      <c r="B1" s="796"/>
      <c r="C1" s="796"/>
    </row>
    <row r="3" spans="1:7" s="800" customFormat="1" ht="9.75" customHeight="1" x14ac:dyDescent="0.4">
      <c r="A3" s="798"/>
      <c r="B3" s="798"/>
      <c r="C3" s="798"/>
      <c r="D3" s="798"/>
      <c r="E3" s="798"/>
      <c r="F3" s="798"/>
      <c r="G3" s="799" t="s">
        <v>464</v>
      </c>
    </row>
    <row r="4" spans="1:7" s="800" customFormat="1" ht="2.1" customHeight="1" thickBot="1" x14ac:dyDescent="0.45">
      <c r="A4" s="798"/>
      <c r="B4" s="798"/>
      <c r="C4" s="798"/>
      <c r="D4" s="798"/>
      <c r="E4" s="798"/>
      <c r="F4" s="798"/>
      <c r="G4" s="799"/>
    </row>
    <row r="5" spans="1:7" s="800" customFormat="1" ht="12" customHeight="1" x14ac:dyDescent="0.4">
      <c r="A5" s="1207" t="s">
        <v>2</v>
      </c>
      <c r="B5" s="1207"/>
      <c r="C5" s="1207"/>
      <c r="D5" s="1200" t="s">
        <v>465</v>
      </c>
      <c r="E5" s="1200" t="s">
        <v>466</v>
      </c>
      <c r="F5" s="1200" t="s">
        <v>467</v>
      </c>
      <c r="G5" s="1201" t="s">
        <v>468</v>
      </c>
    </row>
    <row r="6" spans="1:7" s="800" customFormat="1" ht="12" customHeight="1" x14ac:dyDescent="0.4">
      <c r="A6" s="1208" t="s">
        <v>34</v>
      </c>
      <c r="B6" s="1208"/>
      <c r="C6" s="1208"/>
      <c r="D6" s="1199"/>
      <c r="E6" s="1199"/>
      <c r="F6" s="1199"/>
      <c r="G6" s="1202"/>
    </row>
    <row r="7" spans="1:7" s="800" customFormat="1" ht="3.95" customHeight="1" x14ac:dyDescent="0.4">
      <c r="A7" s="801"/>
      <c r="B7" s="801"/>
      <c r="C7" s="801"/>
      <c r="D7" s="759"/>
      <c r="E7" s="759"/>
      <c r="F7" s="759"/>
      <c r="G7" s="760"/>
    </row>
    <row r="8" spans="1:7" s="803" customFormat="1" ht="15" customHeight="1" x14ac:dyDescent="0.4">
      <c r="A8" s="802" t="s">
        <v>469</v>
      </c>
      <c r="B8" s="760">
        <v>30</v>
      </c>
      <c r="C8" s="801" t="s">
        <v>41</v>
      </c>
      <c r="D8" s="764">
        <v>1947</v>
      </c>
      <c r="E8" s="764">
        <v>474</v>
      </c>
      <c r="F8" s="764">
        <v>1170</v>
      </c>
      <c r="G8" s="765">
        <v>303</v>
      </c>
    </row>
    <row r="9" spans="1:7" s="806" customFormat="1" ht="15" customHeight="1" x14ac:dyDescent="0.4">
      <c r="A9" s="760"/>
      <c r="B9" s="760" t="s">
        <v>150</v>
      </c>
      <c r="C9" s="760"/>
      <c r="D9" s="804">
        <v>2156</v>
      </c>
      <c r="E9" s="804">
        <v>512</v>
      </c>
      <c r="F9" s="804">
        <v>1321</v>
      </c>
      <c r="G9" s="805">
        <v>323</v>
      </c>
    </row>
    <row r="10" spans="1:7" s="800" customFormat="1" ht="15" customHeight="1" x14ac:dyDescent="0.4">
      <c r="A10" s="807"/>
      <c r="B10" s="807">
        <v>2</v>
      </c>
      <c r="C10" s="807"/>
      <c r="D10" s="777">
        <f>SUM(E10:G10)</f>
        <v>1641</v>
      </c>
      <c r="E10" s="777">
        <v>531</v>
      </c>
      <c r="F10" s="777">
        <v>716</v>
      </c>
      <c r="G10" s="778">
        <v>394</v>
      </c>
    </row>
    <row r="11" spans="1:7" s="800" customFormat="1" ht="3.95" customHeight="1" thickBot="1" x14ac:dyDescent="0.45">
      <c r="A11" s="783"/>
      <c r="B11" s="783"/>
      <c r="C11" s="783"/>
      <c r="D11" s="784"/>
      <c r="E11" s="784"/>
      <c r="F11" s="784"/>
      <c r="G11" s="785"/>
    </row>
    <row r="12" spans="1:7" s="810" customFormat="1" ht="2.1" customHeight="1" x14ac:dyDescent="0.4">
      <c r="A12" s="808"/>
      <c r="B12" s="808"/>
      <c r="C12" s="808"/>
      <c r="D12" s="808"/>
      <c r="E12" s="809"/>
      <c r="F12" s="809"/>
      <c r="G12" s="809"/>
    </row>
    <row r="13" spans="1:7" s="810" customFormat="1" ht="11.25" customHeight="1" x14ac:dyDescent="0.4">
      <c r="A13" s="798" t="s">
        <v>462</v>
      </c>
      <c r="B13" s="798"/>
      <c r="C13" s="798"/>
      <c r="D13" s="808"/>
      <c r="E13" s="808"/>
      <c r="F13" s="808"/>
      <c r="G13" s="799"/>
    </row>
    <row r="14" spans="1:7" x14ac:dyDescent="0.4">
      <c r="A14" s="808"/>
      <c r="B14" s="808"/>
      <c r="C14" s="808"/>
      <c r="D14" s="808"/>
      <c r="E14" s="798"/>
      <c r="F14" s="798"/>
      <c r="G14" s="808"/>
    </row>
  </sheetData>
  <mergeCells count="6">
    <mergeCell ref="A5:C5"/>
    <mergeCell ref="D5:D6"/>
    <mergeCell ref="E5:E6"/>
    <mergeCell ref="F5:F6"/>
    <mergeCell ref="G5:G6"/>
    <mergeCell ref="A6:C6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FFFF00"/>
  </sheetPr>
  <dimension ref="A1:M26"/>
  <sheetViews>
    <sheetView showGridLines="0" zoomScaleNormal="100" zoomScaleSheetLayoutView="100" workbookViewId="0">
      <selection activeCell="M23" sqref="M23"/>
    </sheetView>
  </sheetViews>
  <sheetFormatPr defaultRowHeight="13.5" x14ac:dyDescent="0.15"/>
  <cols>
    <col min="1" max="1" width="6.125" style="814" customWidth="1"/>
    <col min="2" max="2" width="4.125" style="846" customWidth="1"/>
    <col min="3" max="10" width="8.875" style="814" customWidth="1"/>
    <col min="11" max="16384" width="9" style="814"/>
  </cols>
  <sheetData>
    <row r="1" spans="1:13" x14ac:dyDescent="0.15">
      <c r="A1" s="812" t="s">
        <v>470</v>
      </c>
      <c r="B1" s="813"/>
    </row>
    <row r="2" spans="1:13" ht="9.75" customHeight="1" x14ac:dyDescent="0.15">
      <c r="A2" s="815"/>
      <c r="B2" s="816"/>
      <c r="C2" s="815"/>
      <c r="D2" s="815"/>
      <c r="E2" s="815"/>
      <c r="F2" s="815"/>
      <c r="G2" s="815"/>
      <c r="H2" s="815"/>
      <c r="I2" s="815"/>
      <c r="J2" s="93" t="s">
        <v>471</v>
      </c>
    </row>
    <row r="3" spans="1:13" ht="2.1" customHeight="1" thickBot="1" x14ac:dyDescent="0.2">
      <c r="A3" s="815"/>
      <c r="B3" s="816"/>
      <c r="C3" s="815"/>
      <c r="D3" s="815"/>
      <c r="E3" s="815"/>
      <c r="F3" s="815"/>
      <c r="G3" s="815"/>
      <c r="H3" s="815"/>
      <c r="I3" s="815"/>
      <c r="J3" s="93"/>
    </row>
    <row r="4" spans="1:13" ht="12" customHeight="1" x14ac:dyDescent="0.15">
      <c r="A4" s="1210" t="s">
        <v>183</v>
      </c>
      <c r="B4" s="1211"/>
      <c r="C4" s="987" t="s">
        <v>211</v>
      </c>
      <c r="D4" s="987"/>
      <c r="E4" s="987" t="s">
        <v>472</v>
      </c>
      <c r="F4" s="987" t="s">
        <v>473</v>
      </c>
      <c r="G4" s="987" t="s">
        <v>474</v>
      </c>
      <c r="H4" s="987" t="s">
        <v>475</v>
      </c>
      <c r="I4" s="987" t="s">
        <v>476</v>
      </c>
      <c r="J4" s="989" t="s">
        <v>477</v>
      </c>
    </row>
    <row r="5" spans="1:13" ht="12" customHeight="1" x14ac:dyDescent="0.15">
      <c r="A5" s="1028" t="s">
        <v>188</v>
      </c>
      <c r="B5" s="1209"/>
      <c r="C5" s="988"/>
      <c r="D5" s="988"/>
      <c r="E5" s="988"/>
      <c r="F5" s="988"/>
      <c r="G5" s="988"/>
      <c r="H5" s="988"/>
      <c r="I5" s="988"/>
      <c r="J5" s="990"/>
    </row>
    <row r="6" spans="1:13" ht="3.95" customHeight="1" x14ac:dyDescent="0.15">
      <c r="A6" s="625"/>
      <c r="B6" s="625"/>
      <c r="C6" s="817"/>
      <c r="D6" s="818"/>
      <c r="E6" s="819"/>
      <c r="F6" s="818"/>
      <c r="G6" s="820"/>
      <c r="H6" s="820"/>
      <c r="I6" s="820"/>
      <c r="J6" s="817"/>
    </row>
    <row r="7" spans="1:13" ht="15" customHeight="1" x14ac:dyDescent="0.15">
      <c r="A7" s="20" t="s">
        <v>226</v>
      </c>
      <c r="B7" s="94" t="s">
        <v>175</v>
      </c>
      <c r="C7" s="1212">
        <v>2225</v>
      </c>
      <c r="D7" s="1104"/>
      <c r="E7" s="821">
        <v>4</v>
      </c>
      <c r="F7" s="822">
        <v>1</v>
      </c>
      <c r="G7" s="822">
        <v>6</v>
      </c>
      <c r="H7" s="822">
        <v>8</v>
      </c>
      <c r="I7" s="822">
        <v>12</v>
      </c>
      <c r="J7" s="823">
        <v>77</v>
      </c>
    </row>
    <row r="8" spans="1:13" s="825" customFormat="1" ht="15" customHeight="1" x14ac:dyDescent="0.15">
      <c r="A8" s="93" t="s">
        <v>261</v>
      </c>
      <c r="B8" s="824" t="s">
        <v>194</v>
      </c>
      <c r="C8" s="1213">
        <f>SUM(E8:J8,C16:J16)</f>
        <v>2280</v>
      </c>
      <c r="D8" s="1104"/>
      <c r="E8" s="822">
        <v>3</v>
      </c>
      <c r="F8" s="822">
        <v>2</v>
      </c>
      <c r="G8" s="822">
        <v>6</v>
      </c>
      <c r="H8" s="822">
        <v>9</v>
      </c>
      <c r="I8" s="822">
        <v>14</v>
      </c>
      <c r="J8" s="823">
        <v>57</v>
      </c>
    </row>
    <row r="9" spans="1:13" ht="15" customHeight="1" x14ac:dyDescent="0.15">
      <c r="A9" s="35">
        <v>3</v>
      </c>
      <c r="B9" s="826"/>
      <c r="C9" s="1214">
        <f>SUM(E9:J9,C17:J17)</f>
        <v>2328</v>
      </c>
      <c r="D9" s="1106"/>
      <c r="E9" s="827">
        <v>2</v>
      </c>
      <c r="F9" s="827">
        <v>5</v>
      </c>
      <c r="G9" s="827">
        <v>7</v>
      </c>
      <c r="H9" s="827">
        <v>7</v>
      </c>
      <c r="I9" s="827">
        <v>16</v>
      </c>
      <c r="J9" s="828">
        <v>60</v>
      </c>
    </row>
    <row r="10" spans="1:13" ht="3.95" customHeight="1" thickBot="1" x14ac:dyDescent="0.2">
      <c r="A10" s="829"/>
      <c r="B10" s="830"/>
      <c r="C10" s="831"/>
      <c r="D10" s="832"/>
      <c r="E10" s="833"/>
      <c r="F10" s="833"/>
      <c r="G10" s="833"/>
      <c r="H10" s="833"/>
      <c r="I10" s="833"/>
      <c r="J10" s="834"/>
    </row>
    <row r="11" spans="1:13" ht="6" customHeight="1" thickBot="1" x14ac:dyDescent="0.2">
      <c r="A11" s="456"/>
      <c r="B11" s="185"/>
      <c r="C11" s="312"/>
      <c r="D11" s="312"/>
      <c r="E11" s="312"/>
      <c r="F11" s="835"/>
      <c r="G11" s="312"/>
      <c r="H11" s="312"/>
      <c r="I11" s="312"/>
      <c r="J11" s="815"/>
    </row>
    <row r="12" spans="1:13" ht="12" customHeight="1" x14ac:dyDescent="0.15">
      <c r="A12" s="1210" t="s">
        <v>183</v>
      </c>
      <c r="B12" s="1211"/>
      <c r="C12" s="987" t="s">
        <v>478</v>
      </c>
      <c r="D12" s="987" t="s">
        <v>479</v>
      </c>
      <c r="E12" s="987" t="s">
        <v>480</v>
      </c>
      <c r="F12" s="987" t="s">
        <v>481</v>
      </c>
      <c r="G12" s="987" t="s">
        <v>482</v>
      </c>
      <c r="H12" s="987" t="s">
        <v>483</v>
      </c>
      <c r="I12" s="987" t="s">
        <v>484</v>
      </c>
      <c r="J12" s="1166" t="s">
        <v>485</v>
      </c>
    </row>
    <row r="13" spans="1:13" ht="12" customHeight="1" x14ac:dyDescent="0.15">
      <c r="A13" s="1028" t="s">
        <v>188</v>
      </c>
      <c r="B13" s="1209"/>
      <c r="C13" s="988"/>
      <c r="D13" s="988"/>
      <c r="E13" s="988"/>
      <c r="F13" s="988"/>
      <c r="G13" s="988"/>
      <c r="H13" s="988"/>
      <c r="I13" s="988"/>
      <c r="J13" s="1169"/>
      <c r="M13" s="836"/>
    </row>
    <row r="14" spans="1:13" ht="3.95" customHeight="1" x14ac:dyDescent="0.15">
      <c r="A14" s="625"/>
      <c r="B14" s="625"/>
      <c r="C14" s="820"/>
      <c r="D14" s="820"/>
      <c r="E14" s="820"/>
      <c r="F14" s="820"/>
      <c r="G14" s="819"/>
      <c r="H14" s="837"/>
      <c r="I14" s="819"/>
      <c r="J14" s="838"/>
    </row>
    <row r="15" spans="1:13" ht="15" customHeight="1" x14ac:dyDescent="0.15">
      <c r="A15" s="20" t="s">
        <v>226</v>
      </c>
      <c r="B15" s="94" t="s">
        <v>175</v>
      </c>
      <c r="C15" s="822">
        <v>145</v>
      </c>
      <c r="D15" s="822">
        <v>253</v>
      </c>
      <c r="E15" s="822">
        <v>464</v>
      </c>
      <c r="F15" s="822">
        <v>606</v>
      </c>
      <c r="G15" s="822">
        <v>452</v>
      </c>
      <c r="H15" s="839">
        <v>162</v>
      </c>
      <c r="I15" s="822">
        <v>34</v>
      </c>
      <c r="J15" s="823">
        <v>1</v>
      </c>
    </row>
    <row r="16" spans="1:13" s="825" customFormat="1" ht="15" customHeight="1" x14ac:dyDescent="0.15">
      <c r="A16" s="93" t="s">
        <v>261</v>
      </c>
      <c r="B16" s="824" t="s">
        <v>194</v>
      </c>
      <c r="C16" s="822">
        <v>154</v>
      </c>
      <c r="D16" s="822">
        <v>262</v>
      </c>
      <c r="E16" s="822">
        <v>459</v>
      </c>
      <c r="F16" s="822">
        <v>619</v>
      </c>
      <c r="G16" s="822">
        <v>485</v>
      </c>
      <c r="H16" s="822">
        <v>170</v>
      </c>
      <c r="I16" s="822">
        <v>36</v>
      </c>
      <c r="J16" s="821">
        <v>4</v>
      </c>
    </row>
    <row r="17" spans="1:10" ht="15" customHeight="1" x14ac:dyDescent="0.15">
      <c r="A17" s="35">
        <v>3</v>
      </c>
      <c r="B17" s="826"/>
      <c r="C17" s="827">
        <v>148</v>
      </c>
      <c r="D17" s="827">
        <v>252</v>
      </c>
      <c r="E17" s="827">
        <v>435</v>
      </c>
      <c r="F17" s="827">
        <v>653</v>
      </c>
      <c r="G17" s="827">
        <v>507</v>
      </c>
      <c r="H17" s="827">
        <v>202</v>
      </c>
      <c r="I17" s="827">
        <v>31</v>
      </c>
      <c r="J17" s="840">
        <v>3</v>
      </c>
    </row>
    <row r="18" spans="1:10" ht="3.95" customHeight="1" thickBot="1" x14ac:dyDescent="0.2">
      <c r="A18" s="829"/>
      <c r="B18" s="830"/>
      <c r="C18" s="833"/>
      <c r="D18" s="833"/>
      <c r="E18" s="833"/>
      <c r="F18" s="833"/>
      <c r="G18" s="833"/>
      <c r="H18" s="833"/>
      <c r="I18" s="833"/>
      <c r="J18" s="834"/>
    </row>
    <row r="19" spans="1:10" ht="2.1" customHeight="1" x14ac:dyDescent="0.15">
      <c r="A19" s="841"/>
      <c r="B19" s="841"/>
      <c r="C19" s="823"/>
      <c r="D19" s="823"/>
      <c r="E19" s="823"/>
      <c r="F19" s="823"/>
      <c r="G19" s="823"/>
      <c r="H19" s="823"/>
      <c r="I19" s="823"/>
      <c r="J19" s="823"/>
    </row>
    <row r="20" spans="1:10" s="454" customFormat="1" ht="9.75" customHeight="1" x14ac:dyDescent="0.15">
      <c r="A20" s="842" t="s">
        <v>486</v>
      </c>
      <c r="B20" s="843"/>
      <c r="C20" s="844"/>
      <c r="D20" s="844"/>
      <c r="E20" s="844"/>
      <c r="F20" s="844"/>
      <c r="G20" s="844"/>
      <c r="H20" s="844"/>
      <c r="I20" s="844"/>
      <c r="J20" s="844"/>
    </row>
    <row r="21" spans="1:10" s="283" customFormat="1" ht="26.25" customHeight="1" x14ac:dyDescent="0.4">
      <c r="B21" s="845"/>
    </row>
    <row r="22" spans="1:10" s="454" customFormat="1" ht="16.5" customHeight="1" x14ac:dyDescent="0.4">
      <c r="B22" s="33"/>
    </row>
    <row r="23" spans="1:10" s="454" customFormat="1" ht="16.5" customHeight="1" x14ac:dyDescent="0.4">
      <c r="B23" s="33"/>
    </row>
    <row r="24" spans="1:10" s="454" customFormat="1" ht="16.5" customHeight="1" x14ac:dyDescent="0.4">
      <c r="B24" s="33"/>
    </row>
    <row r="25" spans="1:10" s="454" customFormat="1" ht="3" customHeight="1" x14ac:dyDescent="0.4">
      <c r="B25" s="33"/>
    </row>
    <row r="26" spans="1:10" s="454" customFormat="1" ht="12" customHeight="1" x14ac:dyDescent="0.4">
      <c r="B26" s="33"/>
    </row>
  </sheetData>
  <mergeCells count="22">
    <mergeCell ref="C9:D9"/>
    <mergeCell ref="A4:B4"/>
    <mergeCell ref="C4:D5"/>
    <mergeCell ref="E4:E5"/>
    <mergeCell ref="F4:F5"/>
    <mergeCell ref="I4:I5"/>
    <mergeCell ref="J4:J5"/>
    <mergeCell ref="A5:B5"/>
    <mergeCell ref="C7:D7"/>
    <mergeCell ref="C8:D8"/>
    <mergeCell ref="G4:G5"/>
    <mergeCell ref="H4:H5"/>
    <mergeCell ref="H12:H13"/>
    <mergeCell ref="I12:I13"/>
    <mergeCell ref="J12:J13"/>
    <mergeCell ref="A13:B13"/>
    <mergeCell ref="A12:B12"/>
    <mergeCell ref="C12:C13"/>
    <mergeCell ref="D12:D13"/>
    <mergeCell ref="E12:E13"/>
    <mergeCell ref="F12:F13"/>
    <mergeCell ref="G12:G13"/>
  </mergeCells>
  <phoneticPr fontId="3"/>
  <pageMargins left="0.75" right="0.75" top="1" bottom="1" header="0.51200000000000001" footer="0.51200000000000001"/>
  <pageSetup paperSize="9" scale="86" orientation="portrait" cellComments="asDisplayed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K13"/>
  <sheetViews>
    <sheetView showGridLines="0" zoomScaleNormal="100" zoomScaleSheetLayoutView="115" workbookViewId="0">
      <selection activeCell="O23" sqref="O23"/>
    </sheetView>
  </sheetViews>
  <sheetFormatPr defaultRowHeight="13.5" x14ac:dyDescent="0.4"/>
  <cols>
    <col min="1" max="1" width="6.125" style="880" customWidth="1"/>
    <col min="2" max="2" width="4.125" style="880" customWidth="1"/>
    <col min="3" max="10" width="7.875" style="880" customWidth="1"/>
    <col min="11" max="11" width="11.125" style="880" customWidth="1"/>
    <col min="12" max="16384" width="9" style="880"/>
  </cols>
  <sheetData>
    <row r="1" spans="1:11" s="848" customFormat="1" ht="15" customHeight="1" x14ac:dyDescent="0.15">
      <c r="A1" s="847" t="s">
        <v>487</v>
      </c>
    </row>
    <row r="3" spans="1:11" s="851" customFormat="1" ht="9.75" customHeight="1" x14ac:dyDescent="0.4">
      <c r="A3" s="849"/>
      <c r="B3" s="849"/>
      <c r="C3" s="849"/>
      <c r="D3" s="849"/>
      <c r="E3" s="849"/>
      <c r="F3" s="849"/>
      <c r="G3" s="849"/>
      <c r="H3" s="849"/>
      <c r="I3" s="849"/>
      <c r="J3" s="849"/>
      <c r="K3" s="850" t="s">
        <v>488</v>
      </c>
    </row>
    <row r="4" spans="1:11" s="851" customFormat="1" ht="2.1" customHeight="1" thickBot="1" x14ac:dyDescent="0.45">
      <c r="A4" s="849"/>
      <c r="B4" s="849"/>
      <c r="C4" s="849"/>
      <c r="D4" s="849"/>
      <c r="E4" s="849"/>
      <c r="F4" s="849"/>
      <c r="G4" s="849"/>
      <c r="H4" s="849"/>
      <c r="I4" s="849"/>
      <c r="J4" s="849"/>
      <c r="K4" s="850"/>
    </row>
    <row r="5" spans="1:11" s="851" customFormat="1" ht="18" customHeight="1" x14ac:dyDescent="0.4">
      <c r="A5" s="852"/>
      <c r="B5" s="853" t="s">
        <v>2</v>
      </c>
      <c r="C5" s="1215" t="s">
        <v>489</v>
      </c>
      <c r="D5" s="1215"/>
      <c r="E5" s="1215"/>
      <c r="F5" s="1215" t="s">
        <v>490</v>
      </c>
      <c r="G5" s="1216"/>
      <c r="H5" s="1216"/>
      <c r="I5" s="1215" t="s">
        <v>491</v>
      </c>
      <c r="J5" s="1216"/>
      <c r="K5" s="1217"/>
    </row>
    <row r="6" spans="1:11" s="851" customFormat="1" ht="18" customHeight="1" x14ac:dyDescent="0.4">
      <c r="A6" s="854" t="s">
        <v>492</v>
      </c>
      <c r="B6" s="855"/>
      <c r="C6" s="856" t="s">
        <v>493</v>
      </c>
      <c r="D6" s="856" t="s">
        <v>494</v>
      </c>
      <c r="E6" s="856" t="s">
        <v>495</v>
      </c>
      <c r="F6" s="856" t="s">
        <v>493</v>
      </c>
      <c r="G6" s="856" t="s">
        <v>494</v>
      </c>
      <c r="H6" s="856" t="s">
        <v>495</v>
      </c>
      <c r="I6" s="856" t="s">
        <v>493</v>
      </c>
      <c r="J6" s="856" t="s">
        <v>494</v>
      </c>
      <c r="K6" s="857" t="s">
        <v>495</v>
      </c>
    </row>
    <row r="7" spans="1:11" s="851" customFormat="1" ht="3.95" customHeight="1" x14ac:dyDescent="0.4">
      <c r="A7" s="858"/>
      <c r="B7" s="859"/>
      <c r="C7" s="860"/>
      <c r="D7" s="860"/>
      <c r="E7" s="860"/>
      <c r="F7" s="860"/>
      <c r="G7" s="860"/>
      <c r="H7" s="860"/>
      <c r="I7" s="860"/>
      <c r="J7" s="860"/>
      <c r="K7" s="762"/>
    </row>
    <row r="8" spans="1:11" s="851" customFormat="1" ht="15" customHeight="1" x14ac:dyDescent="0.4">
      <c r="A8" s="861" t="s">
        <v>40</v>
      </c>
      <c r="B8" s="862" t="s">
        <v>43</v>
      </c>
      <c r="C8" s="804">
        <v>5281</v>
      </c>
      <c r="D8" s="804">
        <v>5869</v>
      </c>
      <c r="E8" s="804">
        <v>11150</v>
      </c>
      <c r="F8" s="804">
        <v>209</v>
      </c>
      <c r="G8" s="804">
        <v>1980</v>
      </c>
      <c r="H8" s="804">
        <v>2189</v>
      </c>
      <c r="I8" s="863">
        <v>3.9575837909486844</v>
      </c>
      <c r="J8" s="863">
        <v>33.736582041233596</v>
      </c>
      <c r="K8" s="864">
        <v>19.632286995515695</v>
      </c>
    </row>
    <row r="9" spans="1:11" s="869" customFormat="1" ht="15" customHeight="1" x14ac:dyDescent="0.4">
      <c r="A9" s="865" t="s">
        <v>331</v>
      </c>
      <c r="B9" s="866" t="s">
        <v>10</v>
      </c>
      <c r="C9" s="867">
        <v>5249</v>
      </c>
      <c r="D9" s="805">
        <v>5997</v>
      </c>
      <c r="E9" s="804">
        <f>SUM(C9:D9)</f>
        <v>11246</v>
      </c>
      <c r="F9" s="804">
        <v>205</v>
      </c>
      <c r="G9" s="804">
        <v>2029</v>
      </c>
      <c r="H9" s="804">
        <f>SUM(F9:G9)</f>
        <v>2234</v>
      </c>
      <c r="I9" s="863">
        <f t="shared" ref="I9:K10" si="0">F9/C9*100</f>
        <v>3.9055058106305962</v>
      </c>
      <c r="J9" s="863">
        <f t="shared" si="0"/>
        <v>33.833583458395864</v>
      </c>
      <c r="K9" s="868">
        <f t="shared" si="0"/>
        <v>19.864840832295926</v>
      </c>
    </row>
    <row r="10" spans="1:11" s="851" customFormat="1" ht="15" customHeight="1" x14ac:dyDescent="0.4">
      <c r="A10" s="870">
        <v>2</v>
      </c>
      <c r="B10" s="871"/>
      <c r="C10" s="872">
        <v>5319</v>
      </c>
      <c r="D10" s="778">
        <v>6056</v>
      </c>
      <c r="E10" s="777">
        <f>SUM(C10:D10)</f>
        <v>11375</v>
      </c>
      <c r="F10" s="777">
        <f>57+153</f>
        <v>210</v>
      </c>
      <c r="G10" s="777">
        <f>242+438+660+762</f>
        <v>2102</v>
      </c>
      <c r="H10" s="777">
        <f>SUM(F10:G10)</f>
        <v>2312</v>
      </c>
      <c r="I10" s="873">
        <f t="shared" si="0"/>
        <v>3.9481105470953191</v>
      </c>
      <c r="J10" s="873">
        <f t="shared" si="0"/>
        <v>34.709379128137385</v>
      </c>
      <c r="K10" s="874">
        <f t="shared" si="0"/>
        <v>20.325274725274724</v>
      </c>
    </row>
    <row r="11" spans="1:11" s="851" customFormat="1" ht="3.95" customHeight="1" thickBot="1" x14ac:dyDescent="0.45">
      <c r="A11" s="875"/>
      <c r="B11" s="876"/>
      <c r="C11" s="784"/>
      <c r="D11" s="784"/>
      <c r="E11" s="784"/>
      <c r="F11" s="784"/>
      <c r="G11" s="784"/>
      <c r="H11" s="784"/>
      <c r="I11" s="877"/>
      <c r="J11" s="877"/>
      <c r="K11" s="878"/>
    </row>
    <row r="12" spans="1:11" s="851" customFormat="1" ht="2.1" customHeight="1" x14ac:dyDescent="0.4">
      <c r="A12" s="849"/>
      <c r="B12" s="849"/>
      <c r="C12" s="849"/>
      <c r="D12" s="849"/>
      <c r="E12" s="849"/>
      <c r="F12" s="879"/>
      <c r="G12" s="879"/>
      <c r="H12" s="849"/>
      <c r="I12" s="849"/>
      <c r="J12" s="849"/>
      <c r="K12" s="849"/>
    </row>
    <row r="13" spans="1:11" s="851" customFormat="1" ht="10.5" x14ac:dyDescent="0.4">
      <c r="A13" s="849" t="s">
        <v>462</v>
      </c>
      <c r="B13" s="849"/>
      <c r="C13" s="849"/>
      <c r="D13" s="849"/>
      <c r="E13" s="849"/>
      <c r="F13" s="849"/>
      <c r="G13" s="849"/>
      <c r="H13" s="849"/>
      <c r="I13" s="849"/>
      <c r="J13" s="849"/>
      <c r="K13" s="849"/>
    </row>
  </sheetData>
  <mergeCells count="3">
    <mergeCell ref="C5:E5"/>
    <mergeCell ref="F5:H5"/>
    <mergeCell ref="I5:K5"/>
  </mergeCells>
  <phoneticPr fontId="3"/>
  <pageMargins left="0.75" right="0.75" top="1" bottom="1" header="0.51200000000000001" footer="0.51200000000000001"/>
  <pageSetup paperSize="9" scale="93" orientation="portrait" cellComments="asDisplayed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T23"/>
  <sheetViews>
    <sheetView showGridLines="0" zoomScaleNormal="100" zoomScaleSheetLayoutView="100" workbookViewId="0">
      <selection activeCell="P33" sqref="P33"/>
    </sheetView>
  </sheetViews>
  <sheetFormatPr defaultColWidth="6.125" defaultRowHeight="10.5" x14ac:dyDescent="0.4"/>
  <cols>
    <col min="1" max="1" width="6.125" style="5" customWidth="1"/>
    <col min="2" max="2" width="4.125" style="5" customWidth="1"/>
    <col min="3" max="3" width="7.625" style="33" customWidth="1"/>
    <col min="4" max="6" width="6.375" style="33" customWidth="1"/>
    <col min="7" max="13" width="6.375" style="5" customWidth="1"/>
    <col min="14" max="19" width="6" style="5" customWidth="1"/>
    <col min="20" max="22" width="6.125" style="5" customWidth="1"/>
    <col min="23" max="23" width="5.125" style="5" customWidth="1"/>
    <col min="24" max="34" width="6.625" style="5" customWidth="1"/>
    <col min="35" max="16384" width="6.125" style="5"/>
  </cols>
  <sheetData>
    <row r="1" spans="1:20" ht="17.25" customHeight="1" x14ac:dyDescent="0.4">
      <c r="A1" s="1" t="s">
        <v>496</v>
      </c>
      <c r="B1" s="881"/>
      <c r="C1" s="882"/>
      <c r="D1" s="882"/>
      <c r="E1" s="882"/>
      <c r="F1" s="882"/>
      <c r="G1" s="135"/>
      <c r="H1" s="135"/>
      <c r="I1" s="135"/>
      <c r="J1" s="135"/>
      <c r="K1" s="135"/>
      <c r="L1" s="135"/>
      <c r="M1" s="135"/>
      <c r="N1" s="390"/>
      <c r="O1" s="390"/>
      <c r="P1" s="390"/>
      <c r="Q1" s="390"/>
      <c r="R1" s="390"/>
      <c r="S1" s="390"/>
    </row>
    <row r="2" spans="1:20" ht="11.45" customHeight="1" x14ac:dyDescent="0.4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s="4" customFormat="1" ht="11.45" customHeight="1" x14ac:dyDescent="0.4">
      <c r="A3" s="153"/>
      <c r="B3" s="153"/>
      <c r="C3" s="153"/>
      <c r="D3" s="153"/>
      <c r="E3" s="153"/>
      <c r="F3" s="1177" t="s">
        <v>497</v>
      </c>
      <c r="G3" s="1177"/>
      <c r="H3" s="1177"/>
      <c r="I3" s="153"/>
      <c r="J3" s="153"/>
      <c r="K3" s="153"/>
      <c r="L3" s="153"/>
      <c r="M3" s="153"/>
    </row>
    <row r="4" spans="1:20" s="4" customFormat="1" ht="2.1" customHeight="1" thickBot="1" x14ac:dyDescent="0.45">
      <c r="A4" s="153"/>
      <c r="B4" s="153"/>
      <c r="C4" s="153"/>
      <c r="D4" s="153"/>
      <c r="E4" s="153"/>
      <c r="F4" s="186"/>
      <c r="G4" s="186"/>
      <c r="H4" s="186"/>
      <c r="I4" s="153"/>
      <c r="J4" s="153"/>
      <c r="K4" s="153"/>
      <c r="L4" s="153"/>
      <c r="M4" s="153"/>
    </row>
    <row r="5" spans="1:20" ht="15" customHeight="1" x14ac:dyDescent="0.4">
      <c r="A5" s="986" t="s">
        <v>2</v>
      </c>
      <c r="B5" s="986"/>
      <c r="C5" s="987" t="s">
        <v>498</v>
      </c>
      <c r="D5" s="987" t="s">
        <v>499</v>
      </c>
      <c r="E5" s="951" t="s">
        <v>500</v>
      </c>
      <c r="F5" s="951"/>
      <c r="G5" s="1221" t="s">
        <v>501</v>
      </c>
      <c r="H5" s="1222"/>
      <c r="I5" s="203"/>
      <c r="J5" s="203"/>
      <c r="K5" s="203"/>
      <c r="L5" s="203"/>
      <c r="M5" s="203"/>
    </row>
    <row r="6" spans="1:20" ht="12.95" customHeight="1" x14ac:dyDescent="0.4">
      <c r="A6" s="1223" t="s">
        <v>502</v>
      </c>
      <c r="B6" s="625"/>
      <c r="C6" s="1228"/>
      <c r="D6" s="1229"/>
      <c r="E6" s="1218" t="s">
        <v>498</v>
      </c>
      <c r="F6" s="1218" t="s">
        <v>503</v>
      </c>
      <c r="G6" s="1220" t="s">
        <v>504</v>
      </c>
      <c r="H6" s="1168" t="s">
        <v>505</v>
      </c>
      <c r="I6" s="203"/>
      <c r="J6" s="203"/>
      <c r="K6" s="203"/>
      <c r="L6" s="203"/>
      <c r="M6" s="203"/>
      <c r="T6" s="4"/>
    </row>
    <row r="7" spans="1:20" ht="12.95" customHeight="1" x14ac:dyDescent="0.15">
      <c r="A7" s="1224"/>
      <c r="B7" s="883"/>
      <c r="C7" s="988"/>
      <c r="D7" s="1230"/>
      <c r="E7" s="1219"/>
      <c r="F7" s="1219"/>
      <c r="G7" s="988"/>
      <c r="H7" s="990"/>
      <c r="I7" s="203"/>
      <c r="J7" s="203"/>
      <c r="K7" s="203"/>
      <c r="L7" s="203"/>
      <c r="M7" s="203"/>
      <c r="T7" s="4"/>
    </row>
    <row r="8" spans="1:20" ht="3.95" customHeight="1" x14ac:dyDescent="0.15">
      <c r="A8" s="884"/>
      <c r="B8" s="884"/>
      <c r="C8" s="820"/>
      <c r="D8" s="154"/>
      <c r="E8" s="820"/>
      <c r="F8" s="820"/>
      <c r="G8" s="820"/>
      <c r="H8" s="838"/>
      <c r="I8" s="203"/>
      <c r="J8" s="203"/>
      <c r="K8" s="203"/>
      <c r="L8" s="203"/>
      <c r="M8" s="203"/>
      <c r="T8" s="4"/>
    </row>
    <row r="9" spans="1:20" ht="15" customHeight="1" x14ac:dyDescent="0.4">
      <c r="A9" s="20" t="s">
        <v>40</v>
      </c>
      <c r="B9" s="229" t="s">
        <v>41</v>
      </c>
      <c r="C9" s="885">
        <v>11150</v>
      </c>
      <c r="D9" s="342">
        <v>638</v>
      </c>
      <c r="E9" s="154">
        <v>412</v>
      </c>
      <c r="F9" s="154">
        <v>1</v>
      </c>
      <c r="G9" s="154">
        <v>221</v>
      </c>
      <c r="H9" s="310">
        <v>4</v>
      </c>
      <c r="I9" s="203"/>
      <c r="J9" s="203"/>
      <c r="K9" s="203"/>
      <c r="L9" s="203"/>
      <c r="M9" s="203"/>
      <c r="T9" s="4"/>
    </row>
    <row r="10" spans="1:20" s="27" customFormat="1" ht="15" customHeight="1" x14ac:dyDescent="0.4">
      <c r="A10" s="93" t="s">
        <v>331</v>
      </c>
      <c r="B10" s="229" t="s">
        <v>10</v>
      </c>
      <c r="C10" s="885">
        <v>11246</v>
      </c>
      <c r="D10" s="342">
        <f>SUM(E10:H10)</f>
        <v>653</v>
      </c>
      <c r="E10" s="154">
        <v>371</v>
      </c>
      <c r="F10" s="154">
        <v>5</v>
      </c>
      <c r="G10" s="154">
        <v>273</v>
      </c>
      <c r="H10" s="310">
        <v>4</v>
      </c>
      <c r="I10" s="588"/>
      <c r="J10" s="588"/>
      <c r="K10" s="588"/>
      <c r="L10" s="588"/>
      <c r="M10" s="588"/>
      <c r="T10" s="15"/>
    </row>
    <row r="11" spans="1:20" ht="15" customHeight="1" x14ac:dyDescent="0.4">
      <c r="A11" s="35">
        <v>2</v>
      </c>
      <c r="B11" s="886"/>
      <c r="C11" s="887">
        <v>11375</v>
      </c>
      <c r="D11" s="95">
        <f>SUM(E11:H11)</f>
        <v>668</v>
      </c>
      <c r="E11" s="167">
        <v>369</v>
      </c>
      <c r="F11" s="167">
        <v>5</v>
      </c>
      <c r="G11" s="167">
        <v>290</v>
      </c>
      <c r="H11" s="34">
        <v>4</v>
      </c>
      <c r="I11" s="203"/>
      <c r="J11" s="203"/>
      <c r="K11" s="203"/>
      <c r="L11" s="203"/>
      <c r="M11" s="203"/>
      <c r="T11" s="4"/>
    </row>
    <row r="12" spans="1:20" ht="3" customHeight="1" thickBot="1" x14ac:dyDescent="0.45">
      <c r="A12" s="124"/>
      <c r="B12" s="888"/>
      <c r="C12" s="328"/>
      <c r="D12" s="328"/>
      <c r="E12" s="328"/>
      <c r="F12" s="328"/>
      <c r="G12" s="328"/>
      <c r="H12" s="327"/>
      <c r="I12" s="203"/>
      <c r="J12" s="203"/>
      <c r="K12" s="203"/>
      <c r="L12" s="203"/>
      <c r="M12" s="203"/>
      <c r="T12" s="4"/>
    </row>
    <row r="13" spans="1:20" ht="6" customHeight="1" thickBot="1" x14ac:dyDescent="0.4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</row>
    <row r="14" spans="1:20" ht="15" customHeight="1" x14ac:dyDescent="0.4">
      <c r="A14" s="986" t="s">
        <v>2</v>
      </c>
      <c r="B14" s="986"/>
      <c r="C14" s="1225" t="s">
        <v>506</v>
      </c>
      <c r="D14" s="951" t="s">
        <v>507</v>
      </c>
      <c r="E14" s="951"/>
      <c r="F14" s="951" t="s">
        <v>508</v>
      </c>
      <c r="G14" s="951"/>
      <c r="H14" s="951" t="s">
        <v>509</v>
      </c>
      <c r="I14" s="951"/>
      <c r="J14" s="951" t="s">
        <v>510</v>
      </c>
      <c r="K14" s="951"/>
      <c r="L14" s="1221" t="s">
        <v>511</v>
      </c>
      <c r="M14" s="1222"/>
    </row>
    <row r="15" spans="1:20" ht="12.95" customHeight="1" x14ac:dyDescent="0.4">
      <c r="A15" s="1223" t="s">
        <v>502</v>
      </c>
      <c r="B15" s="625"/>
      <c r="C15" s="1226"/>
      <c r="D15" s="1218" t="s">
        <v>498</v>
      </c>
      <c r="E15" s="1218" t="s">
        <v>503</v>
      </c>
      <c r="F15" s="1218" t="s">
        <v>498</v>
      </c>
      <c r="G15" s="1218" t="s">
        <v>503</v>
      </c>
      <c r="H15" s="1218" t="s">
        <v>498</v>
      </c>
      <c r="I15" s="1218" t="s">
        <v>503</v>
      </c>
      <c r="J15" s="1218" t="s">
        <v>498</v>
      </c>
      <c r="K15" s="1218" t="s">
        <v>503</v>
      </c>
      <c r="L15" s="1220" t="s">
        <v>504</v>
      </c>
      <c r="M15" s="1168" t="s">
        <v>505</v>
      </c>
    </row>
    <row r="16" spans="1:20" ht="12.95" customHeight="1" x14ac:dyDescent="0.15">
      <c r="A16" s="1224"/>
      <c r="B16" s="883"/>
      <c r="C16" s="1227"/>
      <c r="D16" s="1219"/>
      <c r="E16" s="1219"/>
      <c r="F16" s="1219"/>
      <c r="G16" s="1219"/>
      <c r="H16" s="1219"/>
      <c r="I16" s="1219"/>
      <c r="J16" s="1219"/>
      <c r="K16" s="1219"/>
      <c r="L16" s="988"/>
      <c r="M16" s="990"/>
    </row>
    <row r="17" spans="1:20" ht="3.95" customHeight="1" x14ac:dyDescent="0.15">
      <c r="A17" s="884"/>
      <c r="B17" s="884"/>
      <c r="C17" s="820"/>
      <c r="D17" s="154"/>
      <c r="E17" s="820"/>
      <c r="F17" s="820"/>
      <c r="G17" s="820"/>
      <c r="H17" s="838"/>
      <c r="I17" s="889"/>
      <c r="J17" s="889"/>
      <c r="K17" s="889"/>
      <c r="L17" s="889"/>
      <c r="M17" s="203"/>
      <c r="T17" s="4"/>
    </row>
    <row r="18" spans="1:20" ht="15" customHeight="1" x14ac:dyDescent="0.4">
      <c r="A18" s="20" t="s">
        <v>40</v>
      </c>
      <c r="B18" s="229" t="s">
        <v>41</v>
      </c>
      <c r="C18" s="890">
        <v>1586</v>
      </c>
      <c r="D18" s="154">
        <v>413</v>
      </c>
      <c r="E18" s="154">
        <v>5</v>
      </c>
      <c r="F18" s="154">
        <v>370</v>
      </c>
      <c r="G18" s="154">
        <v>10</v>
      </c>
      <c r="H18" s="154">
        <v>272</v>
      </c>
      <c r="I18" s="154">
        <v>4</v>
      </c>
      <c r="J18" s="154">
        <v>275</v>
      </c>
      <c r="K18" s="891">
        <v>6</v>
      </c>
      <c r="L18" s="154">
        <v>226</v>
      </c>
      <c r="M18" s="310">
        <v>5</v>
      </c>
    </row>
    <row r="19" spans="1:20" s="27" customFormat="1" ht="15" customHeight="1" x14ac:dyDescent="0.4">
      <c r="A19" s="93" t="s">
        <v>331</v>
      </c>
      <c r="B19" s="229" t="s">
        <v>10</v>
      </c>
      <c r="C19" s="890">
        <f>SUM(D19:M19)</f>
        <v>1618</v>
      </c>
      <c r="D19" s="154">
        <v>442</v>
      </c>
      <c r="E19" s="154">
        <v>4</v>
      </c>
      <c r="F19" s="154">
        <v>387</v>
      </c>
      <c r="G19" s="891">
        <v>8</v>
      </c>
      <c r="H19" s="154">
        <v>270</v>
      </c>
      <c r="I19" s="154">
        <v>3</v>
      </c>
      <c r="J19" s="154">
        <v>277</v>
      </c>
      <c r="K19" s="154">
        <v>10</v>
      </c>
      <c r="L19" s="154">
        <v>214</v>
      </c>
      <c r="M19" s="310">
        <v>3</v>
      </c>
    </row>
    <row r="20" spans="1:20" ht="15" customHeight="1" x14ac:dyDescent="0.4">
      <c r="A20" s="35">
        <v>2</v>
      </c>
      <c r="B20" s="886"/>
      <c r="C20" s="892">
        <f>SUM(D20:M20)</f>
        <v>1686</v>
      </c>
      <c r="D20" s="167">
        <v>456</v>
      </c>
      <c r="E20" s="167">
        <v>4</v>
      </c>
      <c r="F20" s="167">
        <v>380</v>
      </c>
      <c r="G20" s="180">
        <v>8</v>
      </c>
      <c r="H20" s="167">
        <v>316</v>
      </c>
      <c r="I20" s="167">
        <v>5</v>
      </c>
      <c r="J20" s="167">
        <v>281</v>
      </c>
      <c r="K20" s="167">
        <v>12</v>
      </c>
      <c r="L20" s="167">
        <v>220</v>
      </c>
      <c r="M20" s="34">
        <v>4</v>
      </c>
    </row>
    <row r="21" spans="1:20" ht="3" customHeight="1" thickBot="1" x14ac:dyDescent="0.45">
      <c r="A21" s="124"/>
      <c r="B21" s="888"/>
      <c r="C21" s="328"/>
      <c r="D21" s="328"/>
      <c r="E21" s="328"/>
      <c r="F21" s="328"/>
      <c r="G21" s="328"/>
      <c r="H21" s="893"/>
      <c r="I21" s="894"/>
      <c r="J21" s="894"/>
      <c r="K21" s="894"/>
      <c r="L21" s="894"/>
      <c r="M21" s="895"/>
    </row>
    <row r="22" spans="1:20" ht="2.1" customHeight="1" x14ac:dyDescent="0.4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20" ht="9.75" customHeight="1" x14ac:dyDescent="0.4">
      <c r="A23" s="185" t="s">
        <v>462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370"/>
    </row>
  </sheetData>
  <mergeCells count="29">
    <mergeCell ref="F3:H3"/>
    <mergeCell ref="A5:B5"/>
    <mergeCell ref="C5:C7"/>
    <mergeCell ref="D5:D7"/>
    <mergeCell ref="E5:F5"/>
    <mergeCell ref="G5:H5"/>
    <mergeCell ref="A6:A7"/>
    <mergeCell ref="E6:E7"/>
    <mergeCell ref="F6:F7"/>
    <mergeCell ref="G6:G7"/>
    <mergeCell ref="H15:H16"/>
    <mergeCell ref="I15:I16"/>
    <mergeCell ref="J15:J16"/>
    <mergeCell ref="H6:H7"/>
    <mergeCell ref="A14:B14"/>
    <mergeCell ref="C14:C16"/>
    <mergeCell ref="D14:E14"/>
    <mergeCell ref="F14:G14"/>
    <mergeCell ref="H14:I14"/>
    <mergeCell ref="A15:A16"/>
    <mergeCell ref="D15:D16"/>
    <mergeCell ref="E15:E16"/>
    <mergeCell ref="F15:F16"/>
    <mergeCell ref="G15:G16"/>
    <mergeCell ref="K15:K16"/>
    <mergeCell ref="L15:L16"/>
    <mergeCell ref="M15:M16"/>
    <mergeCell ref="J14:K14"/>
    <mergeCell ref="L14:M14"/>
  </mergeCells>
  <phoneticPr fontId="3"/>
  <pageMargins left="0.62992125984251968" right="0.39370078740157483" top="0.78740157480314965" bottom="0.39370078740157483" header="0.47244094488188981" footer="0.51181102362204722"/>
  <pageSetup paperSize="9" scale="97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pageSetUpPr fitToPage="1"/>
  </sheetPr>
  <dimension ref="A1:V13"/>
  <sheetViews>
    <sheetView showGridLines="0" zoomScaleNormal="100" zoomScaleSheetLayoutView="115" workbookViewId="0">
      <selection activeCell="R45" sqref="R45"/>
    </sheetView>
  </sheetViews>
  <sheetFormatPr defaultColWidth="6.125" defaultRowHeight="10.5" x14ac:dyDescent="0.4"/>
  <cols>
    <col min="1" max="1" width="0.875" style="5" customWidth="1"/>
    <col min="2" max="2" width="6.875" style="5" customWidth="1"/>
    <col min="3" max="3" width="4.375" style="5" customWidth="1"/>
    <col min="4" max="4" width="6.375" style="5" customWidth="1"/>
    <col min="5" max="5" width="2.875" style="5" customWidth="1"/>
    <col min="6" max="6" width="6.375" style="33" customWidth="1"/>
    <col min="7" max="7" width="2.875" style="33" customWidth="1"/>
    <col min="8" max="8" width="6.375" style="33" customWidth="1"/>
    <col min="9" max="9" width="2.875" style="33" customWidth="1"/>
    <col min="10" max="10" width="6.375" style="33" customWidth="1"/>
    <col min="11" max="11" width="2.875" style="33" customWidth="1"/>
    <col min="12" max="12" width="6.375" style="5" customWidth="1"/>
    <col min="13" max="13" width="2.875" style="5" customWidth="1"/>
    <col min="14" max="14" width="6.375" style="5" customWidth="1"/>
    <col min="15" max="15" width="2.875" style="5" customWidth="1"/>
    <col min="16" max="16" width="6.375" style="5" customWidth="1"/>
    <col min="17" max="17" width="2.875" style="5" customWidth="1"/>
    <col min="18" max="18" width="6.375" style="5" customWidth="1"/>
    <col min="19" max="19" width="2.875" style="5" customWidth="1"/>
    <col min="20" max="20" width="6.375" style="5" customWidth="1"/>
    <col min="21" max="21" width="2.875" style="5" customWidth="1"/>
    <col min="22" max="16384" width="6.125" style="5"/>
  </cols>
  <sheetData>
    <row r="1" spans="1:22" ht="12" x14ac:dyDescent="0.4">
      <c r="A1" s="1" t="s">
        <v>512</v>
      </c>
      <c r="B1" s="390"/>
      <c r="C1" s="133"/>
      <c r="D1" s="133"/>
      <c r="E1" s="133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390"/>
      <c r="U1" s="390"/>
    </row>
    <row r="2" spans="1:22" x14ac:dyDescent="0.4"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2" s="4" customFormat="1" ht="9.75" customHeight="1" x14ac:dyDescent="0.4">
      <c r="A3" s="153"/>
      <c r="B3" s="354"/>
      <c r="C3" s="354"/>
      <c r="D3" s="354"/>
      <c r="E3" s="354"/>
      <c r="F3" s="679"/>
      <c r="G3" s="679"/>
      <c r="H3" s="679"/>
      <c r="I3" s="679"/>
      <c r="J3" s="679"/>
      <c r="K3" s="679"/>
      <c r="L3" s="153"/>
      <c r="M3" s="153"/>
      <c r="N3" s="153"/>
      <c r="O3" s="153"/>
      <c r="P3" s="153"/>
      <c r="Q3" s="153"/>
      <c r="R3" s="153"/>
      <c r="S3" s="153"/>
      <c r="T3" s="153"/>
      <c r="U3" s="186" t="s">
        <v>513</v>
      </c>
    </row>
    <row r="4" spans="1:22" s="4" customFormat="1" ht="2.1" customHeight="1" thickBot="1" x14ac:dyDescent="0.45">
      <c r="A4" s="153"/>
      <c r="B4" s="354"/>
      <c r="C4" s="354"/>
      <c r="D4" s="354"/>
      <c r="E4" s="354"/>
      <c r="F4" s="679"/>
      <c r="G4" s="679"/>
      <c r="H4" s="679"/>
      <c r="I4" s="679"/>
      <c r="J4" s="679"/>
      <c r="K4" s="679"/>
      <c r="L4" s="153"/>
      <c r="M4" s="153"/>
      <c r="N4" s="153"/>
      <c r="O4" s="153"/>
      <c r="P4" s="153"/>
      <c r="Q4" s="153"/>
      <c r="R4" s="153"/>
      <c r="S4" s="153"/>
      <c r="T4" s="153"/>
      <c r="U4" s="186"/>
    </row>
    <row r="5" spans="1:22" ht="15" customHeight="1" x14ac:dyDescent="0.4">
      <c r="A5" s="356"/>
      <c r="B5" s="986" t="s">
        <v>514</v>
      </c>
      <c r="C5" s="986"/>
      <c r="D5" s="1084" t="s">
        <v>14</v>
      </c>
      <c r="E5" s="1179"/>
      <c r="F5" s="1166" t="s">
        <v>515</v>
      </c>
      <c r="G5" s="1231"/>
      <c r="H5" s="989" t="s">
        <v>516</v>
      </c>
      <c r="I5" s="1234"/>
      <c r="J5" s="1166" t="s">
        <v>517</v>
      </c>
      <c r="K5" s="1231"/>
      <c r="L5" s="989" t="s">
        <v>518</v>
      </c>
      <c r="M5" s="1234"/>
      <c r="N5" s="1166" t="s">
        <v>519</v>
      </c>
      <c r="O5" s="1231"/>
      <c r="P5" s="1166" t="s">
        <v>520</v>
      </c>
      <c r="Q5" s="1231"/>
      <c r="R5" s="1166" t="s">
        <v>521</v>
      </c>
      <c r="S5" s="1231"/>
      <c r="T5" s="1027" t="s">
        <v>522</v>
      </c>
      <c r="U5" s="1182"/>
      <c r="V5" s="4"/>
    </row>
    <row r="6" spans="1:22" ht="15" customHeight="1" x14ac:dyDescent="0.4">
      <c r="A6" s="358"/>
      <c r="B6" s="359" t="s">
        <v>34</v>
      </c>
      <c r="C6" s="359"/>
      <c r="D6" s="1180"/>
      <c r="E6" s="1181"/>
      <c r="F6" s="1232"/>
      <c r="G6" s="1233"/>
      <c r="H6" s="1235"/>
      <c r="I6" s="1235"/>
      <c r="J6" s="1232"/>
      <c r="K6" s="1233"/>
      <c r="L6" s="1235"/>
      <c r="M6" s="1235"/>
      <c r="N6" s="1232"/>
      <c r="O6" s="1233"/>
      <c r="P6" s="1232"/>
      <c r="Q6" s="1233"/>
      <c r="R6" s="1232"/>
      <c r="S6" s="1233"/>
      <c r="T6" s="1183"/>
      <c r="U6" s="1183"/>
      <c r="V6" s="4"/>
    </row>
    <row r="7" spans="1:22" ht="6" customHeight="1" x14ac:dyDescent="0.4">
      <c r="A7" s="310"/>
      <c r="B7" s="310"/>
      <c r="C7" s="310"/>
      <c r="D7" s="621"/>
      <c r="E7" s="622"/>
      <c r="F7" s="621"/>
      <c r="G7" s="622"/>
      <c r="H7" s="312"/>
      <c r="I7" s="312"/>
      <c r="J7" s="621"/>
      <c r="K7" s="622"/>
      <c r="L7" s="312"/>
      <c r="M7" s="312"/>
      <c r="N7" s="155"/>
      <c r="O7" s="529"/>
      <c r="P7" s="310"/>
      <c r="Q7" s="896"/>
      <c r="R7" s="310"/>
      <c r="S7" s="896"/>
      <c r="T7" s="310"/>
      <c r="U7" s="310"/>
    </row>
    <row r="8" spans="1:22" ht="15" customHeight="1" x14ac:dyDescent="0.4">
      <c r="A8" s="310"/>
      <c r="B8" s="93" t="s">
        <v>40</v>
      </c>
      <c r="C8" s="94" t="s">
        <v>41</v>
      </c>
      <c r="D8" s="621">
        <v>8</v>
      </c>
      <c r="E8" s="622"/>
      <c r="F8" s="621">
        <v>0</v>
      </c>
      <c r="G8" s="622"/>
      <c r="H8" s="312">
        <v>0</v>
      </c>
      <c r="I8" s="312"/>
      <c r="J8" s="621">
        <v>1</v>
      </c>
      <c r="K8" s="622"/>
      <c r="L8" s="312">
        <v>0</v>
      </c>
      <c r="M8" s="312"/>
      <c r="N8" s="621">
        <v>1</v>
      </c>
      <c r="O8" s="622"/>
      <c r="P8" s="312">
        <v>0</v>
      </c>
      <c r="Q8" s="897"/>
      <c r="R8" s="312">
        <v>5</v>
      </c>
      <c r="S8" s="897"/>
      <c r="T8" s="312">
        <v>1</v>
      </c>
      <c r="U8" s="310"/>
      <c r="V8" s="898"/>
    </row>
    <row r="9" spans="1:22" s="62" customFormat="1" ht="15" customHeight="1" x14ac:dyDescent="0.4">
      <c r="A9" s="15"/>
      <c r="B9" s="20" t="s">
        <v>331</v>
      </c>
      <c r="C9" s="21" t="s">
        <v>10</v>
      </c>
      <c r="D9" s="16">
        <f>SUM(F9:T9)</f>
        <v>6</v>
      </c>
      <c r="E9" s="17"/>
      <c r="F9" s="18">
        <v>0</v>
      </c>
      <c r="G9" s="17"/>
      <c r="H9" s="18">
        <v>0</v>
      </c>
      <c r="I9" s="18"/>
      <c r="J9" s="16">
        <v>0</v>
      </c>
      <c r="K9" s="17"/>
      <c r="L9" s="18">
        <v>0</v>
      </c>
      <c r="M9" s="18"/>
      <c r="N9" s="16">
        <v>0</v>
      </c>
      <c r="O9" s="17"/>
      <c r="P9" s="18">
        <v>0</v>
      </c>
      <c r="Q9" s="451"/>
      <c r="R9" s="18">
        <v>6</v>
      </c>
      <c r="S9" s="451"/>
      <c r="T9" s="18">
        <v>0</v>
      </c>
      <c r="U9" s="15"/>
      <c r="V9" s="899"/>
    </row>
    <row r="10" spans="1:22" s="70" customFormat="1" ht="15" customHeight="1" x14ac:dyDescent="0.4">
      <c r="A10" s="34"/>
      <c r="B10" s="35">
        <v>2</v>
      </c>
      <c r="C10" s="36"/>
      <c r="D10" s="37">
        <f>SUM(F10:T10)</f>
        <v>2</v>
      </c>
      <c r="E10" s="38"/>
      <c r="F10" s="40">
        <v>0</v>
      </c>
      <c r="G10" s="38"/>
      <c r="H10" s="40">
        <v>0</v>
      </c>
      <c r="I10" s="40"/>
      <c r="J10" s="37">
        <v>0</v>
      </c>
      <c r="K10" s="38"/>
      <c r="L10" s="40">
        <v>0</v>
      </c>
      <c r="M10" s="40"/>
      <c r="N10" s="37">
        <v>0</v>
      </c>
      <c r="O10" s="38"/>
      <c r="P10" s="40">
        <v>0</v>
      </c>
      <c r="Q10" s="900"/>
      <c r="R10" s="40">
        <v>2</v>
      </c>
      <c r="S10" s="900"/>
      <c r="T10" s="40">
        <v>0</v>
      </c>
      <c r="U10" s="34"/>
      <c r="V10" s="901"/>
    </row>
    <row r="11" spans="1:22" ht="3" customHeight="1" thickBot="1" x14ac:dyDescent="0.45">
      <c r="A11" s="110"/>
      <c r="B11" s="110"/>
      <c r="C11" s="110"/>
      <c r="D11" s="329"/>
      <c r="E11" s="330"/>
      <c r="F11" s="329"/>
      <c r="G11" s="330"/>
      <c r="H11" s="327"/>
      <c r="I11" s="327"/>
      <c r="J11" s="329"/>
      <c r="K11" s="330"/>
      <c r="L11" s="327"/>
      <c r="M11" s="327"/>
      <c r="N11" s="902"/>
      <c r="O11" s="903"/>
      <c r="P11" s="124"/>
      <c r="Q11" s="124"/>
      <c r="R11" s="904"/>
      <c r="S11" s="124"/>
      <c r="T11" s="905"/>
      <c r="U11" s="110"/>
      <c r="V11" s="4"/>
    </row>
    <row r="12" spans="1:22" ht="2.1" customHeight="1" x14ac:dyDescent="0.4">
      <c r="A12" s="153"/>
      <c r="B12" s="203"/>
      <c r="C12" s="203"/>
      <c r="D12" s="203"/>
      <c r="E12" s="203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203"/>
      <c r="U12" s="203"/>
    </row>
    <row r="13" spans="1:22" x14ac:dyDescent="0.4">
      <c r="A13" s="185" t="s">
        <v>523</v>
      </c>
      <c r="B13" s="203"/>
      <c r="C13" s="185"/>
      <c r="D13" s="185"/>
      <c r="E13" s="185"/>
      <c r="F13" s="370"/>
      <c r="G13" s="370"/>
      <c r="H13" s="370"/>
      <c r="I13" s="370"/>
      <c r="J13" s="185"/>
      <c r="K13" s="370"/>
      <c r="L13" s="185"/>
      <c r="M13" s="370"/>
      <c r="N13" s="370"/>
      <c r="O13" s="370"/>
      <c r="P13" s="370"/>
      <c r="Q13" s="370"/>
      <c r="R13" s="370"/>
      <c r="S13" s="370"/>
      <c r="T13" s="370"/>
      <c r="U13" s="203"/>
    </row>
  </sheetData>
  <mergeCells count="10">
    <mergeCell ref="N5:O6"/>
    <mergeCell ref="P5:Q6"/>
    <mergeCell ref="R5:S6"/>
    <mergeCell ref="T5:U6"/>
    <mergeCell ref="B5:C5"/>
    <mergeCell ref="D5:E6"/>
    <mergeCell ref="F5:G6"/>
    <mergeCell ref="H5:I6"/>
    <mergeCell ref="J5:K6"/>
    <mergeCell ref="L5:M6"/>
  </mergeCells>
  <phoneticPr fontId="3"/>
  <pageMargins left="0.62992125984251968" right="0.59055118110236227" top="0.47244094488188981" bottom="0.39370078740157483" header="0.51181102362204722" footer="0.51181102362204722"/>
  <pageSetup paperSize="9" scale="86" orientation="portrait" cellComments="asDisplayed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F12"/>
  <sheetViews>
    <sheetView showGridLines="0" zoomScaleNormal="100" workbookViewId="0">
      <selection activeCell="I19" sqref="I19"/>
    </sheetView>
  </sheetViews>
  <sheetFormatPr defaultColWidth="6.125" defaultRowHeight="10.5" x14ac:dyDescent="0.4"/>
  <cols>
    <col min="1" max="1" width="0.875" style="192" customWidth="1"/>
    <col min="2" max="2" width="14.625" style="192" customWidth="1"/>
    <col min="3" max="3" width="13.625" style="192" customWidth="1"/>
    <col min="4" max="4" width="0.875" style="192" customWidth="1"/>
    <col min="5" max="5" width="28.125" style="192" customWidth="1"/>
    <col min="6" max="6" width="22.375" style="192" customWidth="1"/>
    <col min="7" max="16384" width="6.125" style="192"/>
  </cols>
  <sheetData>
    <row r="1" spans="1:6" ht="18" customHeight="1" x14ac:dyDescent="0.4">
      <c r="A1" s="151" t="s">
        <v>524</v>
      </c>
    </row>
    <row r="2" spans="1:6" ht="9.75" customHeight="1" x14ac:dyDescent="0.4">
      <c r="A2" s="377"/>
      <c r="B2" s="377"/>
      <c r="C2" s="377"/>
      <c r="D2" s="377"/>
      <c r="E2" s="378"/>
      <c r="F2" s="186" t="s">
        <v>63</v>
      </c>
    </row>
    <row r="3" spans="1:6" ht="2.1" customHeight="1" thickBot="1" x14ac:dyDescent="0.45">
      <c r="A3" s="377"/>
      <c r="B3" s="377"/>
      <c r="C3" s="377"/>
      <c r="D3" s="377"/>
      <c r="E3" s="378"/>
      <c r="F3" s="186"/>
    </row>
    <row r="4" spans="1:6" ht="15" customHeight="1" x14ac:dyDescent="0.4">
      <c r="A4" s="526"/>
      <c r="B4" s="986" t="s">
        <v>80</v>
      </c>
      <c r="C4" s="986"/>
      <c r="D4" s="526"/>
      <c r="E4" s="1084" t="s">
        <v>525</v>
      </c>
      <c r="F4" s="1027"/>
    </row>
    <row r="5" spans="1:6" ht="15" customHeight="1" x14ac:dyDescent="0.4">
      <c r="A5" s="359"/>
      <c r="B5" s="359" t="s">
        <v>526</v>
      </c>
      <c r="C5" s="359"/>
      <c r="D5" s="359"/>
      <c r="E5" s="1081"/>
      <c r="F5" s="1083"/>
    </row>
    <row r="6" spans="1:6" ht="3.95" customHeight="1" x14ac:dyDescent="0.4">
      <c r="A6" s="310"/>
      <c r="B6" s="310"/>
      <c r="C6" s="310"/>
      <c r="D6" s="310"/>
      <c r="E6" s="527"/>
      <c r="F6" s="310"/>
    </row>
    <row r="7" spans="1:6" ht="15" customHeight="1" x14ac:dyDescent="0.4">
      <c r="A7" s="310"/>
      <c r="B7" s="241" t="s">
        <v>40</v>
      </c>
      <c r="C7" s="906" t="s">
        <v>41</v>
      </c>
      <c r="D7" s="310"/>
      <c r="E7" s="621">
        <v>5698</v>
      </c>
      <c r="F7" s="310"/>
    </row>
    <row r="8" spans="1:6" s="62" customFormat="1" ht="15" customHeight="1" x14ac:dyDescent="0.4">
      <c r="A8" s="310"/>
      <c r="B8" s="93" t="s">
        <v>331</v>
      </c>
      <c r="C8" s="156" t="s">
        <v>10</v>
      </c>
      <c r="D8" s="310"/>
      <c r="E8" s="621">
        <v>5811</v>
      </c>
      <c r="F8" s="310"/>
    </row>
    <row r="9" spans="1:6" s="70" customFormat="1" ht="15" customHeight="1" x14ac:dyDescent="0.4">
      <c r="A9" s="34"/>
      <c r="B9" s="35">
        <v>2</v>
      </c>
      <c r="C9" s="907"/>
      <c r="D9" s="34"/>
      <c r="E9" s="37">
        <v>5881</v>
      </c>
      <c r="F9" s="34"/>
    </row>
    <row r="10" spans="1:6" ht="3.95" customHeight="1" thickBot="1" x14ac:dyDescent="0.45">
      <c r="A10" s="110"/>
      <c r="B10" s="124"/>
      <c r="C10" s="110"/>
      <c r="D10" s="110"/>
      <c r="E10" s="329"/>
      <c r="F10" s="110"/>
    </row>
    <row r="11" spans="1:6" ht="2.1" customHeight="1" x14ac:dyDescent="0.4">
      <c r="A11" s="185"/>
      <c r="B11" s="203"/>
      <c r="C11" s="185"/>
      <c r="D11" s="185"/>
      <c r="E11" s="370"/>
      <c r="F11" s="203"/>
    </row>
    <row r="12" spans="1:6" x14ac:dyDescent="0.4">
      <c r="A12" s="203"/>
      <c r="B12" s="185" t="s">
        <v>527</v>
      </c>
      <c r="C12" s="203"/>
      <c r="D12" s="203"/>
      <c r="E12" s="203"/>
      <c r="F12" s="457"/>
    </row>
  </sheetData>
  <mergeCells count="2">
    <mergeCell ref="B4:C4"/>
    <mergeCell ref="E4:F5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K23"/>
  <sheetViews>
    <sheetView showGridLines="0" zoomScaleNormal="100" workbookViewId="0">
      <selection activeCell="E33" sqref="E33"/>
    </sheetView>
  </sheetViews>
  <sheetFormatPr defaultColWidth="6.125" defaultRowHeight="10.5" x14ac:dyDescent="0.4"/>
  <cols>
    <col min="1" max="1" width="8.125" style="5" customWidth="1"/>
    <col min="2" max="2" width="6.125" style="5" customWidth="1"/>
    <col min="3" max="11" width="8.125" style="5" customWidth="1"/>
    <col min="12" max="256" width="6.125" style="5"/>
    <col min="257" max="257" width="8.125" style="5" customWidth="1"/>
    <col min="258" max="258" width="6.125" style="5" customWidth="1"/>
    <col min="259" max="267" width="8.125" style="5" customWidth="1"/>
    <col min="268" max="512" width="6.125" style="5"/>
    <col min="513" max="513" width="8.125" style="5" customWidth="1"/>
    <col min="514" max="514" width="6.125" style="5" customWidth="1"/>
    <col min="515" max="523" width="8.125" style="5" customWidth="1"/>
    <col min="524" max="768" width="6.125" style="5"/>
    <col min="769" max="769" width="8.125" style="5" customWidth="1"/>
    <col min="770" max="770" width="6.125" style="5" customWidth="1"/>
    <col min="771" max="779" width="8.125" style="5" customWidth="1"/>
    <col min="780" max="1024" width="6.125" style="5"/>
    <col min="1025" max="1025" width="8.125" style="5" customWidth="1"/>
    <col min="1026" max="1026" width="6.125" style="5" customWidth="1"/>
    <col min="1027" max="1035" width="8.125" style="5" customWidth="1"/>
    <col min="1036" max="1280" width="6.125" style="5"/>
    <col min="1281" max="1281" width="8.125" style="5" customWidth="1"/>
    <col min="1282" max="1282" width="6.125" style="5" customWidth="1"/>
    <col min="1283" max="1291" width="8.125" style="5" customWidth="1"/>
    <col min="1292" max="1536" width="6.125" style="5"/>
    <col min="1537" max="1537" width="8.125" style="5" customWidth="1"/>
    <col min="1538" max="1538" width="6.125" style="5" customWidth="1"/>
    <col min="1539" max="1547" width="8.125" style="5" customWidth="1"/>
    <col min="1548" max="1792" width="6.125" style="5"/>
    <col min="1793" max="1793" width="8.125" style="5" customWidth="1"/>
    <col min="1794" max="1794" width="6.125" style="5" customWidth="1"/>
    <col min="1795" max="1803" width="8.125" style="5" customWidth="1"/>
    <col min="1804" max="2048" width="6.125" style="5"/>
    <col min="2049" max="2049" width="8.125" style="5" customWidth="1"/>
    <col min="2050" max="2050" width="6.125" style="5" customWidth="1"/>
    <col min="2051" max="2059" width="8.125" style="5" customWidth="1"/>
    <col min="2060" max="2304" width="6.125" style="5"/>
    <col min="2305" max="2305" width="8.125" style="5" customWidth="1"/>
    <col min="2306" max="2306" width="6.125" style="5" customWidth="1"/>
    <col min="2307" max="2315" width="8.125" style="5" customWidth="1"/>
    <col min="2316" max="2560" width="6.125" style="5"/>
    <col min="2561" max="2561" width="8.125" style="5" customWidth="1"/>
    <col min="2562" max="2562" width="6.125" style="5" customWidth="1"/>
    <col min="2563" max="2571" width="8.125" style="5" customWidth="1"/>
    <col min="2572" max="2816" width="6.125" style="5"/>
    <col min="2817" max="2817" width="8.125" style="5" customWidth="1"/>
    <col min="2818" max="2818" width="6.125" style="5" customWidth="1"/>
    <col min="2819" max="2827" width="8.125" style="5" customWidth="1"/>
    <col min="2828" max="3072" width="6.125" style="5"/>
    <col min="3073" max="3073" width="8.125" style="5" customWidth="1"/>
    <col min="3074" max="3074" width="6.125" style="5" customWidth="1"/>
    <col min="3075" max="3083" width="8.125" style="5" customWidth="1"/>
    <col min="3084" max="3328" width="6.125" style="5"/>
    <col min="3329" max="3329" width="8.125" style="5" customWidth="1"/>
    <col min="3330" max="3330" width="6.125" style="5" customWidth="1"/>
    <col min="3331" max="3339" width="8.125" style="5" customWidth="1"/>
    <col min="3340" max="3584" width="6.125" style="5"/>
    <col min="3585" max="3585" width="8.125" style="5" customWidth="1"/>
    <col min="3586" max="3586" width="6.125" style="5" customWidth="1"/>
    <col min="3587" max="3595" width="8.125" style="5" customWidth="1"/>
    <col min="3596" max="3840" width="6.125" style="5"/>
    <col min="3841" max="3841" width="8.125" style="5" customWidth="1"/>
    <col min="3842" max="3842" width="6.125" style="5" customWidth="1"/>
    <col min="3843" max="3851" width="8.125" style="5" customWidth="1"/>
    <col min="3852" max="4096" width="6.125" style="5"/>
    <col min="4097" max="4097" width="8.125" style="5" customWidth="1"/>
    <col min="4098" max="4098" width="6.125" style="5" customWidth="1"/>
    <col min="4099" max="4107" width="8.125" style="5" customWidth="1"/>
    <col min="4108" max="4352" width="6.125" style="5"/>
    <col min="4353" max="4353" width="8.125" style="5" customWidth="1"/>
    <col min="4354" max="4354" width="6.125" style="5" customWidth="1"/>
    <col min="4355" max="4363" width="8.125" style="5" customWidth="1"/>
    <col min="4364" max="4608" width="6.125" style="5"/>
    <col min="4609" max="4609" width="8.125" style="5" customWidth="1"/>
    <col min="4610" max="4610" width="6.125" style="5" customWidth="1"/>
    <col min="4611" max="4619" width="8.125" style="5" customWidth="1"/>
    <col min="4620" max="4864" width="6.125" style="5"/>
    <col min="4865" max="4865" width="8.125" style="5" customWidth="1"/>
    <col min="4866" max="4866" width="6.125" style="5" customWidth="1"/>
    <col min="4867" max="4875" width="8.125" style="5" customWidth="1"/>
    <col min="4876" max="5120" width="6.125" style="5"/>
    <col min="5121" max="5121" width="8.125" style="5" customWidth="1"/>
    <col min="5122" max="5122" width="6.125" style="5" customWidth="1"/>
    <col min="5123" max="5131" width="8.125" style="5" customWidth="1"/>
    <col min="5132" max="5376" width="6.125" style="5"/>
    <col min="5377" max="5377" width="8.125" style="5" customWidth="1"/>
    <col min="5378" max="5378" width="6.125" style="5" customWidth="1"/>
    <col min="5379" max="5387" width="8.125" style="5" customWidth="1"/>
    <col min="5388" max="5632" width="6.125" style="5"/>
    <col min="5633" max="5633" width="8.125" style="5" customWidth="1"/>
    <col min="5634" max="5634" width="6.125" style="5" customWidth="1"/>
    <col min="5635" max="5643" width="8.125" style="5" customWidth="1"/>
    <col min="5644" max="5888" width="6.125" style="5"/>
    <col min="5889" max="5889" width="8.125" style="5" customWidth="1"/>
    <col min="5890" max="5890" width="6.125" style="5" customWidth="1"/>
    <col min="5891" max="5899" width="8.125" style="5" customWidth="1"/>
    <col min="5900" max="6144" width="6.125" style="5"/>
    <col min="6145" max="6145" width="8.125" style="5" customWidth="1"/>
    <col min="6146" max="6146" width="6.125" style="5" customWidth="1"/>
    <col min="6147" max="6155" width="8.125" style="5" customWidth="1"/>
    <col min="6156" max="6400" width="6.125" style="5"/>
    <col min="6401" max="6401" width="8.125" style="5" customWidth="1"/>
    <col min="6402" max="6402" width="6.125" style="5" customWidth="1"/>
    <col min="6403" max="6411" width="8.125" style="5" customWidth="1"/>
    <col min="6412" max="6656" width="6.125" style="5"/>
    <col min="6657" max="6657" width="8.125" style="5" customWidth="1"/>
    <col min="6658" max="6658" width="6.125" style="5" customWidth="1"/>
    <col min="6659" max="6667" width="8.125" style="5" customWidth="1"/>
    <col min="6668" max="6912" width="6.125" style="5"/>
    <col min="6913" max="6913" width="8.125" style="5" customWidth="1"/>
    <col min="6914" max="6914" width="6.125" style="5" customWidth="1"/>
    <col min="6915" max="6923" width="8.125" style="5" customWidth="1"/>
    <col min="6924" max="7168" width="6.125" style="5"/>
    <col min="7169" max="7169" width="8.125" style="5" customWidth="1"/>
    <col min="7170" max="7170" width="6.125" style="5" customWidth="1"/>
    <col min="7171" max="7179" width="8.125" style="5" customWidth="1"/>
    <col min="7180" max="7424" width="6.125" style="5"/>
    <col min="7425" max="7425" width="8.125" style="5" customWidth="1"/>
    <col min="7426" max="7426" width="6.125" style="5" customWidth="1"/>
    <col min="7427" max="7435" width="8.125" style="5" customWidth="1"/>
    <col min="7436" max="7680" width="6.125" style="5"/>
    <col min="7681" max="7681" width="8.125" style="5" customWidth="1"/>
    <col min="7682" max="7682" width="6.125" style="5" customWidth="1"/>
    <col min="7683" max="7691" width="8.125" style="5" customWidth="1"/>
    <col min="7692" max="7936" width="6.125" style="5"/>
    <col min="7937" max="7937" width="8.125" style="5" customWidth="1"/>
    <col min="7938" max="7938" width="6.125" style="5" customWidth="1"/>
    <col min="7939" max="7947" width="8.125" style="5" customWidth="1"/>
    <col min="7948" max="8192" width="6.125" style="5"/>
    <col min="8193" max="8193" width="8.125" style="5" customWidth="1"/>
    <col min="8194" max="8194" width="6.125" style="5" customWidth="1"/>
    <col min="8195" max="8203" width="8.125" style="5" customWidth="1"/>
    <col min="8204" max="8448" width="6.125" style="5"/>
    <col min="8449" max="8449" width="8.125" style="5" customWidth="1"/>
    <col min="8450" max="8450" width="6.125" style="5" customWidth="1"/>
    <col min="8451" max="8459" width="8.125" style="5" customWidth="1"/>
    <col min="8460" max="8704" width="6.125" style="5"/>
    <col min="8705" max="8705" width="8.125" style="5" customWidth="1"/>
    <col min="8706" max="8706" width="6.125" style="5" customWidth="1"/>
    <col min="8707" max="8715" width="8.125" style="5" customWidth="1"/>
    <col min="8716" max="8960" width="6.125" style="5"/>
    <col min="8961" max="8961" width="8.125" style="5" customWidth="1"/>
    <col min="8962" max="8962" width="6.125" style="5" customWidth="1"/>
    <col min="8963" max="8971" width="8.125" style="5" customWidth="1"/>
    <col min="8972" max="9216" width="6.125" style="5"/>
    <col min="9217" max="9217" width="8.125" style="5" customWidth="1"/>
    <col min="9218" max="9218" width="6.125" style="5" customWidth="1"/>
    <col min="9219" max="9227" width="8.125" style="5" customWidth="1"/>
    <col min="9228" max="9472" width="6.125" style="5"/>
    <col min="9473" max="9473" width="8.125" style="5" customWidth="1"/>
    <col min="9474" max="9474" width="6.125" style="5" customWidth="1"/>
    <col min="9475" max="9483" width="8.125" style="5" customWidth="1"/>
    <col min="9484" max="9728" width="6.125" style="5"/>
    <col min="9729" max="9729" width="8.125" style="5" customWidth="1"/>
    <col min="9730" max="9730" width="6.125" style="5" customWidth="1"/>
    <col min="9731" max="9739" width="8.125" style="5" customWidth="1"/>
    <col min="9740" max="9984" width="6.125" style="5"/>
    <col min="9985" max="9985" width="8.125" style="5" customWidth="1"/>
    <col min="9986" max="9986" width="6.125" style="5" customWidth="1"/>
    <col min="9987" max="9995" width="8.125" style="5" customWidth="1"/>
    <col min="9996" max="10240" width="6.125" style="5"/>
    <col min="10241" max="10241" width="8.125" style="5" customWidth="1"/>
    <col min="10242" max="10242" width="6.125" style="5" customWidth="1"/>
    <col min="10243" max="10251" width="8.125" style="5" customWidth="1"/>
    <col min="10252" max="10496" width="6.125" style="5"/>
    <col min="10497" max="10497" width="8.125" style="5" customWidth="1"/>
    <col min="10498" max="10498" width="6.125" style="5" customWidth="1"/>
    <col min="10499" max="10507" width="8.125" style="5" customWidth="1"/>
    <col min="10508" max="10752" width="6.125" style="5"/>
    <col min="10753" max="10753" width="8.125" style="5" customWidth="1"/>
    <col min="10754" max="10754" width="6.125" style="5" customWidth="1"/>
    <col min="10755" max="10763" width="8.125" style="5" customWidth="1"/>
    <col min="10764" max="11008" width="6.125" style="5"/>
    <col min="11009" max="11009" width="8.125" style="5" customWidth="1"/>
    <col min="11010" max="11010" width="6.125" style="5" customWidth="1"/>
    <col min="11011" max="11019" width="8.125" style="5" customWidth="1"/>
    <col min="11020" max="11264" width="6.125" style="5"/>
    <col min="11265" max="11265" width="8.125" style="5" customWidth="1"/>
    <col min="11266" max="11266" width="6.125" style="5" customWidth="1"/>
    <col min="11267" max="11275" width="8.125" style="5" customWidth="1"/>
    <col min="11276" max="11520" width="6.125" style="5"/>
    <col min="11521" max="11521" width="8.125" style="5" customWidth="1"/>
    <col min="11522" max="11522" width="6.125" style="5" customWidth="1"/>
    <col min="11523" max="11531" width="8.125" style="5" customWidth="1"/>
    <col min="11532" max="11776" width="6.125" style="5"/>
    <col min="11777" max="11777" width="8.125" style="5" customWidth="1"/>
    <col min="11778" max="11778" width="6.125" style="5" customWidth="1"/>
    <col min="11779" max="11787" width="8.125" style="5" customWidth="1"/>
    <col min="11788" max="12032" width="6.125" style="5"/>
    <col min="12033" max="12033" width="8.125" style="5" customWidth="1"/>
    <col min="12034" max="12034" width="6.125" style="5" customWidth="1"/>
    <col min="12035" max="12043" width="8.125" style="5" customWidth="1"/>
    <col min="12044" max="12288" width="6.125" style="5"/>
    <col min="12289" max="12289" width="8.125" style="5" customWidth="1"/>
    <col min="12290" max="12290" width="6.125" style="5" customWidth="1"/>
    <col min="12291" max="12299" width="8.125" style="5" customWidth="1"/>
    <col min="12300" max="12544" width="6.125" style="5"/>
    <col min="12545" max="12545" width="8.125" style="5" customWidth="1"/>
    <col min="12546" max="12546" width="6.125" style="5" customWidth="1"/>
    <col min="12547" max="12555" width="8.125" style="5" customWidth="1"/>
    <col min="12556" max="12800" width="6.125" style="5"/>
    <col min="12801" max="12801" width="8.125" style="5" customWidth="1"/>
    <col min="12802" max="12802" width="6.125" style="5" customWidth="1"/>
    <col min="12803" max="12811" width="8.125" style="5" customWidth="1"/>
    <col min="12812" max="13056" width="6.125" style="5"/>
    <col min="13057" max="13057" width="8.125" style="5" customWidth="1"/>
    <col min="13058" max="13058" width="6.125" style="5" customWidth="1"/>
    <col min="13059" max="13067" width="8.125" style="5" customWidth="1"/>
    <col min="13068" max="13312" width="6.125" style="5"/>
    <col min="13313" max="13313" width="8.125" style="5" customWidth="1"/>
    <col min="13314" max="13314" width="6.125" style="5" customWidth="1"/>
    <col min="13315" max="13323" width="8.125" style="5" customWidth="1"/>
    <col min="13324" max="13568" width="6.125" style="5"/>
    <col min="13569" max="13569" width="8.125" style="5" customWidth="1"/>
    <col min="13570" max="13570" width="6.125" style="5" customWidth="1"/>
    <col min="13571" max="13579" width="8.125" style="5" customWidth="1"/>
    <col min="13580" max="13824" width="6.125" style="5"/>
    <col min="13825" max="13825" width="8.125" style="5" customWidth="1"/>
    <col min="13826" max="13826" width="6.125" style="5" customWidth="1"/>
    <col min="13827" max="13835" width="8.125" style="5" customWidth="1"/>
    <col min="13836" max="14080" width="6.125" style="5"/>
    <col min="14081" max="14081" width="8.125" style="5" customWidth="1"/>
    <col min="14082" max="14082" width="6.125" style="5" customWidth="1"/>
    <col min="14083" max="14091" width="8.125" style="5" customWidth="1"/>
    <col min="14092" max="14336" width="6.125" style="5"/>
    <col min="14337" max="14337" width="8.125" style="5" customWidth="1"/>
    <col min="14338" max="14338" width="6.125" style="5" customWidth="1"/>
    <col min="14339" max="14347" width="8.125" style="5" customWidth="1"/>
    <col min="14348" max="14592" width="6.125" style="5"/>
    <col min="14593" max="14593" width="8.125" style="5" customWidth="1"/>
    <col min="14594" max="14594" width="6.125" style="5" customWidth="1"/>
    <col min="14595" max="14603" width="8.125" style="5" customWidth="1"/>
    <col min="14604" max="14848" width="6.125" style="5"/>
    <col min="14849" max="14849" width="8.125" style="5" customWidth="1"/>
    <col min="14850" max="14850" width="6.125" style="5" customWidth="1"/>
    <col min="14851" max="14859" width="8.125" style="5" customWidth="1"/>
    <col min="14860" max="15104" width="6.125" style="5"/>
    <col min="15105" max="15105" width="8.125" style="5" customWidth="1"/>
    <col min="15106" max="15106" width="6.125" style="5" customWidth="1"/>
    <col min="15107" max="15115" width="8.125" style="5" customWidth="1"/>
    <col min="15116" max="15360" width="6.125" style="5"/>
    <col min="15361" max="15361" width="8.125" style="5" customWidth="1"/>
    <col min="15362" max="15362" width="6.125" style="5" customWidth="1"/>
    <col min="15363" max="15371" width="8.125" style="5" customWidth="1"/>
    <col min="15372" max="15616" width="6.125" style="5"/>
    <col min="15617" max="15617" width="8.125" style="5" customWidth="1"/>
    <col min="15618" max="15618" width="6.125" style="5" customWidth="1"/>
    <col min="15619" max="15627" width="8.125" style="5" customWidth="1"/>
    <col min="15628" max="15872" width="6.125" style="5"/>
    <col min="15873" max="15873" width="8.125" style="5" customWidth="1"/>
    <col min="15874" max="15874" width="6.125" style="5" customWidth="1"/>
    <col min="15875" max="15883" width="8.125" style="5" customWidth="1"/>
    <col min="15884" max="16128" width="6.125" style="5"/>
    <col min="16129" max="16129" width="8.125" style="5" customWidth="1"/>
    <col min="16130" max="16130" width="6.125" style="5" customWidth="1"/>
    <col min="16131" max="16139" width="8.125" style="5" customWidth="1"/>
    <col min="16140" max="16384" width="6.125" style="5"/>
  </cols>
  <sheetData>
    <row r="1" spans="1:11" ht="15" customHeight="1" x14ac:dyDescent="0.4">
      <c r="A1" s="1" t="s">
        <v>49</v>
      </c>
    </row>
    <row r="2" spans="1:11" ht="5.25" customHeight="1" x14ac:dyDescent="0.4"/>
    <row r="3" spans="1:11" ht="11.25" customHeight="1" x14ac:dyDescent="0.4">
      <c r="I3" s="910" t="s">
        <v>50</v>
      </c>
      <c r="J3" s="910"/>
      <c r="K3" s="910"/>
    </row>
    <row r="4" spans="1:11" ht="2.1" customHeight="1" thickBot="1" x14ac:dyDescent="0.45">
      <c r="I4" s="43"/>
      <c r="J4" s="43"/>
      <c r="K4" s="43"/>
    </row>
    <row r="5" spans="1:11" ht="18" customHeight="1" x14ac:dyDescent="0.15">
      <c r="A5" s="911" t="s">
        <v>2</v>
      </c>
      <c r="B5" s="918"/>
      <c r="C5" s="912" t="s">
        <v>30</v>
      </c>
      <c r="D5" s="916"/>
      <c r="E5" s="916"/>
      <c r="F5" s="916"/>
      <c r="G5" s="916"/>
      <c r="H5" s="916"/>
      <c r="I5" s="932" t="s">
        <v>51</v>
      </c>
      <c r="J5" s="933"/>
      <c r="K5" s="933"/>
    </row>
    <row r="6" spans="1:11" ht="11.1" customHeight="1" x14ac:dyDescent="0.15">
      <c r="A6" s="927" t="s">
        <v>52</v>
      </c>
      <c r="B6" s="81"/>
      <c r="C6" s="945" t="s">
        <v>35</v>
      </c>
      <c r="D6" s="946"/>
      <c r="E6" s="947" t="s">
        <v>36</v>
      </c>
      <c r="F6" s="948"/>
      <c r="G6" s="947" t="s">
        <v>37</v>
      </c>
      <c r="H6" s="948"/>
      <c r="I6" s="934" t="s">
        <v>35</v>
      </c>
      <c r="J6" s="117" t="s">
        <v>36</v>
      </c>
      <c r="K6" s="118" t="s">
        <v>37</v>
      </c>
    </row>
    <row r="7" spans="1:11" ht="11.1" customHeight="1" x14ac:dyDescent="0.15">
      <c r="A7" s="928"/>
      <c r="B7" s="84"/>
      <c r="C7" s="914"/>
      <c r="D7" s="915"/>
      <c r="E7" s="941" t="s">
        <v>38</v>
      </c>
      <c r="F7" s="942"/>
      <c r="G7" s="941" t="s">
        <v>39</v>
      </c>
      <c r="H7" s="942"/>
      <c r="I7" s="930"/>
      <c r="J7" s="85" t="s">
        <v>38</v>
      </c>
      <c r="K7" s="119" t="s">
        <v>39</v>
      </c>
    </row>
    <row r="8" spans="1:11" ht="3.95" customHeight="1" x14ac:dyDescent="0.4">
      <c r="A8" s="15"/>
      <c r="B8" s="15"/>
      <c r="C8" s="943"/>
      <c r="D8" s="944"/>
      <c r="E8" s="943"/>
      <c r="F8" s="944"/>
      <c r="G8" s="943"/>
      <c r="H8" s="944"/>
      <c r="I8" s="87"/>
      <c r="J8" s="87"/>
      <c r="K8" s="18"/>
    </row>
    <row r="9" spans="1:11" ht="15" customHeight="1" x14ac:dyDescent="0.4">
      <c r="A9" s="20" t="s">
        <v>40</v>
      </c>
      <c r="B9" s="88" t="s">
        <v>41</v>
      </c>
      <c r="C9" s="937">
        <v>148</v>
      </c>
      <c r="D9" s="938"/>
      <c r="E9" s="937">
        <v>106</v>
      </c>
      <c r="F9" s="938"/>
      <c r="G9" s="937">
        <v>42</v>
      </c>
      <c r="H9" s="938"/>
      <c r="I9" s="120">
        <v>5</v>
      </c>
      <c r="J9" s="120">
        <v>4</v>
      </c>
      <c r="K9" s="121">
        <v>1</v>
      </c>
    </row>
    <row r="10" spans="1:11" ht="15" customHeight="1" x14ac:dyDescent="0.4">
      <c r="A10" s="93" t="s">
        <v>42</v>
      </c>
      <c r="B10" s="94" t="s">
        <v>43</v>
      </c>
      <c r="C10" s="935">
        <f>SUM(E10:H10)</f>
        <v>152</v>
      </c>
      <c r="D10" s="936"/>
      <c r="E10" s="937">
        <v>108</v>
      </c>
      <c r="F10" s="938"/>
      <c r="G10" s="937">
        <v>44</v>
      </c>
      <c r="H10" s="938"/>
      <c r="I10" s="120">
        <f>SUM(J10:K10)</f>
        <v>4</v>
      </c>
      <c r="J10" s="120">
        <v>3</v>
      </c>
      <c r="K10" s="121">
        <v>1</v>
      </c>
    </row>
    <row r="11" spans="1:11" ht="15" customHeight="1" x14ac:dyDescent="0.4">
      <c r="A11" s="35">
        <v>2</v>
      </c>
      <c r="B11" s="36"/>
      <c r="C11" s="939">
        <f>SUM(E11:H11)</f>
        <v>182</v>
      </c>
      <c r="D11" s="940"/>
      <c r="E11" s="939">
        <v>125</v>
      </c>
      <c r="F11" s="940"/>
      <c r="G11" s="939">
        <v>57</v>
      </c>
      <c r="H11" s="940"/>
      <c r="I11" s="122">
        <f>SUM(J11:K11)</f>
        <v>7</v>
      </c>
      <c r="J11" s="122">
        <v>5</v>
      </c>
      <c r="K11" s="123">
        <v>2</v>
      </c>
    </row>
    <row r="12" spans="1:11" ht="3.95" customHeight="1" thickBot="1" x14ac:dyDescent="0.45">
      <c r="A12" s="124"/>
      <c r="B12" s="111"/>
      <c r="C12" s="125"/>
      <c r="D12" s="126"/>
      <c r="E12" s="125"/>
      <c r="F12" s="126"/>
      <c r="G12" s="125"/>
      <c r="H12" s="126"/>
      <c r="I12" s="127"/>
      <c r="J12" s="127"/>
      <c r="K12" s="128"/>
    </row>
    <row r="13" spans="1:11" ht="6" customHeight="1" thickBot="1" x14ac:dyDescent="0.45"/>
    <row r="14" spans="1:11" ht="18" customHeight="1" x14ac:dyDescent="0.15">
      <c r="A14" s="911" t="s">
        <v>2</v>
      </c>
      <c r="B14" s="918"/>
      <c r="C14" s="932" t="s">
        <v>53</v>
      </c>
      <c r="D14" s="933"/>
      <c r="E14" s="933"/>
      <c r="F14" s="932" t="s">
        <v>54</v>
      </c>
      <c r="G14" s="933"/>
      <c r="H14" s="933"/>
      <c r="I14" s="932" t="s">
        <v>55</v>
      </c>
      <c r="J14" s="933"/>
      <c r="K14" s="933"/>
    </row>
    <row r="15" spans="1:11" ht="11.1" customHeight="1" x14ac:dyDescent="0.15">
      <c r="A15" s="927" t="s">
        <v>52</v>
      </c>
      <c r="B15" s="81"/>
      <c r="C15" s="934" t="s">
        <v>35</v>
      </c>
      <c r="D15" s="117" t="s">
        <v>36</v>
      </c>
      <c r="E15" s="118" t="s">
        <v>37</v>
      </c>
      <c r="F15" s="934" t="s">
        <v>35</v>
      </c>
      <c r="G15" s="117" t="s">
        <v>36</v>
      </c>
      <c r="H15" s="118" t="s">
        <v>37</v>
      </c>
      <c r="I15" s="934" t="s">
        <v>35</v>
      </c>
      <c r="J15" s="117" t="s">
        <v>36</v>
      </c>
      <c r="K15" s="118" t="s">
        <v>37</v>
      </c>
    </row>
    <row r="16" spans="1:11" ht="11.1" customHeight="1" x14ac:dyDescent="0.15">
      <c r="A16" s="928"/>
      <c r="B16" s="84"/>
      <c r="C16" s="930"/>
      <c r="D16" s="85" t="s">
        <v>38</v>
      </c>
      <c r="E16" s="119" t="s">
        <v>39</v>
      </c>
      <c r="F16" s="930"/>
      <c r="G16" s="85" t="s">
        <v>38</v>
      </c>
      <c r="H16" s="119" t="s">
        <v>39</v>
      </c>
      <c r="I16" s="930"/>
      <c r="J16" s="85" t="s">
        <v>38</v>
      </c>
      <c r="K16" s="119" t="s">
        <v>39</v>
      </c>
    </row>
    <row r="17" spans="1:11" s="70" customFormat="1" ht="3" customHeight="1" x14ac:dyDescent="0.4">
      <c r="A17" s="15"/>
      <c r="B17" s="15"/>
      <c r="C17" s="87"/>
      <c r="D17" s="87"/>
      <c r="E17" s="18"/>
      <c r="F17" s="87"/>
      <c r="G17" s="87"/>
      <c r="H17" s="18"/>
      <c r="I17" s="87"/>
      <c r="J17" s="87"/>
      <c r="K17" s="18"/>
    </row>
    <row r="18" spans="1:11" ht="15" customHeight="1" x14ac:dyDescent="0.4">
      <c r="A18" s="20" t="s">
        <v>40</v>
      </c>
      <c r="B18" s="88" t="s">
        <v>41</v>
      </c>
      <c r="C18" s="120">
        <v>37</v>
      </c>
      <c r="D18" s="120">
        <v>28</v>
      </c>
      <c r="E18" s="129">
        <v>9</v>
      </c>
      <c r="F18" s="120">
        <v>43</v>
      </c>
      <c r="G18" s="120">
        <v>29</v>
      </c>
      <c r="H18" s="121">
        <v>14</v>
      </c>
      <c r="I18" s="120">
        <v>63</v>
      </c>
      <c r="J18" s="120">
        <v>45</v>
      </c>
      <c r="K18" s="121">
        <v>18</v>
      </c>
    </row>
    <row r="19" spans="1:11" s="27" customFormat="1" ht="15" customHeight="1" x14ac:dyDescent="0.4">
      <c r="A19" s="93" t="s">
        <v>42</v>
      </c>
      <c r="B19" s="94" t="s">
        <v>43</v>
      </c>
      <c r="C19" s="130">
        <v>35</v>
      </c>
      <c r="D19" s="120">
        <v>25</v>
      </c>
      <c r="E19" s="129">
        <v>10</v>
      </c>
      <c r="F19" s="120">
        <v>41</v>
      </c>
      <c r="G19" s="120">
        <v>29</v>
      </c>
      <c r="H19" s="121">
        <v>12</v>
      </c>
      <c r="I19" s="120">
        <f>SUM(J19:K19)</f>
        <v>72</v>
      </c>
      <c r="J19" s="120">
        <v>51</v>
      </c>
      <c r="K19" s="121">
        <v>21</v>
      </c>
    </row>
    <row r="20" spans="1:11" ht="15" customHeight="1" x14ac:dyDescent="0.4">
      <c r="A20" s="35">
        <v>2</v>
      </c>
      <c r="B20" s="36"/>
      <c r="C20" s="122">
        <f>SUM(D20:E20)</f>
        <v>48</v>
      </c>
      <c r="D20" s="122">
        <v>34</v>
      </c>
      <c r="E20" s="131">
        <v>14</v>
      </c>
      <c r="F20" s="122">
        <f>SUM(G20:H20)</f>
        <v>43</v>
      </c>
      <c r="G20" s="122">
        <v>30</v>
      </c>
      <c r="H20" s="123">
        <v>13</v>
      </c>
      <c r="I20" s="122">
        <f>SUM(J20:K20)</f>
        <v>84</v>
      </c>
      <c r="J20" s="122">
        <v>56</v>
      </c>
      <c r="K20" s="123">
        <v>28</v>
      </c>
    </row>
    <row r="21" spans="1:11" ht="3.95" customHeight="1" thickBot="1" x14ac:dyDescent="0.45">
      <c r="A21" s="124"/>
      <c r="B21" s="111"/>
      <c r="C21" s="127"/>
      <c r="D21" s="127"/>
      <c r="E21" s="127"/>
      <c r="F21" s="127"/>
      <c r="G21" s="127"/>
      <c r="H21" s="127"/>
      <c r="I21" s="127"/>
      <c r="J21" s="127"/>
      <c r="K21" s="128"/>
    </row>
    <row r="22" spans="1:11" s="27" customFormat="1" ht="2.1" customHeight="1" x14ac:dyDescent="0.4">
      <c r="A22" s="20"/>
      <c r="B22" s="15"/>
      <c r="C22" s="121"/>
      <c r="D22" s="121"/>
      <c r="E22" s="121"/>
      <c r="F22" s="121"/>
      <c r="G22" s="121"/>
      <c r="H22" s="121"/>
      <c r="I22" s="121"/>
      <c r="J22" s="121"/>
      <c r="K22" s="132"/>
    </row>
    <row r="23" spans="1:11" ht="10.7" customHeight="1" x14ac:dyDescent="0.15">
      <c r="A23" s="115" t="s">
        <v>56</v>
      </c>
    </row>
  </sheetData>
  <mergeCells count="31">
    <mergeCell ref="I3:K3"/>
    <mergeCell ref="A5:B5"/>
    <mergeCell ref="C5:H5"/>
    <mergeCell ref="I5:K5"/>
    <mergeCell ref="A6:A7"/>
    <mergeCell ref="C6:D7"/>
    <mergeCell ref="E6:F6"/>
    <mergeCell ref="G6:H6"/>
    <mergeCell ref="I6:I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A14:B14"/>
    <mergeCell ref="C14:E14"/>
    <mergeCell ref="F14:H14"/>
    <mergeCell ref="I14:K14"/>
    <mergeCell ref="A15:A16"/>
    <mergeCell ref="C15:C16"/>
    <mergeCell ref="F15:F16"/>
    <mergeCell ref="I15:I16"/>
  </mergeCells>
  <phoneticPr fontId="3"/>
  <pageMargins left="0.62992125984251968" right="0.59055118110236227" top="0.47244094488188981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O15"/>
  <sheetViews>
    <sheetView showGridLines="0" zoomScaleNormal="100" workbookViewId="0">
      <selection activeCell="R36" sqref="R36"/>
    </sheetView>
  </sheetViews>
  <sheetFormatPr defaultColWidth="6.125" defaultRowHeight="10.5" x14ac:dyDescent="0.4"/>
  <cols>
    <col min="1" max="1" width="6.625" style="5" customWidth="1"/>
    <col min="2" max="2" width="4.375" style="5" customWidth="1"/>
    <col min="3" max="3" width="5.875" style="33" customWidth="1"/>
    <col min="4" max="14" width="5.875" style="5" customWidth="1"/>
    <col min="15" max="256" width="6.125" style="5"/>
    <col min="257" max="257" width="6.625" style="5" customWidth="1"/>
    <col min="258" max="258" width="4.375" style="5" customWidth="1"/>
    <col min="259" max="270" width="5.875" style="5" customWidth="1"/>
    <col min="271" max="512" width="6.125" style="5"/>
    <col min="513" max="513" width="6.625" style="5" customWidth="1"/>
    <col min="514" max="514" width="4.375" style="5" customWidth="1"/>
    <col min="515" max="526" width="5.875" style="5" customWidth="1"/>
    <col min="527" max="768" width="6.125" style="5"/>
    <col min="769" max="769" width="6.625" style="5" customWidth="1"/>
    <col min="770" max="770" width="4.375" style="5" customWidth="1"/>
    <col min="771" max="782" width="5.875" style="5" customWidth="1"/>
    <col min="783" max="1024" width="6.125" style="5"/>
    <col min="1025" max="1025" width="6.625" style="5" customWidth="1"/>
    <col min="1026" max="1026" width="4.375" style="5" customWidth="1"/>
    <col min="1027" max="1038" width="5.875" style="5" customWidth="1"/>
    <col min="1039" max="1280" width="6.125" style="5"/>
    <col min="1281" max="1281" width="6.625" style="5" customWidth="1"/>
    <col min="1282" max="1282" width="4.375" style="5" customWidth="1"/>
    <col min="1283" max="1294" width="5.875" style="5" customWidth="1"/>
    <col min="1295" max="1536" width="6.125" style="5"/>
    <col min="1537" max="1537" width="6.625" style="5" customWidth="1"/>
    <col min="1538" max="1538" width="4.375" style="5" customWidth="1"/>
    <col min="1539" max="1550" width="5.875" style="5" customWidth="1"/>
    <col min="1551" max="1792" width="6.125" style="5"/>
    <col min="1793" max="1793" width="6.625" style="5" customWidth="1"/>
    <col min="1794" max="1794" width="4.375" style="5" customWidth="1"/>
    <col min="1795" max="1806" width="5.875" style="5" customWidth="1"/>
    <col min="1807" max="2048" width="6.125" style="5"/>
    <col min="2049" max="2049" width="6.625" style="5" customWidth="1"/>
    <col min="2050" max="2050" width="4.375" style="5" customWidth="1"/>
    <col min="2051" max="2062" width="5.875" style="5" customWidth="1"/>
    <col min="2063" max="2304" width="6.125" style="5"/>
    <col min="2305" max="2305" width="6.625" style="5" customWidth="1"/>
    <col min="2306" max="2306" width="4.375" style="5" customWidth="1"/>
    <col min="2307" max="2318" width="5.875" style="5" customWidth="1"/>
    <col min="2319" max="2560" width="6.125" style="5"/>
    <col min="2561" max="2561" width="6.625" style="5" customWidth="1"/>
    <col min="2562" max="2562" width="4.375" style="5" customWidth="1"/>
    <col min="2563" max="2574" width="5.875" style="5" customWidth="1"/>
    <col min="2575" max="2816" width="6.125" style="5"/>
    <col min="2817" max="2817" width="6.625" style="5" customWidth="1"/>
    <col min="2818" max="2818" width="4.375" style="5" customWidth="1"/>
    <col min="2819" max="2830" width="5.875" style="5" customWidth="1"/>
    <col min="2831" max="3072" width="6.125" style="5"/>
    <col min="3073" max="3073" width="6.625" style="5" customWidth="1"/>
    <col min="3074" max="3074" width="4.375" style="5" customWidth="1"/>
    <col min="3075" max="3086" width="5.875" style="5" customWidth="1"/>
    <col min="3087" max="3328" width="6.125" style="5"/>
    <col min="3329" max="3329" width="6.625" style="5" customWidth="1"/>
    <col min="3330" max="3330" width="4.375" style="5" customWidth="1"/>
    <col min="3331" max="3342" width="5.875" style="5" customWidth="1"/>
    <col min="3343" max="3584" width="6.125" style="5"/>
    <col min="3585" max="3585" width="6.625" style="5" customWidth="1"/>
    <col min="3586" max="3586" width="4.375" style="5" customWidth="1"/>
    <col min="3587" max="3598" width="5.875" style="5" customWidth="1"/>
    <col min="3599" max="3840" width="6.125" style="5"/>
    <col min="3841" max="3841" width="6.625" style="5" customWidth="1"/>
    <col min="3842" max="3842" width="4.375" style="5" customWidth="1"/>
    <col min="3843" max="3854" width="5.875" style="5" customWidth="1"/>
    <col min="3855" max="4096" width="6.125" style="5"/>
    <col min="4097" max="4097" width="6.625" style="5" customWidth="1"/>
    <col min="4098" max="4098" width="4.375" style="5" customWidth="1"/>
    <col min="4099" max="4110" width="5.875" style="5" customWidth="1"/>
    <col min="4111" max="4352" width="6.125" style="5"/>
    <col min="4353" max="4353" width="6.625" style="5" customWidth="1"/>
    <col min="4354" max="4354" width="4.375" style="5" customWidth="1"/>
    <col min="4355" max="4366" width="5.875" style="5" customWidth="1"/>
    <col min="4367" max="4608" width="6.125" style="5"/>
    <col min="4609" max="4609" width="6.625" style="5" customWidth="1"/>
    <col min="4610" max="4610" width="4.375" style="5" customWidth="1"/>
    <col min="4611" max="4622" width="5.875" style="5" customWidth="1"/>
    <col min="4623" max="4864" width="6.125" style="5"/>
    <col min="4865" max="4865" width="6.625" style="5" customWidth="1"/>
    <col min="4866" max="4866" width="4.375" style="5" customWidth="1"/>
    <col min="4867" max="4878" width="5.875" style="5" customWidth="1"/>
    <col min="4879" max="5120" width="6.125" style="5"/>
    <col min="5121" max="5121" width="6.625" style="5" customWidth="1"/>
    <col min="5122" max="5122" width="4.375" style="5" customWidth="1"/>
    <col min="5123" max="5134" width="5.875" style="5" customWidth="1"/>
    <col min="5135" max="5376" width="6.125" style="5"/>
    <col min="5377" max="5377" width="6.625" style="5" customWidth="1"/>
    <col min="5378" max="5378" width="4.375" style="5" customWidth="1"/>
    <col min="5379" max="5390" width="5.875" style="5" customWidth="1"/>
    <col min="5391" max="5632" width="6.125" style="5"/>
    <col min="5633" max="5633" width="6.625" style="5" customWidth="1"/>
    <col min="5634" max="5634" width="4.375" style="5" customWidth="1"/>
    <col min="5635" max="5646" width="5.875" style="5" customWidth="1"/>
    <col min="5647" max="5888" width="6.125" style="5"/>
    <col min="5889" max="5889" width="6.625" style="5" customWidth="1"/>
    <col min="5890" max="5890" width="4.375" style="5" customWidth="1"/>
    <col min="5891" max="5902" width="5.875" style="5" customWidth="1"/>
    <col min="5903" max="6144" width="6.125" style="5"/>
    <col min="6145" max="6145" width="6.625" style="5" customWidth="1"/>
    <col min="6146" max="6146" width="4.375" style="5" customWidth="1"/>
    <col min="6147" max="6158" width="5.875" style="5" customWidth="1"/>
    <col min="6159" max="6400" width="6.125" style="5"/>
    <col min="6401" max="6401" width="6.625" style="5" customWidth="1"/>
    <col min="6402" max="6402" width="4.375" style="5" customWidth="1"/>
    <col min="6403" max="6414" width="5.875" style="5" customWidth="1"/>
    <col min="6415" max="6656" width="6.125" style="5"/>
    <col min="6657" max="6657" width="6.625" style="5" customWidth="1"/>
    <col min="6658" max="6658" width="4.375" style="5" customWidth="1"/>
    <col min="6659" max="6670" width="5.875" style="5" customWidth="1"/>
    <col min="6671" max="6912" width="6.125" style="5"/>
    <col min="6913" max="6913" width="6.625" style="5" customWidth="1"/>
    <col min="6914" max="6914" width="4.375" style="5" customWidth="1"/>
    <col min="6915" max="6926" width="5.875" style="5" customWidth="1"/>
    <col min="6927" max="7168" width="6.125" style="5"/>
    <col min="7169" max="7169" width="6.625" style="5" customWidth="1"/>
    <col min="7170" max="7170" width="4.375" style="5" customWidth="1"/>
    <col min="7171" max="7182" width="5.875" style="5" customWidth="1"/>
    <col min="7183" max="7424" width="6.125" style="5"/>
    <col min="7425" max="7425" width="6.625" style="5" customWidth="1"/>
    <col min="7426" max="7426" width="4.375" style="5" customWidth="1"/>
    <col min="7427" max="7438" width="5.875" style="5" customWidth="1"/>
    <col min="7439" max="7680" width="6.125" style="5"/>
    <col min="7681" max="7681" width="6.625" style="5" customWidth="1"/>
    <col min="7682" max="7682" width="4.375" style="5" customWidth="1"/>
    <col min="7683" max="7694" width="5.875" style="5" customWidth="1"/>
    <col min="7695" max="7936" width="6.125" style="5"/>
    <col min="7937" max="7937" width="6.625" style="5" customWidth="1"/>
    <col min="7938" max="7938" width="4.375" style="5" customWidth="1"/>
    <col min="7939" max="7950" width="5.875" style="5" customWidth="1"/>
    <col min="7951" max="8192" width="6.125" style="5"/>
    <col min="8193" max="8193" width="6.625" style="5" customWidth="1"/>
    <col min="8194" max="8194" width="4.375" style="5" customWidth="1"/>
    <col min="8195" max="8206" width="5.875" style="5" customWidth="1"/>
    <col min="8207" max="8448" width="6.125" style="5"/>
    <col min="8449" max="8449" width="6.625" style="5" customWidth="1"/>
    <col min="8450" max="8450" width="4.375" style="5" customWidth="1"/>
    <col min="8451" max="8462" width="5.875" style="5" customWidth="1"/>
    <col min="8463" max="8704" width="6.125" style="5"/>
    <col min="8705" max="8705" width="6.625" style="5" customWidth="1"/>
    <col min="8706" max="8706" width="4.375" style="5" customWidth="1"/>
    <col min="8707" max="8718" width="5.875" style="5" customWidth="1"/>
    <col min="8719" max="8960" width="6.125" style="5"/>
    <col min="8961" max="8961" width="6.625" style="5" customWidth="1"/>
    <col min="8962" max="8962" width="4.375" style="5" customWidth="1"/>
    <col min="8963" max="8974" width="5.875" style="5" customWidth="1"/>
    <col min="8975" max="9216" width="6.125" style="5"/>
    <col min="9217" max="9217" width="6.625" style="5" customWidth="1"/>
    <col min="9218" max="9218" width="4.375" style="5" customWidth="1"/>
    <col min="9219" max="9230" width="5.875" style="5" customWidth="1"/>
    <col min="9231" max="9472" width="6.125" style="5"/>
    <col min="9473" max="9473" width="6.625" style="5" customWidth="1"/>
    <col min="9474" max="9474" width="4.375" style="5" customWidth="1"/>
    <col min="9475" max="9486" width="5.875" style="5" customWidth="1"/>
    <col min="9487" max="9728" width="6.125" style="5"/>
    <col min="9729" max="9729" width="6.625" style="5" customWidth="1"/>
    <col min="9730" max="9730" width="4.375" style="5" customWidth="1"/>
    <col min="9731" max="9742" width="5.875" style="5" customWidth="1"/>
    <col min="9743" max="9984" width="6.125" style="5"/>
    <col min="9985" max="9985" width="6.625" style="5" customWidth="1"/>
    <col min="9986" max="9986" width="4.375" style="5" customWidth="1"/>
    <col min="9987" max="9998" width="5.875" style="5" customWidth="1"/>
    <col min="9999" max="10240" width="6.125" style="5"/>
    <col min="10241" max="10241" width="6.625" style="5" customWidth="1"/>
    <col min="10242" max="10242" width="4.375" style="5" customWidth="1"/>
    <col min="10243" max="10254" width="5.875" style="5" customWidth="1"/>
    <col min="10255" max="10496" width="6.125" style="5"/>
    <col min="10497" max="10497" width="6.625" style="5" customWidth="1"/>
    <col min="10498" max="10498" width="4.375" style="5" customWidth="1"/>
    <col min="10499" max="10510" width="5.875" style="5" customWidth="1"/>
    <col min="10511" max="10752" width="6.125" style="5"/>
    <col min="10753" max="10753" width="6.625" style="5" customWidth="1"/>
    <col min="10754" max="10754" width="4.375" style="5" customWidth="1"/>
    <col min="10755" max="10766" width="5.875" style="5" customWidth="1"/>
    <col min="10767" max="11008" width="6.125" style="5"/>
    <col min="11009" max="11009" width="6.625" style="5" customWidth="1"/>
    <col min="11010" max="11010" width="4.375" style="5" customWidth="1"/>
    <col min="11011" max="11022" width="5.875" style="5" customWidth="1"/>
    <col min="11023" max="11264" width="6.125" style="5"/>
    <col min="11265" max="11265" width="6.625" style="5" customWidth="1"/>
    <col min="11266" max="11266" width="4.375" style="5" customWidth="1"/>
    <col min="11267" max="11278" width="5.875" style="5" customWidth="1"/>
    <col min="11279" max="11520" width="6.125" style="5"/>
    <col min="11521" max="11521" width="6.625" style="5" customWidth="1"/>
    <col min="11522" max="11522" width="4.375" style="5" customWidth="1"/>
    <col min="11523" max="11534" width="5.875" style="5" customWidth="1"/>
    <col min="11535" max="11776" width="6.125" style="5"/>
    <col min="11777" max="11777" width="6.625" style="5" customWidth="1"/>
    <col min="11778" max="11778" width="4.375" style="5" customWidth="1"/>
    <col min="11779" max="11790" width="5.875" style="5" customWidth="1"/>
    <col min="11791" max="12032" width="6.125" style="5"/>
    <col min="12033" max="12033" width="6.625" style="5" customWidth="1"/>
    <col min="12034" max="12034" width="4.375" style="5" customWidth="1"/>
    <col min="12035" max="12046" width="5.875" style="5" customWidth="1"/>
    <col min="12047" max="12288" width="6.125" style="5"/>
    <col min="12289" max="12289" width="6.625" style="5" customWidth="1"/>
    <col min="12290" max="12290" width="4.375" style="5" customWidth="1"/>
    <col min="12291" max="12302" width="5.875" style="5" customWidth="1"/>
    <col min="12303" max="12544" width="6.125" style="5"/>
    <col min="12545" max="12545" width="6.625" style="5" customWidth="1"/>
    <col min="12546" max="12546" width="4.375" style="5" customWidth="1"/>
    <col min="12547" max="12558" width="5.875" style="5" customWidth="1"/>
    <col min="12559" max="12800" width="6.125" style="5"/>
    <col min="12801" max="12801" width="6.625" style="5" customWidth="1"/>
    <col min="12802" max="12802" width="4.375" style="5" customWidth="1"/>
    <col min="12803" max="12814" width="5.875" style="5" customWidth="1"/>
    <col min="12815" max="13056" width="6.125" style="5"/>
    <col min="13057" max="13057" width="6.625" style="5" customWidth="1"/>
    <col min="13058" max="13058" width="4.375" style="5" customWidth="1"/>
    <col min="13059" max="13070" width="5.875" style="5" customWidth="1"/>
    <col min="13071" max="13312" width="6.125" style="5"/>
    <col min="13313" max="13313" width="6.625" style="5" customWidth="1"/>
    <col min="13314" max="13314" width="4.375" style="5" customWidth="1"/>
    <col min="13315" max="13326" width="5.875" style="5" customWidth="1"/>
    <col min="13327" max="13568" width="6.125" style="5"/>
    <col min="13569" max="13569" width="6.625" style="5" customWidth="1"/>
    <col min="13570" max="13570" width="4.375" style="5" customWidth="1"/>
    <col min="13571" max="13582" width="5.875" style="5" customWidth="1"/>
    <col min="13583" max="13824" width="6.125" style="5"/>
    <col min="13825" max="13825" width="6.625" style="5" customWidth="1"/>
    <col min="13826" max="13826" width="4.375" style="5" customWidth="1"/>
    <col min="13827" max="13838" width="5.875" style="5" customWidth="1"/>
    <col min="13839" max="14080" width="6.125" style="5"/>
    <col min="14081" max="14081" width="6.625" style="5" customWidth="1"/>
    <col min="14082" max="14082" width="4.375" style="5" customWidth="1"/>
    <col min="14083" max="14094" width="5.875" style="5" customWidth="1"/>
    <col min="14095" max="14336" width="6.125" style="5"/>
    <col min="14337" max="14337" width="6.625" style="5" customWidth="1"/>
    <col min="14338" max="14338" width="4.375" style="5" customWidth="1"/>
    <col min="14339" max="14350" width="5.875" style="5" customWidth="1"/>
    <col min="14351" max="14592" width="6.125" style="5"/>
    <col min="14593" max="14593" width="6.625" style="5" customWidth="1"/>
    <col min="14594" max="14594" width="4.375" style="5" customWidth="1"/>
    <col min="14595" max="14606" width="5.875" style="5" customWidth="1"/>
    <col min="14607" max="14848" width="6.125" style="5"/>
    <col min="14849" max="14849" width="6.625" style="5" customWidth="1"/>
    <col min="14850" max="14850" width="4.375" style="5" customWidth="1"/>
    <col min="14851" max="14862" width="5.875" style="5" customWidth="1"/>
    <col min="14863" max="15104" width="6.125" style="5"/>
    <col min="15105" max="15105" width="6.625" style="5" customWidth="1"/>
    <col min="15106" max="15106" width="4.375" style="5" customWidth="1"/>
    <col min="15107" max="15118" width="5.875" style="5" customWidth="1"/>
    <col min="15119" max="15360" width="6.125" style="5"/>
    <col min="15361" max="15361" width="6.625" style="5" customWidth="1"/>
    <col min="15362" max="15362" width="4.375" style="5" customWidth="1"/>
    <col min="15363" max="15374" width="5.875" style="5" customWidth="1"/>
    <col min="15375" max="15616" width="6.125" style="5"/>
    <col min="15617" max="15617" width="6.625" style="5" customWidth="1"/>
    <col min="15618" max="15618" width="4.375" style="5" customWidth="1"/>
    <col min="15619" max="15630" width="5.875" style="5" customWidth="1"/>
    <col min="15631" max="15872" width="6.125" style="5"/>
    <col min="15873" max="15873" width="6.625" style="5" customWidth="1"/>
    <col min="15874" max="15874" width="4.375" style="5" customWidth="1"/>
    <col min="15875" max="15886" width="5.875" style="5" customWidth="1"/>
    <col min="15887" max="16128" width="6.125" style="5"/>
    <col min="16129" max="16129" width="6.625" style="5" customWidth="1"/>
    <col min="16130" max="16130" width="4.375" style="5" customWidth="1"/>
    <col min="16131" max="16142" width="5.875" style="5" customWidth="1"/>
    <col min="16143" max="16384" width="6.125" style="5"/>
  </cols>
  <sheetData>
    <row r="1" spans="1:15" ht="12" x14ac:dyDescent="0.4">
      <c r="A1" s="1" t="s">
        <v>57</v>
      </c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5" x14ac:dyDescent="0.4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4" customFormat="1" ht="9.75" customHeight="1" x14ac:dyDescent="0.4">
      <c r="A3" s="136"/>
      <c r="B3" s="136"/>
      <c r="C3" s="137"/>
      <c r="N3" s="43" t="s">
        <v>50</v>
      </c>
    </row>
    <row r="4" spans="1:15" s="4" customFormat="1" ht="2.1" customHeight="1" thickBot="1" x14ac:dyDescent="0.45">
      <c r="A4" s="136"/>
      <c r="B4" s="136"/>
      <c r="C4" s="137"/>
      <c r="N4" s="43"/>
    </row>
    <row r="5" spans="1:15" ht="9" customHeight="1" x14ac:dyDescent="0.4">
      <c r="A5" s="911" t="s">
        <v>2</v>
      </c>
      <c r="B5" s="918"/>
      <c r="C5" s="920" t="s">
        <v>30</v>
      </c>
      <c r="D5" s="949"/>
      <c r="E5" s="949"/>
      <c r="F5" s="920" t="s">
        <v>58</v>
      </c>
      <c r="G5" s="920"/>
      <c r="H5" s="920"/>
      <c r="I5" s="920" t="s">
        <v>59</v>
      </c>
      <c r="J5" s="920"/>
      <c r="K5" s="920"/>
      <c r="L5" s="920" t="s">
        <v>60</v>
      </c>
      <c r="M5" s="920"/>
      <c r="N5" s="912"/>
      <c r="O5" s="4"/>
    </row>
    <row r="6" spans="1:15" ht="9" customHeight="1" x14ac:dyDescent="0.4">
      <c r="A6" s="919"/>
      <c r="B6" s="919"/>
      <c r="C6" s="950"/>
      <c r="D6" s="950"/>
      <c r="E6" s="950"/>
      <c r="F6" s="930"/>
      <c r="G6" s="930"/>
      <c r="H6" s="930"/>
      <c r="I6" s="930"/>
      <c r="J6" s="930"/>
      <c r="K6" s="930"/>
      <c r="L6" s="930"/>
      <c r="M6" s="930"/>
      <c r="N6" s="914"/>
      <c r="O6" s="138"/>
    </row>
    <row r="7" spans="1:15" ht="11.45" customHeight="1" x14ac:dyDescent="0.15">
      <c r="A7" s="927" t="s">
        <v>52</v>
      </c>
      <c r="B7" s="139"/>
      <c r="C7" s="934" t="s">
        <v>35</v>
      </c>
      <c r="D7" s="117" t="s">
        <v>36</v>
      </c>
      <c r="E7" s="117" t="s">
        <v>37</v>
      </c>
      <c r="F7" s="934" t="s">
        <v>35</v>
      </c>
      <c r="G7" s="117" t="s">
        <v>36</v>
      </c>
      <c r="H7" s="117" t="s">
        <v>37</v>
      </c>
      <c r="I7" s="934" t="s">
        <v>35</v>
      </c>
      <c r="J7" s="117" t="s">
        <v>36</v>
      </c>
      <c r="K7" s="117" t="s">
        <v>37</v>
      </c>
      <c r="L7" s="934" t="s">
        <v>35</v>
      </c>
      <c r="M7" s="117" t="s">
        <v>36</v>
      </c>
      <c r="N7" s="140" t="s">
        <v>37</v>
      </c>
      <c r="O7" s="4"/>
    </row>
    <row r="8" spans="1:15" ht="11.45" customHeight="1" x14ac:dyDescent="0.15">
      <c r="A8" s="928"/>
      <c r="B8" s="141"/>
      <c r="C8" s="930"/>
      <c r="D8" s="85" t="s">
        <v>38</v>
      </c>
      <c r="E8" s="85" t="s">
        <v>39</v>
      </c>
      <c r="F8" s="930"/>
      <c r="G8" s="85" t="s">
        <v>38</v>
      </c>
      <c r="H8" s="85" t="s">
        <v>39</v>
      </c>
      <c r="I8" s="930"/>
      <c r="J8" s="85" t="s">
        <v>38</v>
      </c>
      <c r="K8" s="85" t="s">
        <v>39</v>
      </c>
      <c r="L8" s="930"/>
      <c r="M8" s="85" t="s">
        <v>38</v>
      </c>
      <c r="N8" s="86" t="s">
        <v>39</v>
      </c>
      <c r="O8" s="4"/>
    </row>
    <row r="9" spans="1:15" ht="3.95" customHeight="1" x14ac:dyDescent="0.4">
      <c r="A9" s="15"/>
      <c r="B9" s="1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16"/>
      <c r="O9" s="4"/>
    </row>
    <row r="10" spans="1:15" s="55" customFormat="1" ht="15" customHeight="1" x14ac:dyDescent="0.4">
      <c r="A10" s="20" t="s">
        <v>61</v>
      </c>
      <c r="B10" s="21" t="s">
        <v>41</v>
      </c>
      <c r="C10" s="142">
        <v>291</v>
      </c>
      <c r="D10" s="142">
        <v>285</v>
      </c>
      <c r="E10" s="143">
        <v>6</v>
      </c>
      <c r="F10" s="142">
        <v>27</v>
      </c>
      <c r="G10" s="142">
        <v>27</v>
      </c>
      <c r="H10" s="142">
        <v>0</v>
      </c>
      <c r="I10" s="142">
        <v>142</v>
      </c>
      <c r="J10" s="142">
        <v>140</v>
      </c>
      <c r="K10" s="142">
        <v>2</v>
      </c>
      <c r="L10" s="142">
        <v>122</v>
      </c>
      <c r="M10" s="142">
        <v>118</v>
      </c>
      <c r="N10" s="144">
        <v>4</v>
      </c>
      <c r="O10" s="145"/>
    </row>
    <row r="11" spans="1:15" s="62" customFormat="1" ht="15" customHeight="1" x14ac:dyDescent="0.4">
      <c r="A11" s="93" t="s">
        <v>42</v>
      </c>
      <c r="B11" s="94" t="s">
        <v>43</v>
      </c>
      <c r="C11" s="130">
        <f>SUM(D11:E11)</f>
        <v>327</v>
      </c>
      <c r="D11" s="130">
        <f>SUM(G11,J11,M11)</f>
        <v>318</v>
      </c>
      <c r="E11" s="146">
        <f>SUM(H11,K11,N11)</f>
        <v>9</v>
      </c>
      <c r="F11" s="120">
        <f>SUM(G11:H11)</f>
        <v>28</v>
      </c>
      <c r="G11" s="120">
        <v>27</v>
      </c>
      <c r="H11" s="120">
        <v>1</v>
      </c>
      <c r="I11" s="120">
        <f>SUM(J11:K11)</f>
        <v>149</v>
      </c>
      <c r="J11" s="120">
        <v>145</v>
      </c>
      <c r="K11" s="120">
        <v>4</v>
      </c>
      <c r="L11" s="120">
        <f>SUM(M11:N11)</f>
        <v>150</v>
      </c>
      <c r="M11" s="120">
        <v>146</v>
      </c>
      <c r="N11" s="147">
        <v>4</v>
      </c>
      <c r="O11" s="148"/>
    </row>
    <row r="12" spans="1:15" s="70" customFormat="1" ht="15" customHeight="1" x14ac:dyDescent="0.4">
      <c r="A12" s="35">
        <v>2</v>
      </c>
      <c r="B12" s="36"/>
      <c r="C12" s="122">
        <f>SUM(D12:E12)</f>
        <v>382</v>
      </c>
      <c r="D12" s="122">
        <f>SUM(G12,J12,M12)</f>
        <v>368</v>
      </c>
      <c r="E12" s="96">
        <f>SUM(H12,K12,N12)</f>
        <v>14</v>
      </c>
      <c r="F12" s="122">
        <f>SUM(G12:H12)</f>
        <v>36</v>
      </c>
      <c r="G12" s="122">
        <v>35</v>
      </c>
      <c r="H12" s="122">
        <v>1</v>
      </c>
      <c r="I12" s="122">
        <f>SUM(J12:K12)</f>
        <v>170</v>
      </c>
      <c r="J12" s="122">
        <v>164</v>
      </c>
      <c r="K12" s="122">
        <v>6</v>
      </c>
      <c r="L12" s="122">
        <f>SUM(M12:N12)</f>
        <v>176</v>
      </c>
      <c r="M12" s="122">
        <v>169</v>
      </c>
      <c r="N12" s="149">
        <v>7</v>
      </c>
      <c r="O12" s="150"/>
    </row>
    <row r="13" spans="1:15" s="70" customFormat="1" ht="3.95" customHeight="1" thickBot="1" x14ac:dyDescent="0.45">
      <c r="A13" s="124"/>
      <c r="B13" s="110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150"/>
    </row>
    <row r="14" spans="1:15" s="70" customFormat="1" ht="2.1" customHeight="1" x14ac:dyDescent="0.4">
      <c r="A14" s="20"/>
      <c r="B14" s="15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50"/>
    </row>
    <row r="15" spans="1:15" ht="10.5" customHeight="1" x14ac:dyDescent="0.15">
      <c r="A15" s="115" t="s">
        <v>56</v>
      </c>
      <c r="B15" s="3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mergeCells count="10">
    <mergeCell ref="A7:A8"/>
    <mergeCell ref="C7:C8"/>
    <mergeCell ref="F7:F8"/>
    <mergeCell ref="I7:I8"/>
    <mergeCell ref="L7:L8"/>
    <mergeCell ref="A5:B6"/>
    <mergeCell ref="C5:E6"/>
    <mergeCell ref="F5:H6"/>
    <mergeCell ref="I5:K6"/>
    <mergeCell ref="L5:N6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J29"/>
  <sheetViews>
    <sheetView showGridLines="0" zoomScaleNormal="100" workbookViewId="0">
      <selection activeCell="F8" sqref="F8"/>
    </sheetView>
  </sheetViews>
  <sheetFormatPr defaultRowHeight="13.5" x14ac:dyDescent="0.15"/>
  <cols>
    <col min="1" max="1" width="7.625" style="174" customWidth="1"/>
    <col min="2" max="2" width="5.625" style="174" customWidth="1"/>
    <col min="3" max="10" width="10.125" style="174" customWidth="1"/>
    <col min="11" max="16384" width="9" style="174"/>
  </cols>
  <sheetData>
    <row r="1" spans="1:10" s="152" customFormat="1" ht="12" x14ac:dyDescent="0.4">
      <c r="A1" s="151" t="s">
        <v>62</v>
      </c>
    </row>
    <row r="2" spans="1:10" s="152" customFormat="1" ht="9.75" customHeight="1" x14ac:dyDescent="0.4">
      <c r="A2" s="153"/>
      <c r="B2" s="153"/>
      <c r="C2" s="153"/>
      <c r="D2" s="153"/>
      <c r="E2" s="153"/>
      <c r="F2" s="153"/>
      <c r="G2" s="153"/>
      <c r="H2" s="153" t="s">
        <v>63</v>
      </c>
      <c r="I2" s="153"/>
      <c r="J2" s="153"/>
    </row>
    <row r="3" spans="1:10" s="152" customFormat="1" ht="2.1" customHeight="1" thickBot="1" x14ac:dyDescent="0.45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 s="152" customFormat="1" ht="12.95" customHeight="1" x14ac:dyDescent="0.4">
      <c r="A4" s="954" t="s">
        <v>64</v>
      </c>
      <c r="B4" s="954"/>
      <c r="C4" s="951" t="s">
        <v>65</v>
      </c>
      <c r="D4" s="955"/>
      <c r="E4" s="951" t="s">
        <v>66</v>
      </c>
      <c r="F4" s="951"/>
      <c r="G4" s="951" t="s">
        <v>67</v>
      </c>
      <c r="H4" s="952"/>
      <c r="I4" s="153"/>
      <c r="J4" s="153"/>
    </row>
    <row r="5" spans="1:10" s="152" customFormat="1" ht="12.95" customHeight="1" x14ac:dyDescent="0.4">
      <c r="A5" s="953" t="s">
        <v>68</v>
      </c>
      <c r="B5" s="953"/>
      <c r="C5" s="154" t="s">
        <v>69</v>
      </c>
      <c r="D5" s="154" t="s">
        <v>70</v>
      </c>
      <c r="E5" s="154" t="s">
        <v>69</v>
      </c>
      <c r="F5" s="154" t="s">
        <v>70</v>
      </c>
      <c r="G5" s="154" t="s">
        <v>69</v>
      </c>
      <c r="H5" s="155" t="s">
        <v>70</v>
      </c>
      <c r="I5" s="153"/>
      <c r="J5" s="153"/>
    </row>
    <row r="6" spans="1:10" s="152" customFormat="1" ht="3.75" customHeight="1" x14ac:dyDescent="0.4">
      <c r="A6" s="156"/>
      <c r="B6" s="156"/>
      <c r="C6" s="157"/>
      <c r="D6" s="157"/>
      <c r="E6" s="157"/>
      <c r="F6" s="157"/>
      <c r="G6" s="157"/>
      <c r="H6" s="158"/>
      <c r="I6" s="153"/>
      <c r="J6" s="153"/>
    </row>
    <row r="7" spans="1:10" s="162" customFormat="1" ht="15" customHeight="1" x14ac:dyDescent="0.15">
      <c r="A7" s="20" t="s">
        <v>40</v>
      </c>
      <c r="B7" s="21" t="s">
        <v>41</v>
      </c>
      <c r="C7" s="159">
        <v>43</v>
      </c>
      <c r="D7" s="160">
        <v>5361</v>
      </c>
      <c r="E7" s="159">
        <v>52</v>
      </c>
      <c r="F7" s="160">
        <v>5955</v>
      </c>
      <c r="G7" s="159">
        <v>27</v>
      </c>
      <c r="H7" s="161">
        <v>885.5</v>
      </c>
    </row>
    <row r="8" spans="1:10" s="166" customFormat="1" ht="15" customHeight="1" x14ac:dyDescent="0.15">
      <c r="A8" s="93" t="s">
        <v>71</v>
      </c>
      <c r="B8" s="94" t="s">
        <v>10</v>
      </c>
      <c r="C8" s="104">
        <v>42</v>
      </c>
      <c r="D8" s="163">
        <v>5179.75</v>
      </c>
      <c r="E8" s="104">
        <v>54</v>
      </c>
      <c r="F8" s="163">
        <v>6961</v>
      </c>
      <c r="G8" s="104">
        <v>28</v>
      </c>
      <c r="H8" s="164">
        <v>813</v>
      </c>
      <c r="I8" s="165"/>
      <c r="J8" s="165"/>
    </row>
    <row r="9" spans="1:10" s="171" customFormat="1" ht="15" customHeight="1" x14ac:dyDescent="0.15">
      <c r="A9" s="35">
        <v>2</v>
      </c>
      <c r="B9" s="36"/>
      <c r="C9" s="167">
        <v>49</v>
      </c>
      <c r="D9" s="168">
        <v>5724.75</v>
      </c>
      <c r="E9" s="167">
        <v>64</v>
      </c>
      <c r="F9" s="168">
        <v>8576.5</v>
      </c>
      <c r="G9" s="167">
        <v>23</v>
      </c>
      <c r="H9" s="169">
        <v>590</v>
      </c>
      <c r="I9" s="170"/>
      <c r="J9" s="170"/>
    </row>
    <row r="10" spans="1:10" ht="3.95" customHeight="1" thickBot="1" x14ac:dyDescent="0.2">
      <c r="A10" s="124"/>
      <c r="B10" s="111"/>
      <c r="C10" s="113"/>
      <c r="D10" s="172"/>
      <c r="E10" s="113"/>
      <c r="F10" s="172"/>
      <c r="G10" s="113"/>
      <c r="H10" s="173"/>
      <c r="I10" s="170"/>
      <c r="J10" s="170"/>
    </row>
    <row r="11" spans="1:10" ht="6" customHeight="1" thickBot="1" x14ac:dyDescent="0.2">
      <c r="A11" s="175"/>
      <c r="B11" s="175"/>
      <c r="C11" s="175"/>
      <c r="D11" s="176"/>
      <c r="E11" s="175"/>
      <c r="F11" s="175"/>
      <c r="G11" s="175"/>
      <c r="H11" s="175"/>
      <c r="I11" s="170"/>
      <c r="J11" s="170"/>
    </row>
    <row r="12" spans="1:10" ht="12.95" customHeight="1" x14ac:dyDescent="0.15">
      <c r="A12" s="954" t="s">
        <v>64</v>
      </c>
      <c r="B12" s="954"/>
      <c r="C12" s="951" t="s">
        <v>72</v>
      </c>
      <c r="D12" s="955"/>
      <c r="E12" s="951" t="s">
        <v>73</v>
      </c>
      <c r="F12" s="951"/>
      <c r="G12" s="951" t="s">
        <v>74</v>
      </c>
      <c r="H12" s="952"/>
      <c r="I12" s="951" t="s">
        <v>75</v>
      </c>
      <c r="J12" s="952"/>
    </row>
    <row r="13" spans="1:10" s="152" customFormat="1" ht="12.95" customHeight="1" x14ac:dyDescent="0.4">
      <c r="A13" s="953" t="s">
        <v>68</v>
      </c>
      <c r="B13" s="953"/>
      <c r="C13" s="154" t="s">
        <v>69</v>
      </c>
      <c r="D13" s="154" t="s">
        <v>70</v>
      </c>
      <c r="E13" s="154" t="s">
        <v>69</v>
      </c>
      <c r="F13" s="154" t="s">
        <v>70</v>
      </c>
      <c r="G13" s="154" t="s">
        <v>69</v>
      </c>
      <c r="H13" s="155" t="s">
        <v>70</v>
      </c>
      <c r="I13" s="154" t="s">
        <v>69</v>
      </c>
      <c r="J13" s="155" t="s">
        <v>70</v>
      </c>
    </row>
    <row r="14" spans="1:10" s="152" customFormat="1" ht="3.95" customHeight="1" x14ac:dyDescent="0.4">
      <c r="A14" s="156"/>
      <c r="B14" s="156"/>
      <c r="C14" s="157"/>
      <c r="D14" s="157"/>
      <c r="E14" s="157"/>
      <c r="F14" s="157"/>
      <c r="G14" s="157"/>
      <c r="H14" s="158"/>
      <c r="I14" s="157"/>
      <c r="J14" s="158"/>
    </row>
    <row r="15" spans="1:10" s="177" customFormat="1" ht="15" customHeight="1" x14ac:dyDescent="0.15">
      <c r="A15" s="20" t="s">
        <v>40</v>
      </c>
      <c r="B15" s="21" t="s">
        <v>41</v>
      </c>
      <c r="C15" s="159">
        <v>10</v>
      </c>
      <c r="D15" s="160">
        <v>56059</v>
      </c>
      <c r="E15" s="159">
        <v>0</v>
      </c>
      <c r="F15" s="160">
        <v>0</v>
      </c>
      <c r="G15" s="159">
        <v>7</v>
      </c>
      <c r="H15" s="161">
        <v>2133.5</v>
      </c>
      <c r="I15" s="159">
        <v>15</v>
      </c>
      <c r="J15" s="161">
        <v>3270</v>
      </c>
    </row>
    <row r="16" spans="1:10" s="179" customFormat="1" ht="14.25" customHeight="1" x14ac:dyDescent="0.15">
      <c r="A16" s="93" t="s">
        <v>71</v>
      </c>
      <c r="B16" s="94" t="s">
        <v>10</v>
      </c>
      <c r="C16" s="178">
        <v>9</v>
      </c>
      <c r="D16" s="163">
        <v>50697.5</v>
      </c>
      <c r="E16" s="104">
        <v>0</v>
      </c>
      <c r="F16" s="163">
        <v>0</v>
      </c>
      <c r="G16" s="104">
        <v>7</v>
      </c>
      <c r="H16" s="164">
        <v>2985.5</v>
      </c>
      <c r="I16" s="104">
        <v>17</v>
      </c>
      <c r="J16" s="164">
        <v>3828.5</v>
      </c>
    </row>
    <row r="17" spans="1:10" s="181" customFormat="1" ht="15" customHeight="1" x14ac:dyDescent="0.15">
      <c r="A17" s="35">
        <v>2</v>
      </c>
      <c r="B17" s="36"/>
      <c r="C17" s="180">
        <v>8</v>
      </c>
      <c r="D17" s="168">
        <v>48159.5</v>
      </c>
      <c r="E17" s="167">
        <v>0</v>
      </c>
      <c r="F17" s="168">
        <v>0</v>
      </c>
      <c r="G17" s="167">
        <v>12</v>
      </c>
      <c r="H17" s="169">
        <v>4211</v>
      </c>
      <c r="I17" s="167">
        <v>17</v>
      </c>
      <c r="J17" s="169">
        <v>3503</v>
      </c>
    </row>
    <row r="18" spans="1:10" s="182" customFormat="1" ht="3.95" customHeight="1" thickBot="1" x14ac:dyDescent="0.2">
      <c r="A18" s="124"/>
      <c r="B18" s="111"/>
      <c r="C18" s="113"/>
      <c r="D18" s="172"/>
      <c r="E18" s="113"/>
      <c r="F18" s="172"/>
      <c r="G18" s="113"/>
      <c r="H18" s="173"/>
      <c r="I18" s="113"/>
      <c r="J18" s="173"/>
    </row>
    <row r="19" spans="1:10" s="184" customFormat="1" ht="2.1" customHeight="1" x14ac:dyDescent="0.15">
      <c r="A19" s="183"/>
      <c r="B19" s="183"/>
      <c r="C19" s="183"/>
      <c r="D19" s="183"/>
      <c r="E19" s="183"/>
      <c r="F19" s="183"/>
      <c r="G19" s="183"/>
      <c r="H19" s="183"/>
      <c r="I19" s="183"/>
      <c r="J19" s="183"/>
    </row>
    <row r="20" spans="1:10" s="184" customFormat="1" ht="9.75" customHeight="1" x14ac:dyDescent="0.15">
      <c r="A20" s="185" t="s">
        <v>76</v>
      </c>
      <c r="B20" s="185"/>
      <c r="C20" s="183"/>
      <c r="D20" s="183"/>
      <c r="E20" s="183"/>
      <c r="F20" s="183"/>
      <c r="G20" s="183"/>
      <c r="H20" s="183"/>
      <c r="I20" s="183"/>
      <c r="J20" s="186"/>
    </row>
    <row r="21" spans="1:10" s="152" customFormat="1" ht="9.75" customHeight="1" x14ac:dyDescent="0.4">
      <c r="B21" s="187"/>
    </row>
    <row r="22" spans="1:10" s="184" customFormat="1" ht="11.25" customHeight="1" x14ac:dyDescent="0.15"/>
    <row r="23" spans="1:10" s="182" customFormat="1" ht="11.25" customHeight="1" x14ac:dyDescent="0.15"/>
    <row r="24" spans="1:10" s="184" customFormat="1" ht="11.25" customHeight="1" x14ac:dyDescent="0.15"/>
    <row r="25" spans="1:10" s="184" customFormat="1" ht="11.25" customHeight="1" x14ac:dyDescent="0.15"/>
    <row r="26" spans="1:10" s="184" customFormat="1" ht="11.25" customHeight="1" x14ac:dyDescent="0.15"/>
    <row r="27" spans="1:10" s="152" customFormat="1" ht="3" customHeight="1" x14ac:dyDescent="0.4"/>
    <row r="28" spans="1:10" s="152" customFormat="1" ht="10.5" customHeight="1" x14ac:dyDescent="0.4"/>
    <row r="29" spans="1:10" s="152" customFormat="1" ht="11.25" customHeight="1" x14ac:dyDescent="0.4"/>
  </sheetData>
  <mergeCells count="11">
    <mergeCell ref="I12:J12"/>
    <mergeCell ref="A13:B13"/>
    <mergeCell ref="A4:B4"/>
    <mergeCell ref="C4:D4"/>
    <mergeCell ref="E4:F4"/>
    <mergeCell ref="G4:H4"/>
    <mergeCell ref="A5:B5"/>
    <mergeCell ref="A12:B12"/>
    <mergeCell ref="C12:D12"/>
    <mergeCell ref="E12:F12"/>
    <mergeCell ref="G12:H12"/>
  </mergeCells>
  <phoneticPr fontId="3"/>
  <pageMargins left="0.75" right="0.75" top="1" bottom="1" header="0.51200000000000001" footer="0.51200000000000001"/>
  <pageSetup paperSize="9" scale="84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N92"/>
  <sheetViews>
    <sheetView showGridLines="0" zoomScaleNormal="100" zoomScaleSheetLayoutView="100" workbookViewId="0"/>
  </sheetViews>
  <sheetFormatPr defaultColWidth="6.125" defaultRowHeight="10.5" x14ac:dyDescent="0.4"/>
  <cols>
    <col min="1" max="1" width="3.125" style="190" customWidth="1"/>
    <col min="2" max="3" width="3.125" style="191" customWidth="1"/>
    <col min="4" max="4" width="19.125" style="191" customWidth="1"/>
    <col min="5" max="10" width="8.625" style="192" customWidth="1"/>
    <col min="11" max="13" width="6.125" style="192"/>
    <col min="14" max="14" width="9.625" style="192" customWidth="1"/>
    <col min="15" max="16384" width="6.125" style="192"/>
  </cols>
  <sheetData>
    <row r="1" spans="1:13" s="189" customFormat="1" ht="21" customHeight="1" x14ac:dyDescent="0.4">
      <c r="A1" s="151" t="s">
        <v>77</v>
      </c>
      <c r="B1" s="188"/>
      <c r="C1" s="188"/>
      <c r="D1" s="188"/>
    </row>
    <row r="2" spans="1:13" ht="9.75" customHeight="1" x14ac:dyDescent="0.4"/>
    <row r="3" spans="1:13" ht="9.75" customHeight="1" x14ac:dyDescent="0.4">
      <c r="F3" s="5"/>
      <c r="G3" s="116"/>
      <c r="I3" s="5"/>
      <c r="J3" s="116" t="s">
        <v>78</v>
      </c>
    </row>
    <row r="4" spans="1:13" ht="2.1" customHeight="1" thickBot="1" x14ac:dyDescent="0.45">
      <c r="F4" s="5"/>
      <c r="G4" s="116"/>
      <c r="I4" s="5"/>
      <c r="J4" s="116"/>
    </row>
    <row r="5" spans="1:13" ht="12.75" customHeight="1" x14ac:dyDescent="0.15">
      <c r="A5" s="193"/>
      <c r="B5" s="194"/>
      <c r="C5" s="195"/>
      <c r="D5" s="196" t="s">
        <v>6</v>
      </c>
      <c r="E5" s="197"/>
      <c r="F5" s="198" t="s">
        <v>79</v>
      </c>
      <c r="G5" s="199"/>
      <c r="H5" s="200"/>
      <c r="I5" s="201">
        <v>2</v>
      </c>
      <c r="J5" s="202"/>
      <c r="K5" s="203"/>
      <c r="L5" s="203"/>
    </row>
    <row r="6" spans="1:13" ht="15.95" customHeight="1" x14ac:dyDescent="0.4">
      <c r="A6" s="204" t="s">
        <v>80</v>
      </c>
      <c r="B6" s="205"/>
      <c r="C6" s="206"/>
      <c r="D6" s="206"/>
      <c r="E6" s="207" t="s">
        <v>81</v>
      </c>
      <c r="F6" s="207" t="s">
        <v>82</v>
      </c>
      <c r="G6" s="208" t="s">
        <v>83</v>
      </c>
      <c r="H6" s="209" t="s">
        <v>81</v>
      </c>
      <c r="I6" s="209" t="s">
        <v>82</v>
      </c>
      <c r="J6" s="210" t="s">
        <v>83</v>
      </c>
      <c r="K6" s="203"/>
      <c r="L6" s="203"/>
      <c r="M6" s="5"/>
    </row>
    <row r="7" spans="1:13" ht="2.1" customHeight="1" x14ac:dyDescent="0.4">
      <c r="A7" s="211"/>
      <c r="B7" s="212"/>
      <c r="C7" s="212"/>
      <c r="D7" s="212"/>
      <c r="E7" s="213"/>
      <c r="F7" s="213"/>
      <c r="G7" s="214"/>
      <c r="H7" s="215"/>
      <c r="I7" s="215"/>
      <c r="J7" s="216"/>
      <c r="K7" s="203"/>
      <c r="L7" s="203"/>
    </row>
    <row r="8" spans="1:13" ht="12.6" customHeight="1" x14ac:dyDescent="0.4">
      <c r="A8" s="211" t="s">
        <v>84</v>
      </c>
      <c r="B8" s="211"/>
      <c r="C8" s="211"/>
      <c r="D8" s="211"/>
      <c r="E8" s="217">
        <v>13890</v>
      </c>
      <c r="F8" s="217">
        <v>10081</v>
      </c>
      <c r="G8" s="218">
        <v>8915</v>
      </c>
      <c r="H8" s="219">
        <v>14667</v>
      </c>
      <c r="I8" s="219">
        <v>9858</v>
      </c>
      <c r="J8" s="220">
        <v>10083</v>
      </c>
      <c r="K8" s="153"/>
      <c r="L8" s="203"/>
    </row>
    <row r="9" spans="1:13" ht="12.6" customHeight="1" x14ac:dyDescent="0.4">
      <c r="A9" s="221" t="s">
        <v>85</v>
      </c>
      <c r="B9" s="222"/>
      <c r="C9" s="222"/>
      <c r="D9" s="223"/>
      <c r="E9" s="224">
        <v>5842</v>
      </c>
      <c r="F9" s="224">
        <v>6238</v>
      </c>
      <c r="G9" s="224">
        <v>8299</v>
      </c>
      <c r="H9" s="225">
        <v>6088</v>
      </c>
      <c r="I9" s="225">
        <v>5240</v>
      </c>
      <c r="J9" s="225">
        <v>9251</v>
      </c>
      <c r="K9" s="203"/>
      <c r="L9" s="203"/>
    </row>
    <row r="10" spans="1:13" ht="12.6" customHeight="1" x14ac:dyDescent="0.4">
      <c r="A10" s="211"/>
      <c r="B10" s="956" t="s">
        <v>86</v>
      </c>
      <c r="C10" s="957"/>
      <c r="D10" s="957"/>
      <c r="E10" s="226">
        <v>4532</v>
      </c>
      <c r="F10" s="226">
        <v>5485</v>
      </c>
      <c r="G10" s="226">
        <v>7571</v>
      </c>
      <c r="H10" s="227">
        <v>4657</v>
      </c>
      <c r="I10" s="227">
        <v>4640</v>
      </c>
      <c r="J10" s="227">
        <v>8433</v>
      </c>
      <c r="K10" s="153"/>
      <c r="L10" s="203"/>
    </row>
    <row r="11" spans="1:13" ht="12.6" customHeight="1" x14ac:dyDescent="0.4">
      <c r="A11" s="211"/>
      <c r="B11" s="228"/>
      <c r="C11" s="229" t="s">
        <v>87</v>
      </c>
      <c r="D11" s="229"/>
      <c r="E11" s="230">
        <v>478</v>
      </c>
      <c r="F11" s="230">
        <v>322</v>
      </c>
      <c r="G11" s="231">
        <v>1403</v>
      </c>
      <c r="H11" s="232">
        <v>557</v>
      </c>
      <c r="I11" s="232">
        <v>273</v>
      </c>
      <c r="J11" s="233">
        <v>1517</v>
      </c>
      <c r="K11" s="203"/>
      <c r="L11" s="203"/>
    </row>
    <row r="12" spans="1:13" ht="12.6" customHeight="1" x14ac:dyDescent="0.4">
      <c r="A12" s="211"/>
      <c r="B12" s="228"/>
      <c r="C12" s="229" t="s">
        <v>88</v>
      </c>
      <c r="D12" s="229"/>
      <c r="E12" s="230">
        <v>1312</v>
      </c>
      <c r="F12" s="230">
        <v>1468</v>
      </c>
      <c r="G12" s="231">
        <v>1402</v>
      </c>
      <c r="H12" s="232">
        <v>1466</v>
      </c>
      <c r="I12" s="232">
        <v>1387</v>
      </c>
      <c r="J12" s="233">
        <v>1666</v>
      </c>
      <c r="K12" s="203"/>
      <c r="L12" s="203"/>
    </row>
    <row r="13" spans="1:13" ht="12.6" customHeight="1" x14ac:dyDescent="0.4">
      <c r="A13" s="211"/>
      <c r="B13" s="228"/>
      <c r="C13" s="229" t="s">
        <v>89</v>
      </c>
      <c r="D13" s="229"/>
      <c r="E13" s="234">
        <v>10</v>
      </c>
      <c r="F13" s="234">
        <v>10</v>
      </c>
      <c r="G13" s="234">
        <v>27</v>
      </c>
      <c r="H13" s="235">
        <v>25</v>
      </c>
      <c r="I13" s="235">
        <v>13</v>
      </c>
      <c r="J13" s="235">
        <v>12</v>
      </c>
      <c r="K13" s="203"/>
      <c r="L13" s="203"/>
    </row>
    <row r="14" spans="1:13" ht="12.6" customHeight="1" x14ac:dyDescent="0.4">
      <c r="A14" s="211"/>
      <c r="B14" s="228"/>
      <c r="C14" s="229" t="s">
        <v>90</v>
      </c>
      <c r="D14" s="229"/>
      <c r="E14" s="230">
        <v>38</v>
      </c>
      <c r="F14" s="230">
        <v>22</v>
      </c>
      <c r="G14" s="231">
        <v>215</v>
      </c>
      <c r="H14" s="232">
        <v>86</v>
      </c>
      <c r="I14" s="232">
        <v>15</v>
      </c>
      <c r="J14" s="233">
        <v>184</v>
      </c>
      <c r="K14" s="203"/>
      <c r="L14" s="203"/>
    </row>
    <row r="15" spans="1:13" ht="12.6" customHeight="1" x14ac:dyDescent="0.4">
      <c r="A15" s="211"/>
      <c r="B15" s="228"/>
      <c r="C15" s="229" t="s">
        <v>91</v>
      </c>
      <c r="D15" s="229"/>
      <c r="E15" s="230">
        <v>49</v>
      </c>
      <c r="F15" s="230">
        <v>87</v>
      </c>
      <c r="G15" s="231">
        <v>100</v>
      </c>
      <c r="H15" s="232">
        <v>35</v>
      </c>
      <c r="I15" s="232">
        <v>50</v>
      </c>
      <c r="J15" s="233">
        <v>67</v>
      </c>
      <c r="K15" s="203"/>
      <c r="L15" s="203"/>
    </row>
    <row r="16" spans="1:13" ht="12.6" customHeight="1" x14ac:dyDescent="0.4">
      <c r="A16" s="211"/>
      <c r="B16" s="228"/>
      <c r="C16" s="229" t="s">
        <v>92</v>
      </c>
      <c r="D16" s="229"/>
      <c r="E16" s="230">
        <v>15</v>
      </c>
      <c r="F16" s="230">
        <v>2</v>
      </c>
      <c r="G16" s="231">
        <v>7</v>
      </c>
      <c r="H16" s="232">
        <v>11</v>
      </c>
      <c r="I16" s="232">
        <v>5</v>
      </c>
      <c r="J16" s="233">
        <v>9</v>
      </c>
      <c r="K16" s="203"/>
      <c r="L16" s="203"/>
    </row>
    <row r="17" spans="1:12" ht="12.6" customHeight="1" x14ac:dyDescent="0.4">
      <c r="A17" s="211"/>
      <c r="B17" s="228"/>
      <c r="C17" s="229" t="s">
        <v>93</v>
      </c>
      <c r="D17" s="229"/>
      <c r="E17" s="230">
        <v>23</v>
      </c>
      <c r="F17" s="230">
        <v>21</v>
      </c>
      <c r="G17" s="231">
        <v>79</v>
      </c>
      <c r="H17" s="232">
        <v>25</v>
      </c>
      <c r="I17" s="232">
        <v>1</v>
      </c>
      <c r="J17" s="233">
        <v>55</v>
      </c>
      <c r="K17" s="203"/>
      <c r="L17" s="203"/>
    </row>
    <row r="18" spans="1:12" ht="12.6" customHeight="1" x14ac:dyDescent="0.4">
      <c r="A18" s="211"/>
      <c r="B18" s="228"/>
      <c r="C18" s="229" t="s">
        <v>94</v>
      </c>
      <c r="D18" s="229"/>
      <c r="E18" s="230">
        <v>4</v>
      </c>
      <c r="F18" s="230">
        <v>4</v>
      </c>
      <c r="G18" s="231">
        <v>8</v>
      </c>
      <c r="H18" s="232">
        <v>0</v>
      </c>
      <c r="I18" s="232">
        <v>1</v>
      </c>
      <c r="J18" s="233">
        <v>2</v>
      </c>
      <c r="K18" s="203"/>
      <c r="L18" s="203"/>
    </row>
    <row r="19" spans="1:12" ht="12.6" customHeight="1" x14ac:dyDescent="0.4">
      <c r="A19" s="211"/>
      <c r="B19" s="228"/>
      <c r="C19" s="229" t="s">
        <v>95</v>
      </c>
      <c r="D19" s="229"/>
      <c r="E19" s="230">
        <v>3</v>
      </c>
      <c r="F19" s="230">
        <v>3</v>
      </c>
      <c r="G19" s="231">
        <v>3</v>
      </c>
      <c r="H19" s="232">
        <v>4</v>
      </c>
      <c r="I19" s="232">
        <v>3</v>
      </c>
      <c r="J19" s="233">
        <v>1</v>
      </c>
      <c r="K19" s="203"/>
      <c r="L19" s="203"/>
    </row>
    <row r="20" spans="1:12" ht="12.6" customHeight="1" x14ac:dyDescent="0.4">
      <c r="A20" s="211"/>
      <c r="B20" s="236"/>
      <c r="C20" s="229" t="s">
        <v>96</v>
      </c>
      <c r="D20" s="229"/>
      <c r="E20" s="237">
        <v>212</v>
      </c>
      <c r="F20" s="237">
        <v>161</v>
      </c>
      <c r="G20" s="238">
        <v>100</v>
      </c>
      <c r="H20" s="239">
        <v>300</v>
      </c>
      <c r="I20" s="239">
        <v>165</v>
      </c>
      <c r="J20" s="240">
        <v>108</v>
      </c>
      <c r="K20" s="203"/>
      <c r="L20" s="203"/>
    </row>
    <row r="21" spans="1:12" ht="12.6" customHeight="1" x14ac:dyDescent="0.4">
      <c r="A21" s="211"/>
      <c r="B21" s="228"/>
      <c r="C21" s="229" t="s">
        <v>97</v>
      </c>
      <c r="D21" s="229"/>
      <c r="E21" s="230">
        <v>138</v>
      </c>
      <c r="F21" s="230">
        <v>183</v>
      </c>
      <c r="G21" s="231">
        <v>120</v>
      </c>
      <c r="H21" s="232">
        <v>154</v>
      </c>
      <c r="I21" s="232">
        <v>201</v>
      </c>
      <c r="J21" s="233">
        <v>206</v>
      </c>
      <c r="K21" s="203"/>
      <c r="L21" s="203"/>
    </row>
    <row r="22" spans="1:12" ht="12.6" customHeight="1" x14ac:dyDescent="0.4">
      <c r="A22" s="211"/>
      <c r="B22" s="228"/>
      <c r="C22" s="229" t="s">
        <v>98</v>
      </c>
      <c r="D22" s="229"/>
      <c r="E22" s="230">
        <v>36</v>
      </c>
      <c r="F22" s="230">
        <v>64</v>
      </c>
      <c r="G22" s="231">
        <v>229</v>
      </c>
      <c r="H22" s="232">
        <v>35</v>
      </c>
      <c r="I22" s="232">
        <v>90</v>
      </c>
      <c r="J22" s="233">
        <v>199</v>
      </c>
      <c r="K22" s="203"/>
      <c r="L22" s="203"/>
    </row>
    <row r="23" spans="1:12" ht="12.6" customHeight="1" x14ac:dyDescent="0.4">
      <c r="A23" s="211"/>
      <c r="B23" s="228"/>
      <c r="C23" s="229" t="s">
        <v>99</v>
      </c>
      <c r="D23" s="229"/>
      <c r="E23" s="230">
        <v>59</v>
      </c>
      <c r="F23" s="230">
        <v>208</v>
      </c>
      <c r="G23" s="231">
        <v>431</v>
      </c>
      <c r="H23" s="232">
        <v>104</v>
      </c>
      <c r="I23" s="232">
        <v>205</v>
      </c>
      <c r="J23" s="233">
        <v>309</v>
      </c>
      <c r="K23" s="203"/>
      <c r="L23" s="203"/>
    </row>
    <row r="24" spans="1:12" ht="12.6" customHeight="1" x14ac:dyDescent="0.4">
      <c r="A24" s="211"/>
      <c r="B24" s="228"/>
      <c r="C24" s="211" t="s">
        <v>100</v>
      </c>
      <c r="D24" s="241"/>
      <c r="E24" s="230">
        <v>67</v>
      </c>
      <c r="F24" s="230">
        <v>140</v>
      </c>
      <c r="G24" s="231">
        <v>556</v>
      </c>
      <c r="H24" s="232">
        <v>127</v>
      </c>
      <c r="I24" s="232">
        <v>74</v>
      </c>
      <c r="J24" s="233">
        <v>668</v>
      </c>
      <c r="K24" s="203"/>
      <c r="L24" s="203"/>
    </row>
    <row r="25" spans="1:12" ht="12.6" customHeight="1" x14ac:dyDescent="0.4">
      <c r="A25" s="211"/>
      <c r="B25" s="228"/>
      <c r="C25" s="211" t="s">
        <v>101</v>
      </c>
      <c r="D25" s="241"/>
      <c r="E25" s="230">
        <v>876</v>
      </c>
      <c r="F25" s="230">
        <v>757</v>
      </c>
      <c r="G25" s="231">
        <v>1131</v>
      </c>
      <c r="H25" s="232">
        <v>607</v>
      </c>
      <c r="I25" s="232">
        <v>549</v>
      </c>
      <c r="J25" s="233">
        <v>1581</v>
      </c>
      <c r="K25" s="203"/>
      <c r="L25" s="203"/>
    </row>
    <row r="26" spans="1:12" ht="12.6" customHeight="1" x14ac:dyDescent="0.4">
      <c r="A26" s="211"/>
      <c r="B26" s="228"/>
      <c r="C26" s="211" t="s">
        <v>102</v>
      </c>
      <c r="D26" s="241"/>
      <c r="E26" s="230">
        <v>583</v>
      </c>
      <c r="F26" s="230">
        <v>1216</v>
      </c>
      <c r="G26" s="231">
        <v>947</v>
      </c>
      <c r="H26" s="232">
        <v>449</v>
      </c>
      <c r="I26" s="232">
        <v>829</v>
      </c>
      <c r="J26" s="233">
        <v>1224</v>
      </c>
      <c r="K26" s="203"/>
      <c r="L26" s="203"/>
    </row>
    <row r="27" spans="1:12" ht="12.6" customHeight="1" x14ac:dyDescent="0.4">
      <c r="A27" s="211"/>
      <c r="B27" s="228"/>
      <c r="C27" s="211" t="s">
        <v>103</v>
      </c>
      <c r="D27" s="241"/>
      <c r="E27" s="230">
        <v>545</v>
      </c>
      <c r="F27" s="230">
        <v>507</v>
      </c>
      <c r="G27" s="231">
        <v>429</v>
      </c>
      <c r="H27" s="232">
        <v>583</v>
      </c>
      <c r="I27" s="232">
        <v>294</v>
      </c>
      <c r="J27" s="233">
        <v>262</v>
      </c>
      <c r="K27" s="203"/>
      <c r="L27" s="203"/>
    </row>
    <row r="28" spans="1:12" ht="12.6" customHeight="1" x14ac:dyDescent="0.4">
      <c r="A28" s="211"/>
      <c r="B28" s="228"/>
      <c r="C28" s="229" t="s">
        <v>104</v>
      </c>
      <c r="D28" s="229"/>
      <c r="E28" s="230">
        <v>23</v>
      </c>
      <c r="F28" s="230">
        <v>14</v>
      </c>
      <c r="G28" s="231">
        <v>93</v>
      </c>
      <c r="H28" s="232">
        <v>22</v>
      </c>
      <c r="I28" s="232">
        <v>11</v>
      </c>
      <c r="J28" s="233">
        <v>123</v>
      </c>
      <c r="K28" s="203"/>
      <c r="L28" s="203"/>
    </row>
    <row r="29" spans="1:12" ht="12.6" customHeight="1" x14ac:dyDescent="0.4">
      <c r="A29" s="211"/>
      <c r="B29" s="242"/>
      <c r="C29" s="211" t="s">
        <v>105</v>
      </c>
      <c r="D29" s="243"/>
      <c r="E29" s="230">
        <v>45</v>
      </c>
      <c r="F29" s="230">
        <v>278</v>
      </c>
      <c r="G29" s="234">
        <v>136</v>
      </c>
      <c r="H29" s="232">
        <v>60</v>
      </c>
      <c r="I29" s="232">
        <v>416</v>
      </c>
      <c r="J29" s="235">
        <v>115</v>
      </c>
      <c r="K29" s="153"/>
      <c r="L29" s="203"/>
    </row>
    <row r="30" spans="1:12" ht="12.6" customHeight="1" x14ac:dyDescent="0.4">
      <c r="A30" s="211"/>
      <c r="B30" s="242"/>
      <c r="C30" s="211" t="s">
        <v>106</v>
      </c>
      <c r="D30" s="243"/>
      <c r="E30" s="230">
        <v>16</v>
      </c>
      <c r="F30" s="230">
        <v>18</v>
      </c>
      <c r="G30" s="244">
        <v>155</v>
      </c>
      <c r="H30" s="232">
        <v>7</v>
      </c>
      <c r="I30" s="232">
        <v>58</v>
      </c>
      <c r="J30" s="245">
        <v>125</v>
      </c>
      <c r="K30" s="203"/>
      <c r="L30" s="203"/>
    </row>
    <row r="31" spans="1:12" ht="12.6" customHeight="1" x14ac:dyDescent="0.4">
      <c r="A31" s="211"/>
      <c r="B31" s="958" t="s">
        <v>107</v>
      </c>
      <c r="C31" s="959"/>
      <c r="D31" s="960"/>
      <c r="E31" s="246">
        <v>363</v>
      </c>
      <c r="F31" s="246">
        <v>239</v>
      </c>
      <c r="G31" s="224">
        <v>42</v>
      </c>
      <c r="H31" s="247">
        <v>453</v>
      </c>
      <c r="I31" s="247">
        <v>168</v>
      </c>
      <c r="J31" s="225">
        <v>53</v>
      </c>
      <c r="K31" s="153"/>
      <c r="L31" s="203"/>
    </row>
    <row r="32" spans="1:12" ht="12.6" customHeight="1" x14ac:dyDescent="0.4">
      <c r="A32" s="211"/>
      <c r="B32" s="228"/>
      <c r="C32" s="229" t="s">
        <v>108</v>
      </c>
      <c r="D32" s="229"/>
      <c r="E32" s="237">
        <v>185</v>
      </c>
      <c r="F32" s="237">
        <v>170</v>
      </c>
      <c r="G32" s="238">
        <v>1</v>
      </c>
      <c r="H32" s="239">
        <v>124</v>
      </c>
      <c r="I32" s="239">
        <v>101</v>
      </c>
      <c r="J32" s="240">
        <v>1</v>
      </c>
      <c r="K32" s="203"/>
      <c r="L32" s="203"/>
    </row>
    <row r="33" spans="1:12" ht="12.6" customHeight="1" x14ac:dyDescent="0.4">
      <c r="A33" s="211"/>
      <c r="B33" s="228"/>
      <c r="C33" s="229" t="s">
        <v>109</v>
      </c>
      <c r="D33" s="229"/>
      <c r="E33" s="237">
        <v>132</v>
      </c>
      <c r="F33" s="237">
        <v>56</v>
      </c>
      <c r="G33" s="238">
        <v>2</v>
      </c>
      <c r="H33" s="239">
        <v>278</v>
      </c>
      <c r="I33" s="239">
        <v>50</v>
      </c>
      <c r="J33" s="240">
        <v>0</v>
      </c>
      <c r="K33" s="203"/>
      <c r="L33" s="203"/>
    </row>
    <row r="34" spans="1:12" ht="12.6" customHeight="1" x14ac:dyDescent="0.4">
      <c r="A34" s="211"/>
      <c r="B34" s="248"/>
      <c r="C34" s="249" t="s">
        <v>110</v>
      </c>
      <c r="D34" s="249"/>
      <c r="E34" s="250">
        <v>46</v>
      </c>
      <c r="F34" s="250">
        <v>13</v>
      </c>
      <c r="G34" s="251">
        <v>39</v>
      </c>
      <c r="H34" s="252">
        <v>51</v>
      </c>
      <c r="I34" s="252">
        <v>17</v>
      </c>
      <c r="J34" s="253">
        <v>52</v>
      </c>
      <c r="K34" s="203"/>
      <c r="L34" s="153"/>
    </row>
    <row r="35" spans="1:12" ht="12.6" customHeight="1" x14ac:dyDescent="0.4">
      <c r="A35" s="211"/>
      <c r="B35" s="228" t="s">
        <v>111</v>
      </c>
      <c r="C35" s="229"/>
      <c r="D35" s="229"/>
      <c r="E35" s="254">
        <v>227</v>
      </c>
      <c r="F35" s="254">
        <v>128</v>
      </c>
      <c r="G35" s="255">
        <v>606</v>
      </c>
      <c r="H35" s="239">
        <v>212</v>
      </c>
      <c r="I35" s="239">
        <v>149</v>
      </c>
      <c r="J35" s="256">
        <v>633</v>
      </c>
      <c r="K35" s="153"/>
      <c r="L35" s="203"/>
    </row>
    <row r="36" spans="1:12" ht="12.6" customHeight="1" x14ac:dyDescent="0.4">
      <c r="A36" s="211"/>
      <c r="B36" s="228"/>
      <c r="C36" s="229" t="s">
        <v>112</v>
      </c>
      <c r="D36" s="229"/>
      <c r="E36" s="237">
        <v>92</v>
      </c>
      <c r="F36" s="237">
        <v>21</v>
      </c>
      <c r="G36" s="238">
        <v>153</v>
      </c>
      <c r="H36" s="239">
        <v>13</v>
      </c>
      <c r="I36" s="239">
        <v>34</v>
      </c>
      <c r="J36" s="240">
        <v>151</v>
      </c>
      <c r="K36" s="203"/>
      <c r="L36" s="203"/>
    </row>
    <row r="37" spans="1:12" ht="12.6" customHeight="1" x14ac:dyDescent="0.4">
      <c r="A37" s="211"/>
      <c r="B37" s="236"/>
      <c r="C37" s="211" t="s">
        <v>113</v>
      </c>
      <c r="D37" s="211"/>
      <c r="E37" s="237">
        <v>3</v>
      </c>
      <c r="F37" s="237">
        <v>4</v>
      </c>
      <c r="G37" s="238">
        <v>22</v>
      </c>
      <c r="H37" s="239">
        <v>9</v>
      </c>
      <c r="I37" s="239">
        <v>11</v>
      </c>
      <c r="J37" s="240">
        <v>41</v>
      </c>
      <c r="K37" s="203"/>
      <c r="L37" s="203"/>
    </row>
    <row r="38" spans="1:12" ht="12.6" customHeight="1" x14ac:dyDescent="0.4">
      <c r="A38" s="211"/>
      <c r="B38" s="242"/>
      <c r="C38" s="211" t="s">
        <v>114</v>
      </c>
      <c r="D38" s="243"/>
      <c r="E38" s="237">
        <v>0</v>
      </c>
      <c r="F38" s="237">
        <v>0</v>
      </c>
      <c r="G38" s="234">
        <v>0</v>
      </c>
      <c r="H38" s="239">
        <v>0</v>
      </c>
      <c r="I38" s="239">
        <v>0</v>
      </c>
      <c r="J38" s="235">
        <v>0</v>
      </c>
      <c r="K38" s="203"/>
      <c r="L38" s="203"/>
    </row>
    <row r="39" spans="1:12" ht="12.6" customHeight="1" x14ac:dyDescent="0.4">
      <c r="A39" s="211"/>
      <c r="B39" s="228"/>
      <c r="C39" s="229" t="s">
        <v>115</v>
      </c>
      <c r="D39" s="229"/>
      <c r="E39" s="237">
        <v>9</v>
      </c>
      <c r="F39" s="237">
        <v>1</v>
      </c>
      <c r="G39" s="238">
        <v>16</v>
      </c>
      <c r="H39" s="239">
        <v>3</v>
      </c>
      <c r="I39" s="239">
        <v>2</v>
      </c>
      <c r="J39" s="240">
        <v>6</v>
      </c>
      <c r="K39" s="203"/>
      <c r="L39" s="203"/>
    </row>
    <row r="40" spans="1:12" ht="12.6" customHeight="1" x14ac:dyDescent="0.4">
      <c r="A40" s="211"/>
      <c r="B40" s="228"/>
      <c r="C40" s="229" t="s">
        <v>116</v>
      </c>
      <c r="D40" s="229"/>
      <c r="E40" s="237">
        <v>8</v>
      </c>
      <c r="F40" s="237">
        <v>23</v>
      </c>
      <c r="G40" s="238">
        <v>67</v>
      </c>
      <c r="H40" s="239">
        <v>6</v>
      </c>
      <c r="I40" s="239">
        <v>4</v>
      </c>
      <c r="J40" s="240">
        <v>34</v>
      </c>
      <c r="K40" s="203"/>
      <c r="L40" s="203"/>
    </row>
    <row r="41" spans="1:12" ht="12.6" customHeight="1" x14ac:dyDescent="0.4">
      <c r="A41" s="211"/>
      <c r="B41" s="228"/>
      <c r="C41" s="229" t="s">
        <v>117</v>
      </c>
      <c r="D41" s="229"/>
      <c r="E41" s="237">
        <v>0</v>
      </c>
      <c r="F41" s="237">
        <v>2</v>
      </c>
      <c r="G41" s="238">
        <v>4</v>
      </c>
      <c r="H41" s="239">
        <v>1</v>
      </c>
      <c r="I41" s="239">
        <v>4</v>
      </c>
      <c r="J41" s="240">
        <v>6</v>
      </c>
      <c r="K41" s="203"/>
      <c r="L41" s="203"/>
    </row>
    <row r="42" spans="1:12" ht="12.6" customHeight="1" x14ac:dyDescent="0.4">
      <c r="A42" s="211"/>
      <c r="B42" s="228"/>
      <c r="C42" s="229" t="s">
        <v>118</v>
      </c>
      <c r="D42" s="229"/>
      <c r="E42" s="237">
        <v>17</v>
      </c>
      <c r="F42" s="237">
        <v>13</v>
      </c>
      <c r="G42" s="238">
        <v>206</v>
      </c>
      <c r="H42" s="239">
        <v>20</v>
      </c>
      <c r="I42" s="239">
        <v>9</v>
      </c>
      <c r="J42" s="240">
        <v>223</v>
      </c>
      <c r="K42" s="203"/>
      <c r="L42" s="203"/>
    </row>
    <row r="43" spans="1:12" ht="12.6" customHeight="1" x14ac:dyDescent="0.4">
      <c r="A43" s="211"/>
      <c r="B43" s="257"/>
      <c r="C43" s="258" t="s">
        <v>119</v>
      </c>
      <c r="D43" s="258"/>
      <c r="E43" s="250">
        <v>98</v>
      </c>
      <c r="F43" s="250">
        <v>64</v>
      </c>
      <c r="G43" s="251">
        <v>138</v>
      </c>
      <c r="H43" s="252">
        <v>160</v>
      </c>
      <c r="I43" s="252">
        <v>85</v>
      </c>
      <c r="J43" s="253">
        <v>172</v>
      </c>
      <c r="K43" s="203"/>
      <c r="L43" s="203"/>
    </row>
    <row r="44" spans="1:12" ht="12.6" customHeight="1" x14ac:dyDescent="0.4">
      <c r="A44" s="211"/>
      <c r="B44" s="242" t="s">
        <v>120</v>
      </c>
      <c r="C44" s="211"/>
      <c r="D44" s="243"/>
      <c r="E44" s="254">
        <v>720</v>
      </c>
      <c r="F44" s="254">
        <v>386</v>
      </c>
      <c r="G44" s="255">
        <v>80</v>
      </c>
      <c r="H44" s="239">
        <v>766</v>
      </c>
      <c r="I44" s="239">
        <v>283</v>
      </c>
      <c r="J44" s="259">
        <v>132</v>
      </c>
      <c r="K44" s="203"/>
      <c r="L44" s="203"/>
    </row>
    <row r="45" spans="1:12" ht="12.6" customHeight="1" x14ac:dyDescent="0.4">
      <c r="A45" s="211"/>
      <c r="B45" s="228"/>
      <c r="C45" s="229" t="s">
        <v>121</v>
      </c>
      <c r="D45" s="229"/>
      <c r="E45" s="237">
        <v>607</v>
      </c>
      <c r="F45" s="237">
        <v>300</v>
      </c>
      <c r="G45" s="238">
        <v>76</v>
      </c>
      <c r="H45" s="239">
        <v>701</v>
      </c>
      <c r="I45" s="239">
        <v>240</v>
      </c>
      <c r="J45" s="240">
        <v>128</v>
      </c>
      <c r="K45" s="203"/>
      <c r="L45" s="153"/>
    </row>
    <row r="46" spans="1:12" ht="12.6" customHeight="1" x14ac:dyDescent="0.4">
      <c r="A46" s="211"/>
      <c r="B46" s="228"/>
      <c r="C46" s="229" t="s">
        <v>122</v>
      </c>
      <c r="D46" s="229"/>
      <c r="E46" s="237">
        <v>106</v>
      </c>
      <c r="F46" s="237">
        <v>80</v>
      </c>
      <c r="G46" s="238">
        <v>2</v>
      </c>
      <c r="H46" s="239">
        <v>47</v>
      </c>
      <c r="I46" s="239">
        <v>36</v>
      </c>
      <c r="J46" s="240">
        <v>2</v>
      </c>
      <c r="K46" s="203"/>
      <c r="L46" s="203"/>
    </row>
    <row r="47" spans="1:12" ht="12.6" customHeight="1" x14ac:dyDescent="0.4">
      <c r="A47" s="260"/>
      <c r="B47" s="261"/>
      <c r="C47" s="258" t="s">
        <v>123</v>
      </c>
      <c r="D47" s="260"/>
      <c r="E47" s="250">
        <v>7</v>
      </c>
      <c r="F47" s="250">
        <v>6</v>
      </c>
      <c r="G47" s="244">
        <v>2</v>
      </c>
      <c r="H47" s="252">
        <v>18</v>
      </c>
      <c r="I47" s="252">
        <v>7</v>
      </c>
      <c r="J47" s="245">
        <v>2</v>
      </c>
      <c r="K47" s="203"/>
      <c r="L47" s="203"/>
    </row>
    <row r="48" spans="1:12" ht="12.6" customHeight="1" x14ac:dyDescent="0.4">
      <c r="A48" s="221" t="s">
        <v>124</v>
      </c>
      <c r="B48" s="262"/>
      <c r="C48" s="263"/>
      <c r="D48" s="264"/>
      <c r="E48" s="265">
        <v>7387</v>
      </c>
      <c r="F48" s="265">
        <v>3338</v>
      </c>
      <c r="G48" s="266">
        <v>0</v>
      </c>
      <c r="H48" s="267">
        <v>7561</v>
      </c>
      <c r="I48" s="267">
        <v>4138</v>
      </c>
      <c r="J48" s="268">
        <v>1</v>
      </c>
      <c r="K48" s="153"/>
      <c r="L48" s="203"/>
    </row>
    <row r="49" spans="1:14" ht="12.6" customHeight="1" x14ac:dyDescent="0.4">
      <c r="A49" s="211"/>
      <c r="B49" s="228"/>
      <c r="C49" s="229" t="s">
        <v>125</v>
      </c>
      <c r="D49" s="229"/>
      <c r="E49" s="230">
        <v>134</v>
      </c>
      <c r="F49" s="230">
        <v>85</v>
      </c>
      <c r="G49" s="231">
        <v>0</v>
      </c>
      <c r="H49" s="232">
        <v>166</v>
      </c>
      <c r="I49" s="232">
        <v>94</v>
      </c>
      <c r="J49" s="233">
        <v>0</v>
      </c>
      <c r="K49" s="203"/>
      <c r="L49" s="203"/>
    </row>
    <row r="50" spans="1:14" ht="12.6" customHeight="1" x14ac:dyDescent="0.4">
      <c r="A50" s="211"/>
      <c r="B50" s="228"/>
      <c r="C50" s="229" t="s">
        <v>126</v>
      </c>
      <c r="D50" s="229"/>
      <c r="E50" s="230">
        <v>121</v>
      </c>
      <c r="F50" s="230">
        <v>71</v>
      </c>
      <c r="G50" s="231">
        <v>0</v>
      </c>
      <c r="H50" s="232">
        <v>174</v>
      </c>
      <c r="I50" s="232">
        <v>88</v>
      </c>
      <c r="J50" s="233">
        <v>0</v>
      </c>
      <c r="K50" s="153"/>
      <c r="L50" s="203"/>
    </row>
    <row r="51" spans="1:14" ht="12.6" customHeight="1" x14ac:dyDescent="0.4">
      <c r="A51" s="211"/>
      <c r="B51" s="228"/>
      <c r="C51" s="229" t="s">
        <v>127</v>
      </c>
      <c r="D51" s="229"/>
      <c r="E51" s="234">
        <v>389</v>
      </c>
      <c r="F51" s="234">
        <v>228</v>
      </c>
      <c r="G51" s="234">
        <v>0</v>
      </c>
      <c r="H51" s="235">
        <v>265</v>
      </c>
      <c r="I51" s="235">
        <v>152</v>
      </c>
      <c r="J51" s="235">
        <v>1</v>
      </c>
      <c r="K51" s="203"/>
      <c r="L51" s="203"/>
    </row>
    <row r="52" spans="1:14" ht="12.6" customHeight="1" x14ac:dyDescent="0.4">
      <c r="A52" s="211"/>
      <c r="B52" s="228"/>
      <c r="C52" s="229" t="s">
        <v>128</v>
      </c>
      <c r="D52" s="229"/>
      <c r="E52" s="230">
        <v>4820</v>
      </c>
      <c r="F52" s="230">
        <v>2262</v>
      </c>
      <c r="G52" s="231">
        <v>0</v>
      </c>
      <c r="H52" s="232">
        <v>4913</v>
      </c>
      <c r="I52" s="232">
        <v>3043</v>
      </c>
      <c r="J52" s="233">
        <v>0</v>
      </c>
      <c r="K52" s="203"/>
      <c r="L52" s="203"/>
    </row>
    <row r="53" spans="1:14" ht="12.6" customHeight="1" x14ac:dyDescent="0.4">
      <c r="A53" s="211"/>
      <c r="B53" s="228"/>
      <c r="C53" s="229" t="s">
        <v>129</v>
      </c>
      <c r="D53" s="229"/>
      <c r="E53" s="230">
        <v>1923</v>
      </c>
      <c r="F53" s="230">
        <v>692</v>
      </c>
      <c r="G53" s="231">
        <v>0</v>
      </c>
      <c r="H53" s="232">
        <v>2043</v>
      </c>
      <c r="I53" s="232">
        <v>761</v>
      </c>
      <c r="J53" s="233">
        <v>0</v>
      </c>
      <c r="K53" s="203"/>
      <c r="L53" s="203"/>
    </row>
    <row r="54" spans="1:14" ht="12.6" customHeight="1" x14ac:dyDescent="0.4">
      <c r="A54" s="221" t="s">
        <v>130</v>
      </c>
      <c r="B54" s="262"/>
      <c r="C54" s="263"/>
      <c r="D54" s="264"/>
      <c r="E54" s="265">
        <v>661</v>
      </c>
      <c r="F54" s="265">
        <v>505</v>
      </c>
      <c r="G54" s="266">
        <v>616</v>
      </c>
      <c r="H54" s="267">
        <v>1018</v>
      </c>
      <c r="I54" s="267">
        <v>480</v>
      </c>
      <c r="J54" s="268">
        <v>831</v>
      </c>
      <c r="K54" s="153"/>
      <c r="L54" s="203"/>
    </row>
    <row r="55" spans="1:14" ht="12.6" customHeight="1" x14ac:dyDescent="0.4">
      <c r="A55" s="211"/>
      <c r="B55" s="228"/>
      <c r="C55" s="229" t="s">
        <v>131</v>
      </c>
      <c r="D55" s="229"/>
      <c r="E55" s="230">
        <v>523</v>
      </c>
      <c r="F55" s="230">
        <v>392</v>
      </c>
      <c r="G55" s="231">
        <v>442</v>
      </c>
      <c r="H55" s="232">
        <v>821</v>
      </c>
      <c r="I55" s="232">
        <v>335</v>
      </c>
      <c r="J55" s="233">
        <v>635</v>
      </c>
      <c r="K55" s="203"/>
      <c r="L55" s="203"/>
    </row>
    <row r="56" spans="1:14" ht="12.6" customHeight="1" x14ac:dyDescent="0.4">
      <c r="A56" s="211"/>
      <c r="B56" s="248"/>
      <c r="C56" s="249" t="s">
        <v>132</v>
      </c>
      <c r="D56" s="249"/>
      <c r="E56" s="269">
        <v>72</v>
      </c>
      <c r="F56" s="269">
        <v>48</v>
      </c>
      <c r="G56" s="270">
        <v>174</v>
      </c>
      <c r="H56" s="271">
        <v>112</v>
      </c>
      <c r="I56" s="271">
        <v>44</v>
      </c>
      <c r="J56" s="272">
        <v>195</v>
      </c>
      <c r="K56" s="203"/>
      <c r="L56" s="203"/>
    </row>
    <row r="57" spans="1:14" ht="12.6" customHeight="1" x14ac:dyDescent="0.4">
      <c r="A57" s="211"/>
      <c r="B57" s="228"/>
      <c r="C57" s="229" t="s">
        <v>133</v>
      </c>
      <c r="D57" s="229"/>
      <c r="E57" s="234">
        <v>24</v>
      </c>
      <c r="F57" s="234">
        <v>43</v>
      </c>
      <c r="G57" s="234">
        <v>0</v>
      </c>
      <c r="H57" s="235">
        <v>36</v>
      </c>
      <c r="I57" s="235">
        <v>71</v>
      </c>
      <c r="J57" s="235">
        <v>0</v>
      </c>
      <c r="K57" s="203"/>
      <c r="L57" s="203"/>
    </row>
    <row r="58" spans="1:14" ht="12.6" customHeight="1" x14ac:dyDescent="0.4">
      <c r="A58" s="211"/>
      <c r="B58" s="228"/>
      <c r="C58" s="229" t="s">
        <v>134</v>
      </c>
      <c r="D58" s="229"/>
      <c r="E58" s="230">
        <v>42</v>
      </c>
      <c r="F58" s="230">
        <v>22</v>
      </c>
      <c r="G58" s="231">
        <v>0</v>
      </c>
      <c r="H58" s="232">
        <v>49</v>
      </c>
      <c r="I58" s="232">
        <v>30</v>
      </c>
      <c r="J58" s="233">
        <v>1</v>
      </c>
      <c r="K58" s="203"/>
      <c r="L58" s="203"/>
    </row>
    <row r="59" spans="1:14" ht="2.1" customHeight="1" thickBot="1" x14ac:dyDescent="0.45">
      <c r="A59" s="273"/>
      <c r="B59" s="274"/>
      <c r="C59" s="275"/>
      <c r="D59" s="275"/>
      <c r="E59" s="276"/>
      <c r="F59" s="276"/>
      <c r="G59" s="277"/>
      <c r="H59" s="278"/>
      <c r="I59" s="278"/>
      <c r="J59" s="279"/>
      <c r="K59" s="203"/>
      <c r="L59" s="203"/>
    </row>
    <row r="60" spans="1:14" ht="2.1" customHeight="1" x14ac:dyDescent="0.4">
      <c r="A60" s="280"/>
      <c r="B60" s="281"/>
      <c r="C60" s="281"/>
      <c r="D60" s="281"/>
      <c r="E60" s="203"/>
      <c r="F60" s="203"/>
      <c r="G60" s="203"/>
      <c r="H60" s="203"/>
      <c r="I60" s="203"/>
      <c r="J60" s="153"/>
      <c r="K60" s="203"/>
      <c r="L60" s="203"/>
    </row>
    <row r="61" spans="1:14" ht="9.9499999999999993" customHeight="1" x14ac:dyDescent="0.4">
      <c r="A61" s="961" t="s">
        <v>135</v>
      </c>
      <c r="B61" s="961"/>
      <c r="C61" s="961"/>
      <c r="D61" s="961"/>
      <c r="E61" s="962"/>
      <c r="F61" s="962"/>
      <c r="G61" s="962"/>
      <c r="H61" s="282"/>
      <c r="I61" s="282"/>
      <c r="J61" s="282"/>
      <c r="K61" s="282"/>
      <c r="L61" s="282"/>
      <c r="M61" s="283"/>
      <c r="N61" s="283"/>
    </row>
    <row r="62" spans="1:14" ht="9.9499999999999993" customHeight="1" x14ac:dyDescent="0.4">
      <c r="B62" s="280"/>
      <c r="C62" s="280" t="s">
        <v>136</v>
      </c>
      <c r="D62" s="280"/>
      <c r="E62" s="280"/>
      <c r="F62" s="280"/>
      <c r="G62" s="280"/>
      <c r="H62" s="280"/>
      <c r="I62" s="280"/>
      <c r="J62" s="280"/>
      <c r="K62" s="280"/>
      <c r="L62" s="280"/>
    </row>
    <row r="63" spans="1:14" ht="9.9499999999999993" customHeight="1" x14ac:dyDescent="0.4">
      <c r="B63" s="280"/>
      <c r="C63" s="280" t="s">
        <v>137</v>
      </c>
      <c r="D63" s="280"/>
      <c r="E63" s="280"/>
      <c r="F63" s="280"/>
      <c r="G63" s="280"/>
      <c r="H63" s="280"/>
      <c r="I63" s="280"/>
      <c r="J63" s="280"/>
      <c r="K63" s="280"/>
      <c r="L63" s="280"/>
    </row>
    <row r="64" spans="1:14" ht="9.9499999999999993" customHeight="1" x14ac:dyDescent="0.4">
      <c r="A64" s="963"/>
      <c r="B64" s="963"/>
      <c r="C64" s="963"/>
      <c r="D64" s="963"/>
      <c r="E64" s="963"/>
      <c r="F64" s="963"/>
      <c r="G64" s="963"/>
      <c r="H64" s="963"/>
      <c r="I64" s="963"/>
      <c r="J64" s="963"/>
      <c r="K64" s="963"/>
      <c r="L64" s="963"/>
    </row>
    <row r="65" spans="1:12" x14ac:dyDescent="0.4">
      <c r="A65" s="284"/>
      <c r="B65" s="285"/>
      <c r="C65" s="285"/>
      <c r="D65" s="285"/>
      <c r="E65" s="5"/>
      <c r="F65" s="5"/>
      <c r="G65" s="5"/>
      <c r="H65" s="5"/>
      <c r="I65" s="5"/>
      <c r="J65" s="5"/>
      <c r="K65" s="5"/>
      <c r="L65" s="5"/>
    </row>
    <row r="66" spans="1:12" x14ac:dyDescent="0.4">
      <c r="A66" s="284"/>
      <c r="B66" s="285"/>
      <c r="C66" s="285"/>
      <c r="D66" s="285"/>
      <c r="E66" s="5"/>
      <c r="F66" s="5"/>
      <c r="G66" s="5"/>
      <c r="H66" s="5"/>
      <c r="I66" s="5"/>
      <c r="J66" s="5"/>
      <c r="K66" s="5"/>
      <c r="L66" s="5"/>
    </row>
    <row r="67" spans="1:12" x14ac:dyDescent="0.4">
      <c r="A67" s="284"/>
      <c r="B67" s="285"/>
      <c r="C67" s="285"/>
      <c r="D67" s="285"/>
      <c r="E67" s="5"/>
      <c r="F67" s="5"/>
      <c r="G67" s="5"/>
      <c r="H67" s="5"/>
      <c r="I67" s="5"/>
      <c r="J67" s="5"/>
      <c r="K67" s="5"/>
      <c r="L67" s="5"/>
    </row>
    <row r="68" spans="1:12" x14ac:dyDescent="0.4">
      <c r="A68" s="284"/>
      <c r="B68" s="285"/>
      <c r="C68" s="285"/>
      <c r="D68" s="285"/>
      <c r="E68" s="5"/>
      <c r="F68" s="5"/>
      <c r="G68" s="5"/>
      <c r="H68" s="5"/>
      <c r="I68" s="5"/>
      <c r="J68" s="5"/>
      <c r="K68" s="5"/>
      <c r="L68" s="5"/>
    </row>
    <row r="69" spans="1:12" x14ac:dyDescent="0.4">
      <c r="A69" s="284"/>
      <c r="B69" s="285"/>
      <c r="C69" s="285"/>
      <c r="D69" s="285"/>
      <c r="E69" s="5"/>
      <c r="F69" s="5"/>
      <c r="G69" s="5"/>
      <c r="H69" s="5"/>
      <c r="I69" s="5"/>
      <c r="J69" s="5"/>
      <c r="K69" s="5"/>
      <c r="L69" s="5"/>
    </row>
    <row r="70" spans="1:12" x14ac:dyDescent="0.4">
      <c r="A70" s="284"/>
      <c r="B70" s="285"/>
      <c r="C70" s="285"/>
      <c r="D70" s="285"/>
      <c r="E70" s="5"/>
      <c r="F70" s="5"/>
      <c r="G70" s="5"/>
      <c r="H70" s="5"/>
      <c r="I70" s="5"/>
      <c r="J70" s="5"/>
      <c r="K70" s="5"/>
      <c r="L70" s="5"/>
    </row>
    <row r="71" spans="1:12" x14ac:dyDescent="0.4">
      <c r="A71" s="284"/>
      <c r="B71" s="285"/>
      <c r="C71" s="285"/>
      <c r="D71" s="285"/>
      <c r="E71" s="5"/>
      <c r="F71" s="5"/>
      <c r="G71" s="5"/>
      <c r="H71" s="5"/>
      <c r="I71" s="5"/>
      <c r="J71" s="5"/>
      <c r="K71" s="5"/>
      <c r="L71" s="5"/>
    </row>
    <row r="72" spans="1:12" x14ac:dyDescent="0.4">
      <c r="A72" s="284"/>
      <c r="B72" s="285"/>
      <c r="C72" s="285"/>
      <c r="D72" s="285"/>
      <c r="E72" s="5"/>
      <c r="F72" s="5"/>
      <c r="G72" s="5"/>
      <c r="H72" s="5"/>
      <c r="I72" s="5"/>
      <c r="J72" s="5"/>
      <c r="K72" s="5"/>
      <c r="L72" s="5"/>
    </row>
    <row r="73" spans="1:12" x14ac:dyDescent="0.4">
      <c r="A73" s="284"/>
      <c r="B73" s="285"/>
      <c r="C73" s="285"/>
      <c r="D73" s="285"/>
      <c r="E73" s="5"/>
      <c r="F73" s="5"/>
      <c r="G73" s="5"/>
      <c r="H73" s="5"/>
      <c r="I73" s="5"/>
      <c r="J73" s="5"/>
      <c r="K73" s="5"/>
      <c r="L73" s="5"/>
    </row>
    <row r="74" spans="1:12" x14ac:dyDescent="0.4">
      <c r="A74" s="284"/>
      <c r="B74" s="285"/>
      <c r="C74" s="285"/>
      <c r="D74" s="285"/>
      <c r="E74" s="5"/>
      <c r="F74" s="5"/>
      <c r="G74" s="5"/>
      <c r="H74" s="5"/>
      <c r="I74" s="5"/>
      <c r="J74" s="5"/>
      <c r="K74" s="5"/>
      <c r="L74" s="5"/>
    </row>
    <row r="75" spans="1:12" x14ac:dyDescent="0.4">
      <c r="A75" s="284"/>
      <c r="B75" s="285"/>
      <c r="C75" s="285"/>
      <c r="D75" s="285"/>
      <c r="E75" s="5"/>
      <c r="F75" s="5"/>
      <c r="G75" s="5"/>
      <c r="H75" s="5"/>
      <c r="I75" s="5"/>
      <c r="J75" s="5"/>
      <c r="K75" s="5"/>
      <c r="L75" s="5"/>
    </row>
    <row r="76" spans="1:12" x14ac:dyDescent="0.4">
      <c r="A76" s="284"/>
      <c r="B76" s="285"/>
      <c r="C76" s="285"/>
      <c r="D76" s="285"/>
      <c r="E76" s="5"/>
      <c r="F76" s="5"/>
      <c r="G76" s="5"/>
      <c r="H76" s="5"/>
      <c r="I76" s="5"/>
      <c r="J76" s="5"/>
      <c r="K76" s="5"/>
      <c r="L76" s="5"/>
    </row>
    <row r="77" spans="1:12" x14ac:dyDescent="0.4">
      <c r="A77" s="284"/>
      <c r="B77" s="285"/>
      <c r="C77" s="285"/>
      <c r="D77" s="285"/>
      <c r="E77" s="5"/>
      <c r="F77" s="5"/>
      <c r="G77" s="5"/>
      <c r="H77" s="5"/>
      <c r="I77" s="5"/>
      <c r="J77" s="5"/>
      <c r="K77" s="5"/>
      <c r="L77" s="5"/>
    </row>
    <row r="78" spans="1:12" x14ac:dyDescent="0.4">
      <c r="A78" s="284"/>
      <c r="B78" s="285"/>
      <c r="C78" s="285"/>
      <c r="D78" s="285"/>
      <c r="E78" s="5"/>
      <c r="F78" s="5"/>
      <c r="G78" s="5"/>
      <c r="H78" s="5"/>
      <c r="I78" s="5"/>
      <c r="J78" s="5"/>
      <c r="K78" s="5"/>
      <c r="L78" s="5"/>
    </row>
    <row r="79" spans="1:12" x14ac:dyDescent="0.4">
      <c r="A79" s="284"/>
      <c r="B79" s="285"/>
      <c r="C79" s="285"/>
      <c r="D79" s="285"/>
      <c r="E79" s="5"/>
      <c r="F79" s="5"/>
      <c r="G79" s="5"/>
      <c r="H79" s="5"/>
      <c r="I79" s="5"/>
      <c r="J79" s="5"/>
      <c r="K79" s="5"/>
      <c r="L79" s="5"/>
    </row>
    <row r="80" spans="1:12" x14ac:dyDescent="0.4">
      <c r="A80" s="284"/>
      <c r="B80" s="285"/>
      <c r="C80" s="285"/>
      <c r="D80" s="285"/>
      <c r="E80" s="5"/>
      <c r="F80" s="5"/>
      <c r="G80" s="5"/>
      <c r="H80" s="5"/>
      <c r="I80" s="5"/>
      <c r="J80" s="5"/>
      <c r="K80" s="5"/>
      <c r="L80" s="5"/>
    </row>
    <row r="81" spans="1:12" x14ac:dyDescent="0.4">
      <c r="A81" s="284"/>
      <c r="B81" s="285"/>
      <c r="C81" s="285"/>
      <c r="D81" s="285"/>
      <c r="E81" s="5"/>
      <c r="F81" s="5"/>
      <c r="G81" s="5"/>
      <c r="H81" s="5"/>
      <c r="I81" s="5"/>
      <c r="J81" s="5"/>
      <c r="K81" s="5"/>
      <c r="L81" s="5"/>
    </row>
    <row r="82" spans="1:12" x14ac:dyDescent="0.4">
      <c r="A82" s="284"/>
      <c r="B82" s="285"/>
      <c r="C82" s="285"/>
      <c r="D82" s="285"/>
      <c r="E82" s="5"/>
      <c r="F82" s="5"/>
      <c r="G82" s="5"/>
      <c r="H82" s="5"/>
      <c r="I82" s="5"/>
      <c r="J82" s="5"/>
      <c r="K82" s="5"/>
      <c r="L82" s="5"/>
    </row>
    <row r="83" spans="1:12" x14ac:dyDescent="0.4">
      <c r="A83" s="284"/>
      <c r="B83" s="285"/>
      <c r="C83" s="285"/>
      <c r="D83" s="285"/>
      <c r="E83" s="5"/>
      <c r="F83" s="5"/>
      <c r="G83" s="5"/>
      <c r="H83" s="5"/>
      <c r="I83" s="5"/>
      <c r="J83" s="5"/>
      <c r="K83" s="5"/>
      <c r="L83" s="5"/>
    </row>
    <row r="84" spans="1:12" x14ac:dyDescent="0.4">
      <c r="A84" s="284"/>
      <c r="B84" s="285"/>
      <c r="C84" s="285"/>
      <c r="D84" s="285"/>
      <c r="E84" s="5"/>
      <c r="F84" s="5"/>
      <c r="G84" s="5"/>
      <c r="H84" s="5"/>
      <c r="I84" s="5"/>
      <c r="J84" s="5"/>
      <c r="K84" s="5"/>
      <c r="L84" s="5"/>
    </row>
    <row r="85" spans="1:12" x14ac:dyDescent="0.4">
      <c r="A85" s="284"/>
      <c r="B85" s="285"/>
      <c r="C85" s="285"/>
      <c r="D85" s="285"/>
      <c r="E85" s="5"/>
      <c r="F85" s="5"/>
      <c r="G85" s="5"/>
      <c r="H85" s="5"/>
      <c r="I85" s="5"/>
      <c r="J85" s="5"/>
      <c r="K85" s="5"/>
      <c r="L85" s="5"/>
    </row>
    <row r="86" spans="1:12" x14ac:dyDescent="0.4">
      <c r="A86" s="284"/>
      <c r="B86" s="285"/>
      <c r="C86" s="285"/>
      <c r="D86" s="285"/>
      <c r="E86" s="5"/>
      <c r="F86" s="5"/>
      <c r="G86" s="5"/>
      <c r="H86" s="5"/>
      <c r="I86" s="5"/>
      <c r="J86" s="5"/>
      <c r="K86" s="5"/>
      <c r="L86" s="5"/>
    </row>
    <row r="87" spans="1:12" x14ac:dyDescent="0.4">
      <c r="A87" s="284"/>
      <c r="B87" s="285"/>
      <c r="C87" s="285"/>
      <c r="D87" s="285"/>
      <c r="E87" s="5"/>
      <c r="F87" s="5"/>
      <c r="G87" s="5"/>
      <c r="H87" s="5"/>
      <c r="I87" s="5"/>
      <c r="J87" s="5"/>
      <c r="K87" s="5"/>
      <c r="L87" s="5"/>
    </row>
    <row r="88" spans="1:12" x14ac:dyDescent="0.4">
      <c r="A88" s="284"/>
      <c r="B88" s="285"/>
      <c r="C88" s="285"/>
      <c r="D88" s="285"/>
      <c r="E88" s="5"/>
      <c r="F88" s="5"/>
      <c r="G88" s="5"/>
      <c r="H88" s="5"/>
      <c r="I88" s="5"/>
      <c r="J88" s="5"/>
      <c r="K88" s="5"/>
      <c r="L88" s="5"/>
    </row>
    <row r="89" spans="1:12" x14ac:dyDescent="0.4">
      <c r="A89" s="284"/>
      <c r="B89" s="285"/>
      <c r="C89" s="285"/>
      <c r="D89" s="285"/>
      <c r="E89" s="5"/>
      <c r="F89" s="5"/>
      <c r="G89" s="5"/>
      <c r="H89" s="5"/>
      <c r="I89" s="5"/>
      <c r="J89" s="5"/>
      <c r="K89" s="5"/>
      <c r="L89" s="5"/>
    </row>
    <row r="90" spans="1:12" x14ac:dyDescent="0.4">
      <c r="A90" s="284"/>
      <c r="B90" s="285"/>
      <c r="C90" s="285"/>
      <c r="D90" s="285"/>
      <c r="E90" s="5"/>
      <c r="F90" s="5"/>
      <c r="G90" s="5"/>
      <c r="H90" s="5"/>
      <c r="I90" s="5"/>
      <c r="J90" s="5"/>
      <c r="K90" s="5"/>
      <c r="L90" s="5"/>
    </row>
    <row r="91" spans="1:12" x14ac:dyDescent="0.4">
      <c r="A91" s="284"/>
      <c r="B91" s="285"/>
      <c r="C91" s="285"/>
      <c r="D91" s="285"/>
      <c r="E91" s="5"/>
      <c r="F91" s="5"/>
      <c r="G91" s="5"/>
      <c r="H91" s="5"/>
      <c r="I91" s="5"/>
      <c r="J91" s="5"/>
      <c r="K91" s="5"/>
      <c r="L91" s="5"/>
    </row>
    <row r="92" spans="1:12" x14ac:dyDescent="0.4">
      <c r="A92" s="284"/>
      <c r="B92" s="285"/>
      <c r="C92" s="285"/>
      <c r="D92" s="285"/>
      <c r="E92" s="5"/>
      <c r="F92" s="5"/>
      <c r="G92" s="5"/>
      <c r="H92" s="5"/>
      <c r="I92" s="5"/>
      <c r="J92" s="5"/>
      <c r="K92" s="5"/>
      <c r="L92" s="5"/>
    </row>
  </sheetData>
  <mergeCells count="5">
    <mergeCell ref="B10:D10"/>
    <mergeCell ref="B31:D31"/>
    <mergeCell ref="A61:D61"/>
    <mergeCell ref="E61:G61"/>
    <mergeCell ref="A64:L64"/>
  </mergeCells>
  <phoneticPr fontId="3"/>
  <printOptions horizontalCentered="1" verticalCentered="1"/>
  <pageMargins left="0.62992125984251968" right="0.59055118110236227" top="0.47244094488188981" bottom="0.39370078740157483" header="0.51181102362204722" footer="0.51181102362204722"/>
  <pageSetup paperSize="9" orientation="portrait" cellComments="asDisplayed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</sheetPr>
  <dimension ref="A1:S18"/>
  <sheetViews>
    <sheetView showGridLines="0" zoomScaleNormal="100" zoomScaleSheetLayoutView="130" workbookViewId="0"/>
  </sheetViews>
  <sheetFormatPr defaultColWidth="6.125" defaultRowHeight="10.5" x14ac:dyDescent="0.4"/>
  <cols>
    <col min="1" max="1" width="0.875" style="192" customWidth="1"/>
    <col min="2" max="2" width="10.625" style="192" customWidth="1"/>
    <col min="3" max="3" width="1.625" style="192" customWidth="1"/>
    <col min="4" max="4" width="8.875" style="331" customWidth="1"/>
    <col min="5" max="5" width="0.875" style="331" customWidth="1"/>
    <col min="6" max="6" width="16.625" style="192" customWidth="1"/>
    <col min="7" max="7" width="8.125" style="192" customWidth="1"/>
    <col min="8" max="8" width="5.625" style="192" customWidth="1"/>
    <col min="9" max="9" width="8.125" style="192" customWidth="1"/>
    <col min="10" max="10" width="5.625" style="192" customWidth="1"/>
    <col min="11" max="11" width="8.125" style="192" customWidth="1"/>
    <col min="12" max="12" width="5.625" style="192" customWidth="1"/>
    <col min="13" max="13" width="8.625" style="192" customWidth="1"/>
    <col min="14" max="14" width="7.125" style="192" customWidth="1"/>
    <col min="15" max="15" width="8.625" style="192" customWidth="1"/>
    <col min="16" max="16" width="7.125" style="192" customWidth="1"/>
    <col min="17" max="17" width="8.625" style="192" customWidth="1"/>
    <col min="18" max="18" width="6.125" style="192" customWidth="1"/>
    <col min="19" max="19" width="6" style="192" customWidth="1"/>
    <col min="20" max="16384" width="6.125" style="192"/>
  </cols>
  <sheetData>
    <row r="1" spans="1:19" ht="23.25" customHeight="1" x14ac:dyDescent="0.4">
      <c r="A1" s="151" t="s">
        <v>138</v>
      </c>
      <c r="B1" s="151"/>
      <c r="C1" s="151"/>
      <c r="D1" s="286"/>
      <c r="E1" s="286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x14ac:dyDescent="0.4"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9.75" customHeight="1" x14ac:dyDescent="0.4">
      <c r="A3" s="288"/>
      <c r="B3" s="288"/>
      <c r="C3" s="288"/>
      <c r="D3" s="289"/>
      <c r="E3" s="289"/>
      <c r="F3" s="152"/>
      <c r="G3" s="152"/>
      <c r="H3" s="152"/>
      <c r="I3" s="152"/>
      <c r="J3" s="152"/>
      <c r="K3" s="973" t="s">
        <v>63</v>
      </c>
      <c r="L3" s="973"/>
      <c r="M3" s="152"/>
      <c r="N3" s="152"/>
      <c r="O3" s="152"/>
      <c r="P3" s="152"/>
      <c r="Q3" s="152"/>
      <c r="R3" s="152"/>
      <c r="S3" s="152"/>
    </row>
    <row r="4" spans="1:19" ht="2.1" customHeight="1" thickBot="1" x14ac:dyDescent="0.45">
      <c r="A4" s="288"/>
      <c r="B4" s="288"/>
      <c r="C4" s="288"/>
      <c r="D4" s="289"/>
      <c r="E4" s="289"/>
      <c r="F4" s="152"/>
      <c r="G4" s="152"/>
      <c r="H4" s="152"/>
      <c r="I4" s="152"/>
      <c r="J4" s="152"/>
      <c r="K4" s="290"/>
      <c r="L4" s="290"/>
      <c r="M4" s="152"/>
      <c r="N4" s="152"/>
      <c r="O4" s="152"/>
      <c r="P4" s="152"/>
      <c r="Q4" s="152"/>
      <c r="R4" s="152"/>
      <c r="S4" s="152"/>
    </row>
    <row r="5" spans="1:19" ht="12" customHeight="1" x14ac:dyDescent="0.4">
      <c r="A5" s="291"/>
      <c r="B5" s="974" t="s">
        <v>2</v>
      </c>
      <c r="C5" s="975"/>
      <c r="D5" s="975"/>
      <c r="E5" s="292"/>
      <c r="F5" s="976" t="s">
        <v>139</v>
      </c>
      <c r="G5" s="978" t="s">
        <v>140</v>
      </c>
      <c r="H5" s="979"/>
      <c r="I5" s="981" t="s">
        <v>141</v>
      </c>
      <c r="J5" s="982"/>
      <c r="K5" s="985" t="s">
        <v>142</v>
      </c>
      <c r="L5" s="979"/>
      <c r="M5" s="152"/>
      <c r="N5" s="152"/>
      <c r="O5" s="152"/>
      <c r="P5" s="152"/>
      <c r="Q5" s="152"/>
      <c r="R5" s="152"/>
      <c r="S5" s="152"/>
    </row>
    <row r="6" spans="1:19" ht="12" customHeight="1" x14ac:dyDescent="0.4">
      <c r="A6" s="293"/>
      <c r="B6" s="294" t="s">
        <v>143</v>
      </c>
      <c r="C6" s="294"/>
      <c r="D6" s="294"/>
      <c r="E6" s="294"/>
      <c r="F6" s="977"/>
      <c r="G6" s="980"/>
      <c r="H6" s="980"/>
      <c r="I6" s="983"/>
      <c r="J6" s="984"/>
      <c r="K6" s="980"/>
      <c r="L6" s="980"/>
    </row>
    <row r="7" spans="1:19" ht="3" customHeight="1" x14ac:dyDescent="0.4">
      <c r="A7" s="295"/>
      <c r="B7" s="295"/>
      <c r="C7" s="295"/>
      <c r="D7" s="296"/>
      <c r="E7" s="296"/>
      <c r="F7" s="297"/>
      <c r="G7" s="295"/>
      <c r="H7" s="295"/>
      <c r="I7" s="298"/>
      <c r="J7" s="299"/>
      <c r="K7" s="295"/>
      <c r="L7" s="295"/>
    </row>
    <row r="8" spans="1:19" x14ac:dyDescent="0.4">
      <c r="A8" s="295"/>
      <c r="B8" s="964" t="s">
        <v>144</v>
      </c>
      <c r="C8" s="965" t="s">
        <v>145</v>
      </c>
      <c r="D8" s="300" t="s">
        <v>146</v>
      </c>
      <c r="E8" s="301"/>
      <c r="F8" s="302" t="s">
        <v>147</v>
      </c>
      <c r="G8" s="301">
        <v>40</v>
      </c>
      <c r="H8" s="303"/>
      <c r="I8" s="304">
        <v>5</v>
      </c>
      <c r="J8" s="305"/>
      <c r="K8" s="301">
        <v>1</v>
      </c>
      <c r="L8" s="301"/>
      <c r="M8" s="306"/>
      <c r="N8" s="287"/>
      <c r="O8" s="287"/>
      <c r="P8" s="287"/>
      <c r="Q8" s="287"/>
      <c r="R8" s="287"/>
      <c r="S8" s="287"/>
    </row>
    <row r="9" spans="1:19" ht="10.5" customHeight="1" x14ac:dyDescent="0.4">
      <c r="A9" s="295"/>
      <c r="B9" s="964"/>
      <c r="C9" s="966"/>
      <c r="D9" s="300" t="s">
        <v>148</v>
      </c>
      <c r="E9" s="301"/>
      <c r="F9" s="307" t="s">
        <v>149</v>
      </c>
      <c r="G9" s="301">
        <v>1</v>
      </c>
      <c r="H9" s="308"/>
      <c r="I9" s="301">
        <v>2</v>
      </c>
      <c r="J9" s="308"/>
      <c r="K9" s="301">
        <v>1</v>
      </c>
      <c r="L9" s="301"/>
      <c r="M9" s="309"/>
      <c r="N9" s="287"/>
      <c r="O9" s="287"/>
      <c r="P9" s="287"/>
      <c r="Q9" s="287"/>
      <c r="R9" s="287"/>
      <c r="S9" s="287"/>
    </row>
    <row r="10" spans="1:19" ht="6" customHeight="1" x14ac:dyDescent="0.4">
      <c r="A10" s="295"/>
      <c r="B10" s="295"/>
      <c r="C10" s="295"/>
      <c r="D10" s="300"/>
      <c r="E10" s="300"/>
      <c r="F10" s="307"/>
      <c r="G10" s="301"/>
      <c r="H10" s="301"/>
      <c r="I10" s="304"/>
      <c r="J10" s="305"/>
      <c r="K10" s="301"/>
      <c r="L10" s="301"/>
      <c r="M10" s="306"/>
      <c r="N10" s="287"/>
      <c r="O10" s="287"/>
      <c r="P10" s="287"/>
      <c r="Q10" s="287"/>
      <c r="R10" s="287"/>
      <c r="S10" s="287"/>
    </row>
    <row r="11" spans="1:19" s="309" customFormat="1" x14ac:dyDescent="0.4">
      <c r="A11" s="310"/>
      <c r="B11" s="967" t="s">
        <v>150</v>
      </c>
      <c r="C11" s="968" t="s">
        <v>145</v>
      </c>
      <c r="D11" s="311" t="s">
        <v>151</v>
      </c>
      <c r="E11" s="312"/>
      <c r="F11" s="313" t="s">
        <v>152</v>
      </c>
      <c r="G11" s="314">
        <v>40</v>
      </c>
      <c r="H11" s="315"/>
      <c r="I11" s="314">
        <v>4</v>
      </c>
      <c r="J11" s="315"/>
      <c r="K11" s="314">
        <v>4</v>
      </c>
      <c r="L11" s="316"/>
      <c r="M11" s="306"/>
      <c r="N11" s="306"/>
      <c r="O11" s="306"/>
      <c r="P11" s="306"/>
      <c r="Q11" s="306"/>
      <c r="R11" s="306"/>
      <c r="S11" s="306"/>
    </row>
    <row r="12" spans="1:19" s="309" customFormat="1" ht="10.5" customHeight="1" x14ac:dyDescent="0.4">
      <c r="A12" s="310"/>
      <c r="B12" s="967"/>
      <c r="C12" s="969"/>
      <c r="D12" s="311" t="s">
        <v>153</v>
      </c>
      <c r="E12" s="312"/>
      <c r="F12" s="313" t="s">
        <v>154</v>
      </c>
      <c r="G12" s="314">
        <v>0</v>
      </c>
      <c r="H12" s="317"/>
      <c r="I12" s="318">
        <v>0</v>
      </c>
      <c r="J12" s="317"/>
      <c r="K12" s="318">
        <v>0</v>
      </c>
      <c r="L12" s="316"/>
      <c r="N12" s="306"/>
      <c r="O12" s="306"/>
      <c r="P12" s="306"/>
      <c r="Q12" s="306"/>
      <c r="R12" s="306"/>
      <c r="S12" s="306"/>
    </row>
    <row r="13" spans="1:19" ht="6" customHeight="1" x14ac:dyDescent="0.4">
      <c r="A13" s="295"/>
      <c r="B13" s="295"/>
      <c r="C13" s="295"/>
      <c r="D13" s="300"/>
      <c r="E13" s="300"/>
      <c r="F13" s="307"/>
      <c r="G13" s="301"/>
      <c r="H13" s="301"/>
      <c r="I13" s="304"/>
      <c r="J13" s="305"/>
      <c r="K13" s="301"/>
      <c r="L13" s="301"/>
      <c r="M13" s="306"/>
      <c r="N13" s="287"/>
      <c r="O13" s="287"/>
      <c r="P13" s="287"/>
      <c r="Q13" s="287"/>
      <c r="R13" s="287"/>
      <c r="S13" s="287"/>
    </row>
    <row r="14" spans="1:19" x14ac:dyDescent="0.4">
      <c r="A14" s="34"/>
      <c r="B14" s="970">
        <v>2</v>
      </c>
      <c r="C14" s="971" t="s">
        <v>145</v>
      </c>
      <c r="D14" s="319" t="s">
        <v>151</v>
      </c>
      <c r="E14" s="40"/>
      <c r="F14" s="320" t="s">
        <v>152</v>
      </c>
      <c r="G14" s="321">
        <v>35</v>
      </c>
      <c r="H14" s="322"/>
      <c r="I14" s="321">
        <v>2</v>
      </c>
      <c r="J14" s="323"/>
      <c r="K14" s="321">
        <v>7</v>
      </c>
      <c r="L14" s="324"/>
      <c r="M14" s="287"/>
      <c r="N14" s="287"/>
      <c r="O14" s="287"/>
      <c r="P14" s="287"/>
      <c r="Q14" s="287"/>
      <c r="R14" s="287"/>
      <c r="S14" s="287"/>
    </row>
    <row r="15" spans="1:19" ht="10.5" customHeight="1" x14ac:dyDescent="0.4">
      <c r="A15" s="34"/>
      <c r="B15" s="970"/>
      <c r="C15" s="972"/>
      <c r="D15" s="319" t="s">
        <v>153</v>
      </c>
      <c r="E15" s="40"/>
      <c r="F15" s="320" t="s">
        <v>155</v>
      </c>
      <c r="G15" s="37">
        <v>1</v>
      </c>
      <c r="H15" s="325"/>
      <c r="I15" s="326">
        <v>3</v>
      </c>
      <c r="J15" s="325"/>
      <c r="K15" s="326">
        <v>2</v>
      </c>
      <c r="L15" s="324"/>
      <c r="N15" s="287"/>
      <c r="O15" s="287"/>
      <c r="P15" s="287"/>
      <c r="Q15" s="287"/>
      <c r="R15" s="287"/>
      <c r="S15" s="287"/>
    </row>
    <row r="16" spans="1:19" ht="3" customHeight="1" thickBot="1" x14ac:dyDescent="0.45">
      <c r="A16" s="110"/>
      <c r="B16" s="110"/>
      <c r="C16" s="110"/>
      <c r="D16" s="327"/>
      <c r="E16" s="327"/>
      <c r="F16" s="328"/>
      <c r="G16" s="327"/>
      <c r="H16" s="327"/>
      <c r="I16" s="329"/>
      <c r="J16" s="330"/>
      <c r="K16" s="327"/>
      <c r="L16" s="327"/>
      <c r="M16" s="287"/>
      <c r="N16" s="287"/>
      <c r="O16" s="287"/>
      <c r="P16" s="287"/>
      <c r="Q16" s="287"/>
      <c r="R16" s="287"/>
      <c r="S16" s="287"/>
    </row>
    <row r="17" spans="1:19" ht="2.1" customHeight="1" x14ac:dyDescent="0.4">
      <c r="A17" s="152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</row>
    <row r="18" spans="1:19" ht="9.75" customHeight="1" x14ac:dyDescent="0.4">
      <c r="A18" s="33" t="s">
        <v>135</v>
      </c>
      <c r="C18" s="331"/>
      <c r="D18" s="287"/>
      <c r="E18" s="287"/>
      <c r="F18" s="287"/>
      <c r="H18" s="287"/>
      <c r="I18" s="287"/>
      <c r="J18" s="287"/>
      <c r="K18" s="287"/>
      <c r="L18" s="287" t="s">
        <v>156</v>
      </c>
      <c r="M18" s="287"/>
      <c r="N18" s="287"/>
      <c r="O18" s="287"/>
      <c r="P18" s="287"/>
      <c r="Q18" s="287"/>
      <c r="R18" s="287"/>
      <c r="S18" s="287"/>
    </row>
  </sheetData>
  <mergeCells count="12">
    <mergeCell ref="K3:L3"/>
    <mergeCell ref="B5:D5"/>
    <mergeCell ref="F5:F6"/>
    <mergeCell ref="G5:H6"/>
    <mergeCell ref="I5:J6"/>
    <mergeCell ref="K5:L6"/>
    <mergeCell ref="B8:B9"/>
    <mergeCell ref="C8:C9"/>
    <mergeCell ref="B11:B12"/>
    <mergeCell ref="C11:C12"/>
    <mergeCell ref="B14:B15"/>
    <mergeCell ref="C14:C15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00"/>
    <pageSetUpPr fitToPage="1"/>
  </sheetPr>
  <dimension ref="A1:H13"/>
  <sheetViews>
    <sheetView showGridLines="0" zoomScaleNormal="100" zoomScaleSheetLayoutView="100" workbookViewId="0"/>
  </sheetViews>
  <sheetFormatPr defaultColWidth="6.125" defaultRowHeight="10.5" x14ac:dyDescent="0.4"/>
  <cols>
    <col min="1" max="1" width="0.875" style="5" customWidth="1"/>
    <col min="2" max="2" width="12.625" style="5" customWidth="1"/>
    <col min="3" max="3" width="0.875" style="5" customWidth="1"/>
    <col min="4" max="4" width="13.125" style="33" customWidth="1"/>
    <col min="5" max="8" width="13.125" style="5" customWidth="1"/>
    <col min="9" max="16384" width="6.125" style="5"/>
  </cols>
  <sheetData>
    <row r="1" spans="1:8" ht="15" customHeight="1" x14ac:dyDescent="0.4">
      <c r="A1" s="1" t="s">
        <v>157</v>
      </c>
      <c r="B1" s="1"/>
      <c r="C1" s="1"/>
      <c r="D1" s="47"/>
      <c r="E1" s="4"/>
      <c r="F1" s="4"/>
      <c r="G1" s="4"/>
      <c r="H1" s="4"/>
    </row>
    <row r="2" spans="1:8" s="4" customFormat="1" ht="9.75" customHeight="1" x14ac:dyDescent="0.4">
      <c r="B2" s="7"/>
      <c r="C2" s="7"/>
      <c r="D2" s="8"/>
      <c r="G2" s="910"/>
      <c r="H2" s="910"/>
    </row>
    <row r="3" spans="1:8" s="4" customFormat="1" ht="9.75" customHeight="1" x14ac:dyDescent="0.4">
      <c r="B3" s="7"/>
      <c r="C3" s="7"/>
      <c r="D3" s="8"/>
      <c r="G3" s="43"/>
      <c r="H3" s="43" t="s">
        <v>29</v>
      </c>
    </row>
    <row r="4" spans="1:8" s="4" customFormat="1" ht="2.1" customHeight="1" thickBot="1" x14ac:dyDescent="0.45">
      <c r="B4" s="7"/>
      <c r="C4" s="7"/>
      <c r="D4" s="8"/>
      <c r="G4" s="43"/>
      <c r="H4" s="43"/>
    </row>
    <row r="5" spans="1:8" ht="15" customHeight="1" x14ac:dyDescent="0.15">
      <c r="A5" s="45"/>
      <c r="B5" s="332" t="s">
        <v>2</v>
      </c>
      <c r="C5" s="12"/>
      <c r="D5" s="912" t="s">
        <v>158</v>
      </c>
      <c r="E5" s="916"/>
      <c r="F5" s="913"/>
      <c r="G5" s="916" t="s">
        <v>159</v>
      </c>
      <c r="H5" s="916"/>
    </row>
    <row r="6" spans="1:8" ht="15" customHeight="1" x14ac:dyDescent="0.4">
      <c r="A6" s="46"/>
      <c r="B6" s="333" t="s">
        <v>160</v>
      </c>
      <c r="C6" s="334"/>
      <c r="D6" s="335" t="s">
        <v>161</v>
      </c>
      <c r="E6" s="335" t="s">
        <v>162</v>
      </c>
      <c r="F6" s="335" t="s">
        <v>163</v>
      </c>
      <c r="G6" s="336" t="s">
        <v>164</v>
      </c>
      <c r="H6" s="337" t="s">
        <v>165</v>
      </c>
    </row>
    <row r="7" spans="1:8" ht="6" customHeight="1" x14ac:dyDescent="0.4">
      <c r="A7" s="15"/>
      <c r="B7" s="15"/>
      <c r="C7" s="15"/>
      <c r="D7" s="338"/>
      <c r="E7" s="104"/>
      <c r="F7" s="104"/>
      <c r="G7" s="49"/>
      <c r="H7" s="15"/>
    </row>
    <row r="8" spans="1:8" s="55" customFormat="1" ht="15" customHeight="1" x14ac:dyDescent="0.4">
      <c r="A8" s="19"/>
      <c r="B8" s="15" t="s">
        <v>144</v>
      </c>
      <c r="C8" s="19"/>
      <c r="D8" s="107">
        <v>350</v>
      </c>
      <c r="E8" s="107">
        <v>328</v>
      </c>
      <c r="F8" s="339">
        <v>93.7</v>
      </c>
      <c r="G8" s="340">
        <v>6</v>
      </c>
      <c r="H8" s="341">
        <v>813</v>
      </c>
    </row>
    <row r="9" spans="1:8" s="62" customFormat="1" ht="15" customHeight="1" x14ac:dyDescent="0.4">
      <c r="A9" s="310"/>
      <c r="B9" s="310" t="s">
        <v>166</v>
      </c>
      <c r="C9" s="310"/>
      <c r="D9" s="342">
        <v>361</v>
      </c>
      <c r="E9" s="342">
        <v>333</v>
      </c>
      <c r="F9" s="343">
        <v>92.2</v>
      </c>
      <c r="G9" s="344">
        <v>6</v>
      </c>
      <c r="H9" s="311">
        <v>752</v>
      </c>
    </row>
    <row r="10" spans="1:8" s="70" customFormat="1" ht="15" customHeight="1" x14ac:dyDescent="0.4">
      <c r="A10" s="345"/>
      <c r="B10" s="345">
        <v>2</v>
      </c>
      <c r="C10" s="345"/>
      <c r="D10" s="346">
        <v>345</v>
      </c>
      <c r="E10" s="346">
        <v>304</v>
      </c>
      <c r="F10" s="347">
        <v>88.1</v>
      </c>
      <c r="G10" s="348">
        <v>6</v>
      </c>
      <c r="H10" s="319">
        <v>698</v>
      </c>
    </row>
    <row r="11" spans="1:8" ht="3" customHeight="1" thickBot="1" x14ac:dyDescent="0.45">
      <c r="A11" s="349"/>
      <c r="B11" s="349"/>
      <c r="C11" s="349"/>
      <c r="D11" s="350"/>
      <c r="E11" s="350"/>
      <c r="F11" s="350"/>
      <c r="G11" s="351"/>
      <c r="H11" s="352"/>
    </row>
    <row r="12" spans="1:8" ht="2.1" customHeight="1" x14ac:dyDescent="0.4">
      <c r="A12" s="4"/>
      <c r="D12" s="6"/>
      <c r="E12" s="6"/>
      <c r="F12" s="6"/>
      <c r="G12" s="6"/>
      <c r="H12" s="6"/>
    </row>
    <row r="13" spans="1:8" x14ac:dyDescent="0.4">
      <c r="A13" s="33" t="s">
        <v>167</v>
      </c>
      <c r="C13" s="33"/>
      <c r="D13" s="6"/>
      <c r="E13" s="6"/>
      <c r="F13" s="6"/>
      <c r="G13" s="80"/>
      <c r="H13" s="6"/>
    </row>
  </sheetData>
  <mergeCells count="3">
    <mergeCell ref="G2:H2"/>
    <mergeCell ref="D5:F5"/>
    <mergeCell ref="G5:H5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18</vt:i4>
      </vt:variant>
    </vt:vector>
  </HeadingPairs>
  <TitlesOfParts>
    <vt:vector size="53" baseType="lpstr">
      <vt:lpstr>5-1(R3)</vt:lpstr>
      <vt:lpstr>5-2(R3)</vt:lpstr>
      <vt:lpstr>5-3(R3)</vt:lpstr>
      <vt:lpstr>5-4(R3)</vt:lpstr>
      <vt:lpstr>5-5(R3)</vt:lpstr>
      <vt:lpstr>5-6(R3) </vt:lpstr>
      <vt:lpstr>5-7(R3)</vt:lpstr>
      <vt:lpstr>5-8(R3)</vt:lpstr>
      <vt:lpstr>5-9（R3)</vt:lpstr>
      <vt:lpstr>5-10（R3)</vt:lpstr>
      <vt:lpstr>5-11（R3)</vt:lpstr>
      <vt:lpstr>5-12（R3)</vt:lpstr>
      <vt:lpstr>5-13（R3)</vt:lpstr>
      <vt:lpstr>5-14(1)（R3)</vt:lpstr>
      <vt:lpstr>5-14(2)（R3)</vt:lpstr>
      <vt:lpstr>5-15（R3)</vt:lpstr>
      <vt:lpstr>5-16（R3)</vt:lpstr>
      <vt:lpstr>5-17（R3)</vt:lpstr>
      <vt:lpstr>5-18（R3)</vt:lpstr>
      <vt:lpstr>5-19（R3)</vt:lpstr>
      <vt:lpstr>5-20（R3)</vt:lpstr>
      <vt:lpstr>5-21（R3)</vt:lpstr>
      <vt:lpstr>5-22（R3)</vt:lpstr>
      <vt:lpstr>5-23（R3) </vt:lpstr>
      <vt:lpstr>5-24（R3）</vt:lpstr>
      <vt:lpstr>5-25（R3)</vt:lpstr>
      <vt:lpstr>5-26（R3)</vt:lpstr>
      <vt:lpstr>5-27（R3)</vt:lpstr>
      <vt:lpstr>5-28（R3)</vt:lpstr>
      <vt:lpstr>5-29（R3)</vt:lpstr>
      <vt:lpstr>5-30（R3)</vt:lpstr>
      <vt:lpstr>5-31（R3)</vt:lpstr>
      <vt:lpstr>5-32（R3)</vt:lpstr>
      <vt:lpstr>5-33（R3)</vt:lpstr>
      <vt:lpstr>5-34（R3)</vt:lpstr>
      <vt:lpstr>'5-10（R3)'!Print_Area</vt:lpstr>
      <vt:lpstr>'5-12（R3)'!Print_Area</vt:lpstr>
      <vt:lpstr>'5-13（R3)'!Print_Area</vt:lpstr>
      <vt:lpstr>'5-14(1)（R3)'!Print_Area</vt:lpstr>
      <vt:lpstr>'5-14(2)（R3)'!Print_Area</vt:lpstr>
      <vt:lpstr>'5-15（R3)'!Print_Area</vt:lpstr>
      <vt:lpstr>'5-16（R3)'!Print_Area</vt:lpstr>
      <vt:lpstr>'5-17（R3)'!Print_Area</vt:lpstr>
      <vt:lpstr>'5-19（R3)'!Print_Area</vt:lpstr>
      <vt:lpstr>'5-20（R3)'!Print_Area</vt:lpstr>
      <vt:lpstr>'5-22（R3)'!Print_Area</vt:lpstr>
      <vt:lpstr>'5-23（R3) '!Print_Area</vt:lpstr>
      <vt:lpstr>'5-3(R3)'!Print_Area</vt:lpstr>
      <vt:lpstr>'5-4(R3)'!Print_Area</vt:lpstr>
      <vt:lpstr>'5-5(R3)'!Print_Area</vt:lpstr>
      <vt:lpstr>'5-7(R3)'!Print_Area</vt:lpstr>
      <vt:lpstr>'5-8(R3)'!Print_Area</vt:lpstr>
      <vt:lpstr>'5-9（R3)'!Print_Area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社会福祉</dc:title>
  <dc:creator>千代田区</dc:creator>
  <cp:lastModifiedBy/>
  <dcterms:created xsi:type="dcterms:W3CDTF">2021-10-08T07:20:12Z</dcterms:created>
  <dcterms:modified xsi:type="dcterms:W3CDTF">2021-10-08T07:20:16Z</dcterms:modified>
</cp:coreProperties>
</file>