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66925"/>
  <xr:revisionPtr revIDLastSave="0" documentId="13_ncr:1_{3421DB8A-9558-4201-96CA-89E8D01E1D8A}" xr6:coauthVersionLast="47" xr6:coauthVersionMax="47" xr10:uidLastSave="{00000000-0000-0000-0000-000000000000}"/>
  <bookViews>
    <workbookView xWindow="13485" yWindow="945" windowWidth="15015" windowHeight="10920" xr2:uid="{00000000-000D-0000-FFFF-FFFF00000000}"/>
  </bookViews>
  <sheets>
    <sheet name="7-1（R3)" sheetId="1" r:id="rId1"/>
    <sheet name="7-2（R3)" sheetId="2" r:id="rId2"/>
    <sheet name="7-3（R3)" sheetId="3" r:id="rId3"/>
    <sheet name="7-4（R3)" sheetId="4" r:id="rId4"/>
    <sheet name="7-5（R3）" sheetId="5" r:id="rId5"/>
    <sheet name="7-6（R3）" sheetId="6" r:id="rId6"/>
    <sheet name="7-7（R3)" sheetId="7" r:id="rId7"/>
    <sheet name="7-8（R3）" sheetId="8" r:id="rId8"/>
    <sheet name="7-9（R3）" sheetId="9" r:id="rId9"/>
    <sheet name="7-10（R3）" sheetId="10" r:id="rId10"/>
    <sheet name="7-11（R3）" sheetId="11" r:id="rId11"/>
    <sheet name="7-12（R3） " sheetId="12" r:id="rId12"/>
    <sheet name="7-13（1）（R3） " sheetId="13" r:id="rId13"/>
    <sheet name="7-13（2）（R3） " sheetId="14" r:id="rId14"/>
    <sheet name="7-14（R3）" sheetId="15" r:id="rId15"/>
    <sheet name="7-15（R3）" sheetId="16" r:id="rId16"/>
    <sheet name="7-16（R3）" sheetId="17" r:id="rId17"/>
    <sheet name="7-17（R3）" sheetId="18" r:id="rId18"/>
    <sheet name="7-18（R3）" sheetId="19" r:id="rId19"/>
    <sheet name="7-19（R3)" sheetId="20" r:id="rId20"/>
  </sheets>
  <definedNames>
    <definedName name="_xlnm.Print_Area" localSheetId="10">'7-11（R3）'!$A$1:$L$14</definedName>
    <definedName name="_xlnm.Print_Area" localSheetId="12">'7-13（1）（R3） '!$A$1:$O$52</definedName>
    <definedName name="_xlnm.Print_Area" localSheetId="13">'7-13（2）（R3） '!$A$1:$R$43</definedName>
    <definedName name="_xlnm.Print_Area" localSheetId="14">'7-14（R3）'!$A$1:$L$50</definedName>
    <definedName name="_xlnm.Print_Area" localSheetId="15">'7-15（R3）'!$A$1:$P$13</definedName>
    <definedName name="_xlnm.Print_Area" localSheetId="17">'7-17（R3）'!$A$1:$J$13</definedName>
    <definedName name="_xlnm.Print_Area" localSheetId="18">'7-18（R3）'!$A$1:$I$20</definedName>
    <definedName name="_xlnm.Print_Area" localSheetId="19">'7-19（R3)'!$A$1:$O$13</definedName>
    <definedName name="_xlnm.Print_Area" localSheetId="3">'7-4（R3)'!$A$1:$M$49</definedName>
    <definedName name="_xlnm.Print_Area" localSheetId="4">'7-5（R3）'!$A$1:$K$13</definedName>
    <definedName name="_xlnm.Print_Area" localSheetId="7">'7-8（R3）'!$A$1:$M$43</definedName>
    <definedName name="_xlnm.Print_Area" localSheetId="8">'7-9（R3）'!$A$1:$P$15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0" l="1"/>
  <c r="D10" i="20"/>
  <c r="A35" i="17" l="1"/>
  <c r="A34" i="17" s="1"/>
  <c r="A33" i="17" s="1"/>
  <c r="A32" i="17" s="1"/>
  <c r="A31" i="17" s="1"/>
  <c r="A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C10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E28" i="15"/>
  <c r="F28" i="15"/>
  <c r="G28" i="15"/>
  <c r="H28" i="15"/>
  <c r="I28" i="15"/>
  <c r="J28" i="15"/>
  <c r="K28" i="15"/>
  <c r="L28" i="15"/>
  <c r="G16" i="14" l="1"/>
  <c r="J16" i="14" s="1"/>
  <c r="Q7" i="14" s="1"/>
  <c r="P7" i="14"/>
  <c r="N7" i="14"/>
  <c r="Q6" i="14"/>
  <c r="P6" i="14"/>
  <c r="O6" i="14"/>
  <c r="N6" i="14"/>
  <c r="M6" i="14"/>
  <c r="Q5" i="14"/>
  <c r="P5" i="14"/>
  <c r="O5" i="14"/>
  <c r="N5" i="14"/>
  <c r="M5" i="14"/>
  <c r="G22" i="13"/>
  <c r="E22" i="13"/>
  <c r="G21" i="13"/>
  <c r="E21" i="13"/>
  <c r="M12" i="13"/>
  <c r="G23" i="13" s="1"/>
  <c r="M11" i="13"/>
  <c r="O7" i="14" l="1"/>
  <c r="F10" i="10" l="1"/>
  <c r="E10" i="5" l="1"/>
  <c r="H20" i="4" l="1"/>
  <c r="G20" i="4"/>
  <c r="F20" i="4"/>
  <c r="I19" i="4"/>
  <c r="H19" i="4"/>
  <c r="G19" i="4"/>
  <c r="F19" i="4"/>
  <c r="I18" i="4"/>
  <c r="H18" i="4"/>
  <c r="G18" i="4"/>
  <c r="F18" i="4"/>
  <c r="E18" i="4"/>
  <c r="E9" i="4"/>
  <c r="I20" i="4" s="1"/>
</calcChain>
</file>

<file path=xl/sharedStrings.xml><?xml version="1.0" encoding="utf-8"?>
<sst xmlns="http://schemas.openxmlformats.org/spreadsheetml/2006/main" count="546" uniqueCount="319">
  <si>
    <t>７．１　医療施設数</t>
    <rPh sb="4" eb="6">
      <t>イリョウ</t>
    </rPh>
    <rPh sb="6" eb="8">
      <t>シセツ</t>
    </rPh>
    <rPh sb="8" eb="9">
      <t>スウ</t>
    </rPh>
    <phoneticPr fontId="4"/>
  </si>
  <si>
    <t>(各年10月１日現在）</t>
    <rPh sb="1" eb="2">
      <t>カク</t>
    </rPh>
    <rPh sb="2" eb="3">
      <t>ネン</t>
    </rPh>
    <rPh sb="5" eb="6">
      <t>１ガツ</t>
    </rPh>
    <rPh sb="6" eb="8">
      <t>１ニチ</t>
    </rPh>
    <rPh sb="8" eb="10">
      <t>ゲンザイ</t>
    </rPh>
    <phoneticPr fontId="4"/>
  </si>
  <si>
    <t>区 分</t>
    <rPh sb="0" eb="1">
      <t>ク</t>
    </rPh>
    <rPh sb="2" eb="3">
      <t>ブン</t>
    </rPh>
    <phoneticPr fontId="4"/>
  </si>
  <si>
    <t>病　　　　　　　　　院</t>
    <rPh sb="0" eb="11">
      <t>ビョウイン</t>
    </rPh>
    <phoneticPr fontId="4"/>
  </si>
  <si>
    <t>一　般　診　療　所</t>
    <rPh sb="0" eb="7">
      <t>イッパンシンリョウ</t>
    </rPh>
    <rPh sb="8" eb="9">
      <t>ショ</t>
    </rPh>
    <phoneticPr fontId="4"/>
  </si>
  <si>
    <t>歯　　　 科</t>
    <rPh sb="0" eb="6">
      <t>シカ</t>
    </rPh>
    <phoneticPr fontId="4"/>
  </si>
  <si>
    <t>助　　　産　　　所</t>
    <rPh sb="0" eb="5">
      <t>ジョサン</t>
    </rPh>
    <rPh sb="8" eb="9">
      <t>ジョ</t>
    </rPh>
    <phoneticPr fontId="4"/>
  </si>
  <si>
    <t>年次・区分</t>
    <phoneticPr fontId="4"/>
  </si>
  <si>
    <t>数</t>
    <rPh sb="0" eb="1">
      <t>スウ</t>
    </rPh>
    <phoneticPr fontId="4"/>
  </si>
  <si>
    <t>病　床　数</t>
    <rPh sb="0" eb="3">
      <t>ビョウショウ</t>
    </rPh>
    <rPh sb="4" eb="5">
      <t>スウ</t>
    </rPh>
    <phoneticPr fontId="4"/>
  </si>
  <si>
    <t>診　療　所</t>
    <rPh sb="0" eb="5">
      <t>シンリョウショ</t>
    </rPh>
    <phoneticPr fontId="4"/>
  </si>
  <si>
    <t>平成  28</t>
  </si>
  <si>
    <t>年</t>
    <rPh sb="0" eb="1">
      <t>ネン</t>
    </rPh>
    <phoneticPr fontId="4"/>
  </si>
  <si>
    <t xml:space="preserve">- </t>
    <phoneticPr fontId="7"/>
  </si>
  <si>
    <t xml:space="preserve">- </t>
  </si>
  <si>
    <t>23区計（30年）</t>
    <rPh sb="7" eb="8">
      <t>ネン</t>
    </rPh>
    <phoneticPr fontId="4"/>
  </si>
  <si>
    <t>　資料：福祉・衛生統計年報</t>
    <rPh sb="1" eb="3">
      <t>シリョウ</t>
    </rPh>
    <rPh sb="4" eb="6">
      <t>フクシ</t>
    </rPh>
    <rPh sb="7" eb="9">
      <t>エイセイ</t>
    </rPh>
    <rPh sb="9" eb="11">
      <t>トウケイ</t>
    </rPh>
    <rPh sb="11" eb="13">
      <t>ネンポウ</t>
    </rPh>
    <phoneticPr fontId="4"/>
  </si>
  <si>
    <t>　　　　　　　　 （注）助産所は各翌年12月31日現在</t>
    <rPh sb="12" eb="14">
      <t>ジョサン</t>
    </rPh>
    <rPh sb="14" eb="15">
      <t>ショ</t>
    </rPh>
    <rPh sb="16" eb="17">
      <t>カク</t>
    </rPh>
    <rPh sb="17" eb="19">
      <t>ヨクネン</t>
    </rPh>
    <rPh sb="21" eb="22">
      <t>ガツ</t>
    </rPh>
    <rPh sb="24" eb="25">
      <t>ニチ</t>
    </rPh>
    <rPh sb="25" eb="27">
      <t>ゲンザイ</t>
    </rPh>
    <phoneticPr fontId="4"/>
  </si>
  <si>
    <t>７．２　薬局数</t>
    <rPh sb="4" eb="6">
      <t>ヤッキョク</t>
    </rPh>
    <rPh sb="6" eb="7">
      <t>スウ</t>
    </rPh>
    <phoneticPr fontId="4"/>
  </si>
  <si>
    <t>（各年３月31日現在）</t>
    <rPh sb="1" eb="2">
      <t>カク</t>
    </rPh>
    <rPh sb="2" eb="3">
      <t>ネン</t>
    </rPh>
    <rPh sb="4" eb="5">
      <t>１ガツ</t>
    </rPh>
    <rPh sb="7" eb="8">
      <t>ヒ</t>
    </rPh>
    <rPh sb="8" eb="10">
      <t>ゲンザイ</t>
    </rPh>
    <phoneticPr fontId="4"/>
  </si>
  <si>
    <t>年次・区分</t>
    <rPh sb="0" eb="2">
      <t>ネンジ</t>
    </rPh>
    <rPh sb="3" eb="5">
      <t>クブン</t>
    </rPh>
    <phoneticPr fontId="4"/>
  </si>
  <si>
    <t>平成30年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</si>
  <si>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3"/>
  </si>
  <si>
    <t>23区計（2年）</t>
    <rPh sb="2" eb="3">
      <t>ク</t>
    </rPh>
    <rPh sb="3" eb="4">
      <t>ケイ</t>
    </rPh>
    <rPh sb="6" eb="7">
      <t>ネン</t>
    </rPh>
    <phoneticPr fontId="4"/>
  </si>
  <si>
    <t>薬局</t>
    <rPh sb="0" eb="2">
      <t>ヤッキョク</t>
    </rPh>
    <phoneticPr fontId="4"/>
  </si>
  <si>
    <t>７．３　医療関係従事者数</t>
    <rPh sb="4" eb="6">
      <t>イリョウ</t>
    </rPh>
    <rPh sb="6" eb="8">
      <t>カンケイ</t>
    </rPh>
    <rPh sb="8" eb="11">
      <t>ジュウジシャ</t>
    </rPh>
    <rPh sb="11" eb="12">
      <t>スウ</t>
    </rPh>
    <phoneticPr fontId="4"/>
  </si>
  <si>
    <t>（各年12月31日現在）</t>
    <rPh sb="1" eb="2">
      <t>カク</t>
    </rPh>
    <rPh sb="2" eb="3">
      <t>ネン</t>
    </rPh>
    <rPh sb="5" eb="6">
      <t>１ガツ</t>
    </rPh>
    <rPh sb="8" eb="9">
      <t>１ニチ</t>
    </rPh>
    <rPh sb="9" eb="11">
      <t>ゲンザイ</t>
    </rPh>
    <phoneticPr fontId="4"/>
  </si>
  <si>
    <t>医　　　　　　師</t>
    <rPh sb="0" eb="8">
      <t>イシ</t>
    </rPh>
    <phoneticPr fontId="4"/>
  </si>
  <si>
    <t>歯　科　医　師</t>
    <rPh sb="0" eb="7">
      <t>シカイシ</t>
    </rPh>
    <phoneticPr fontId="4"/>
  </si>
  <si>
    <t>薬  剤  師</t>
    <rPh sb="0" eb="7">
      <t>ヤクザイシ</t>
    </rPh>
    <phoneticPr fontId="4"/>
  </si>
  <si>
    <t>保　　健　　師</t>
    <rPh sb="0" eb="1">
      <t>タモツ</t>
    </rPh>
    <rPh sb="3" eb="4">
      <t>ケン</t>
    </rPh>
    <rPh sb="6" eb="7">
      <t>シ</t>
    </rPh>
    <phoneticPr fontId="4"/>
  </si>
  <si>
    <t>助　　産　　師</t>
    <rPh sb="0" eb="1">
      <t>スケ</t>
    </rPh>
    <rPh sb="3" eb="4">
      <t>サン</t>
    </rPh>
    <rPh sb="6" eb="7">
      <t>シ</t>
    </rPh>
    <phoneticPr fontId="4"/>
  </si>
  <si>
    <t>看　護　師</t>
    <rPh sb="0" eb="1">
      <t>ミ</t>
    </rPh>
    <rPh sb="2" eb="3">
      <t>ユズル</t>
    </rPh>
    <rPh sb="4" eb="5">
      <t>シ</t>
    </rPh>
    <phoneticPr fontId="4"/>
  </si>
  <si>
    <t>平 成  28</t>
    <rPh sb="0" eb="3">
      <t>ヘイセイ</t>
    </rPh>
    <phoneticPr fontId="4"/>
  </si>
  <si>
    <t>年</t>
    <phoneticPr fontId="4"/>
  </si>
  <si>
    <t>1,792※</t>
    <phoneticPr fontId="7"/>
  </si>
  <si>
    <t>1,700※</t>
    <phoneticPr fontId="7"/>
  </si>
  <si>
    <t>4,406※</t>
    <phoneticPr fontId="7"/>
  </si>
  <si>
    <t>令 和    2</t>
    <rPh sb="0" eb="1">
      <t>レイ</t>
    </rPh>
    <rPh sb="2" eb="3">
      <t>ワ</t>
    </rPh>
    <phoneticPr fontId="3"/>
  </si>
  <si>
    <t>年</t>
    <rPh sb="0" eb="1">
      <t>ネン</t>
    </rPh>
    <phoneticPr fontId="3"/>
  </si>
  <si>
    <t>1,759※</t>
    <phoneticPr fontId="3"/>
  </si>
  <si>
    <t>1,654※</t>
    <phoneticPr fontId="3"/>
  </si>
  <si>
    <t>4,650※</t>
    <phoneticPr fontId="3"/>
  </si>
  <si>
    <t xml:space="preserve">                           （注）看護師は准看護師を含む  </t>
    <phoneticPr fontId="3"/>
  </si>
  <si>
    <t xml:space="preserve">                           （注）各数値は隔年実施の届出による  </t>
    <phoneticPr fontId="3"/>
  </si>
  <si>
    <t xml:space="preserve">                           （注）医師・歯科医師・薬剤師は平成28年12月31日、平成30年12月31日現在</t>
    <phoneticPr fontId="3"/>
  </si>
  <si>
    <t>７．４　休日診療受診者数</t>
    <rPh sb="4" eb="6">
      <t>キュウジツ</t>
    </rPh>
    <rPh sb="6" eb="8">
      <t>シンリョウ</t>
    </rPh>
    <rPh sb="8" eb="10">
      <t>ジュシン</t>
    </rPh>
    <rPh sb="10" eb="11">
      <t>シャ</t>
    </rPh>
    <rPh sb="11" eb="12">
      <t>スウ</t>
    </rPh>
    <phoneticPr fontId="4"/>
  </si>
  <si>
    <t>（各年度中）</t>
    <rPh sb="3" eb="4">
      <t>ド</t>
    </rPh>
    <rPh sb="4" eb="5">
      <t>チュウ</t>
    </rPh>
    <phoneticPr fontId="4"/>
  </si>
  <si>
    <t>総  数</t>
    <rPh sb="0" eb="4">
      <t>ソウスウ</t>
    </rPh>
    <phoneticPr fontId="4"/>
  </si>
  <si>
    <t>昼       間</t>
    <rPh sb="0" eb="1">
      <t>ヒル</t>
    </rPh>
    <rPh sb="8" eb="9">
      <t>アイダ</t>
    </rPh>
    <phoneticPr fontId="4"/>
  </si>
  <si>
    <t>準       夜</t>
    <rPh sb="0" eb="1">
      <t>ジュン</t>
    </rPh>
    <rPh sb="8" eb="9">
      <t>ヨル</t>
    </rPh>
    <phoneticPr fontId="4"/>
  </si>
  <si>
    <t>歯  科</t>
    <rPh sb="0" eb="4">
      <t>シカ</t>
    </rPh>
    <phoneticPr fontId="4"/>
  </si>
  <si>
    <t>年 度</t>
    <rPh sb="0" eb="1">
      <t>ネン</t>
    </rPh>
    <rPh sb="2" eb="3">
      <t>ド</t>
    </rPh>
    <phoneticPr fontId="4"/>
  </si>
  <si>
    <t>計</t>
    <rPh sb="0" eb="1">
      <t>ケイ</t>
    </rPh>
    <phoneticPr fontId="4"/>
  </si>
  <si>
    <t>内科</t>
    <rPh sb="0" eb="2">
      <t>ナイカ</t>
    </rPh>
    <phoneticPr fontId="4"/>
  </si>
  <si>
    <t>小児科</t>
    <rPh sb="0" eb="3">
      <t>ショウニカ</t>
    </rPh>
    <phoneticPr fontId="4"/>
  </si>
  <si>
    <t>年度</t>
    <rPh sb="0" eb="2">
      <t>ネンド</t>
    </rPh>
    <phoneticPr fontId="4"/>
  </si>
  <si>
    <t>元</t>
    <rPh sb="0" eb="1">
      <t>モト</t>
    </rPh>
    <phoneticPr fontId="7"/>
  </si>
  <si>
    <t>年度</t>
    <rPh sb="0" eb="2">
      <t>ネンド</t>
    </rPh>
    <phoneticPr fontId="7"/>
  </si>
  <si>
    <t>　資料：保健福祉部地域保健課</t>
    <rPh sb="1" eb="3">
      <t>シリョウ</t>
    </rPh>
    <rPh sb="4" eb="6">
      <t>ホケン</t>
    </rPh>
    <rPh sb="6" eb="8">
      <t>フクシ</t>
    </rPh>
    <rPh sb="8" eb="9">
      <t>ブ</t>
    </rPh>
    <rPh sb="9" eb="11">
      <t>チイキ</t>
    </rPh>
    <rPh sb="11" eb="13">
      <t>ホケン</t>
    </rPh>
    <rPh sb="13" eb="14">
      <t>カ</t>
    </rPh>
    <phoneticPr fontId="4"/>
  </si>
  <si>
    <t>グラフ用</t>
    <rPh sb="3" eb="4">
      <t>ヨウ</t>
    </rPh>
    <phoneticPr fontId="4"/>
  </si>
  <si>
    <t>歯科</t>
    <rPh sb="0" eb="2">
      <t>シカ</t>
    </rPh>
    <phoneticPr fontId="4"/>
  </si>
  <si>
    <t>内科</t>
    <rPh sb="0" eb="1">
      <t>ウチ</t>
    </rPh>
    <rPh sb="1" eb="2">
      <t>カ</t>
    </rPh>
    <phoneticPr fontId="4"/>
  </si>
  <si>
    <t>総数</t>
    <rPh sb="0" eb="2">
      <t>ソウスウ</t>
    </rPh>
    <phoneticPr fontId="4"/>
  </si>
  <si>
    <t>令和元年度</t>
    <rPh sb="0" eb="2">
      <t>レイワ</t>
    </rPh>
    <rPh sb="2" eb="4">
      <t>モトネン</t>
    </rPh>
    <rPh sb="4" eb="5">
      <t>ド</t>
    </rPh>
    <phoneticPr fontId="3"/>
  </si>
  <si>
    <t>令和2年度</t>
    <rPh sb="0" eb="2">
      <t>レイワ</t>
    </rPh>
    <rPh sb="3" eb="5">
      <t>ネンド</t>
    </rPh>
    <phoneticPr fontId="3"/>
  </si>
  <si>
    <t>７．５　平日準夜間小児救急診療受診者数</t>
    <rPh sb="4" eb="6">
      <t>ヘイジツ</t>
    </rPh>
    <rPh sb="6" eb="7">
      <t>ジュン</t>
    </rPh>
    <rPh sb="7" eb="9">
      <t>ヤカン</t>
    </rPh>
    <rPh sb="9" eb="11">
      <t>ショウニ</t>
    </rPh>
    <rPh sb="11" eb="13">
      <t>キュウキュウ</t>
    </rPh>
    <rPh sb="13" eb="15">
      <t>シンリョウ</t>
    </rPh>
    <rPh sb="15" eb="17">
      <t>ジュシン</t>
    </rPh>
    <rPh sb="17" eb="18">
      <t>シャ</t>
    </rPh>
    <rPh sb="18" eb="19">
      <t>スウ</t>
    </rPh>
    <phoneticPr fontId="4"/>
  </si>
  <si>
    <t>年齢別受診者数</t>
    <phoneticPr fontId="4"/>
  </si>
  <si>
    <t>診療日数</t>
    <rPh sb="0" eb="2">
      <t>シンリョウ</t>
    </rPh>
    <rPh sb="2" eb="4">
      <t>ニッスウ</t>
    </rPh>
    <phoneticPr fontId="4"/>
  </si>
  <si>
    <t>１日平均</t>
    <rPh sb="1" eb="2">
      <t>ヒ</t>
    </rPh>
    <rPh sb="2" eb="4">
      <t>ヘイキン</t>
    </rPh>
    <phoneticPr fontId="4"/>
  </si>
  <si>
    <t>総  数</t>
    <phoneticPr fontId="4"/>
  </si>
  <si>
    <t>0～6歳</t>
    <rPh sb="3" eb="4">
      <t>サイ</t>
    </rPh>
    <phoneticPr fontId="4"/>
  </si>
  <si>
    <t>7～12歳</t>
    <rPh sb="4" eb="5">
      <t>サイ</t>
    </rPh>
    <phoneticPr fontId="4"/>
  </si>
  <si>
    <t>13～15歳</t>
    <rPh sb="5" eb="6">
      <t>サイ</t>
    </rPh>
    <phoneticPr fontId="4"/>
  </si>
  <si>
    <t>16歳以上</t>
    <rPh sb="2" eb="3">
      <t>サイ</t>
    </rPh>
    <rPh sb="3" eb="5">
      <t>イジョウ</t>
    </rPh>
    <phoneticPr fontId="4"/>
  </si>
  <si>
    <t>平成  30</t>
  </si>
  <si>
    <t>令和  元</t>
    <rPh sb="0" eb="2">
      <t>レイワ</t>
    </rPh>
    <rPh sb="4" eb="5">
      <t>モト</t>
    </rPh>
    <phoneticPr fontId="3"/>
  </si>
  <si>
    <t>年度</t>
    <rPh sb="0" eb="2">
      <t>ネンド</t>
    </rPh>
    <phoneticPr fontId="3"/>
  </si>
  <si>
    <t>７．６　健診受診率</t>
    <rPh sb="4" eb="6">
      <t>ケンシン</t>
    </rPh>
    <rPh sb="6" eb="8">
      <t>ジュシン</t>
    </rPh>
    <rPh sb="8" eb="9">
      <t>リツ</t>
    </rPh>
    <phoneticPr fontId="4"/>
  </si>
  <si>
    <t>(単位：％、各年度中）</t>
    <rPh sb="1" eb="3">
      <t>タンイ</t>
    </rPh>
    <rPh sb="6" eb="7">
      <t>カク</t>
    </rPh>
    <rPh sb="7" eb="9">
      <t>ネンド</t>
    </rPh>
    <rPh sb="9" eb="10">
      <t>チュウ</t>
    </rPh>
    <phoneticPr fontId="4"/>
  </si>
  <si>
    <t>特定健康診査
（国保健診）</t>
    <phoneticPr fontId="4"/>
  </si>
  <si>
    <t>健康診査
（長寿健診）</t>
    <phoneticPr fontId="4"/>
  </si>
  <si>
    <t>成人健診</t>
    <phoneticPr fontId="4"/>
  </si>
  <si>
    <t>平成  30</t>
    <rPh sb="0" eb="2">
      <t>ヘイセイ</t>
    </rPh>
    <phoneticPr fontId="4"/>
  </si>
  <si>
    <t>資料：保健福祉部健康推進課</t>
    <rPh sb="0" eb="2">
      <t>シリョウ</t>
    </rPh>
    <rPh sb="3" eb="5">
      <t>ホケン</t>
    </rPh>
    <rPh sb="5" eb="7">
      <t>フクシ</t>
    </rPh>
    <rPh sb="7" eb="8">
      <t>ブ</t>
    </rPh>
    <rPh sb="8" eb="10">
      <t>ケンコウ</t>
    </rPh>
    <rPh sb="10" eb="12">
      <t>スイシン</t>
    </rPh>
    <rPh sb="12" eb="13">
      <t>カ</t>
    </rPh>
    <phoneticPr fontId="4"/>
  </si>
  <si>
    <t xml:space="preserve">           （注）特定健康診査・・・40歳～74歳の千代田区国民健康保険加入者が対象の基本健診</t>
    <rPh sb="14" eb="16">
      <t>トクテイ</t>
    </rPh>
    <rPh sb="16" eb="18">
      <t>ケンコウ</t>
    </rPh>
    <rPh sb="18" eb="20">
      <t>シンサ</t>
    </rPh>
    <rPh sb="25" eb="26">
      <t>サイ</t>
    </rPh>
    <rPh sb="29" eb="30">
      <t>サイ</t>
    </rPh>
    <rPh sb="31" eb="35">
      <t>チヨダク</t>
    </rPh>
    <rPh sb="35" eb="37">
      <t>コクミン</t>
    </rPh>
    <rPh sb="37" eb="39">
      <t>ケンコウ</t>
    </rPh>
    <rPh sb="39" eb="41">
      <t>ホケン</t>
    </rPh>
    <rPh sb="41" eb="43">
      <t>カニュウ</t>
    </rPh>
    <rPh sb="43" eb="44">
      <t>シャ</t>
    </rPh>
    <rPh sb="45" eb="47">
      <t>タイショウ</t>
    </rPh>
    <rPh sb="48" eb="50">
      <t>キホン</t>
    </rPh>
    <rPh sb="50" eb="52">
      <t>ケンシン</t>
    </rPh>
    <phoneticPr fontId="4"/>
  </si>
  <si>
    <t xml:space="preserve">           （注）健康診査・・・75歳以上等の後期高齢者医療制度加入者が対象の基本健診</t>
    <rPh sb="14" eb="16">
      <t>ケンコウ</t>
    </rPh>
    <rPh sb="16" eb="18">
      <t>シンサ</t>
    </rPh>
    <rPh sb="23" eb="24">
      <t>サイ</t>
    </rPh>
    <rPh sb="24" eb="26">
      <t>イジョウ</t>
    </rPh>
    <rPh sb="26" eb="27">
      <t>トウ</t>
    </rPh>
    <rPh sb="28" eb="30">
      <t>コウキ</t>
    </rPh>
    <rPh sb="30" eb="33">
      <t>コウレイシャ</t>
    </rPh>
    <rPh sb="33" eb="35">
      <t>イリョウ</t>
    </rPh>
    <rPh sb="35" eb="37">
      <t>セイド</t>
    </rPh>
    <rPh sb="37" eb="40">
      <t>カニュウシャ</t>
    </rPh>
    <rPh sb="41" eb="43">
      <t>タイショウ</t>
    </rPh>
    <rPh sb="44" eb="46">
      <t>キホン</t>
    </rPh>
    <rPh sb="46" eb="48">
      <t>ケンシン</t>
    </rPh>
    <phoneticPr fontId="4"/>
  </si>
  <si>
    <t xml:space="preserve">           （注）成人健診・・・特定健康診査、健康診査対象者を含む40歳以上の区内在住者全員が対象の千代田区独自健診</t>
    <rPh sb="14" eb="16">
      <t>セイジン</t>
    </rPh>
    <rPh sb="16" eb="18">
      <t>ケンシン</t>
    </rPh>
    <rPh sb="21" eb="23">
      <t>トクテイ</t>
    </rPh>
    <rPh sb="23" eb="25">
      <t>ケンコウ</t>
    </rPh>
    <rPh sb="25" eb="27">
      <t>シンサ</t>
    </rPh>
    <rPh sb="28" eb="30">
      <t>ケンコウ</t>
    </rPh>
    <rPh sb="30" eb="32">
      <t>シンサ</t>
    </rPh>
    <rPh sb="32" eb="35">
      <t>タイショウシャ</t>
    </rPh>
    <rPh sb="36" eb="37">
      <t>フク</t>
    </rPh>
    <rPh sb="40" eb="41">
      <t>サイ</t>
    </rPh>
    <rPh sb="41" eb="43">
      <t>イジョウ</t>
    </rPh>
    <rPh sb="44" eb="46">
      <t>クナイ</t>
    </rPh>
    <rPh sb="46" eb="49">
      <t>ザイジュウシャ</t>
    </rPh>
    <rPh sb="49" eb="51">
      <t>ゼンイン</t>
    </rPh>
    <rPh sb="52" eb="54">
      <t>タイショウ</t>
    </rPh>
    <rPh sb="55" eb="59">
      <t>チヨダク</t>
    </rPh>
    <rPh sb="59" eb="61">
      <t>ドクジ</t>
    </rPh>
    <rPh sb="61" eb="63">
      <t>ケンシン</t>
    </rPh>
    <phoneticPr fontId="4"/>
  </si>
  <si>
    <t>７．７　環境･食品衛生関係事業所数</t>
    <rPh sb="4" eb="6">
      <t>カンキョウ</t>
    </rPh>
    <rPh sb="7" eb="9">
      <t>ショクヒン</t>
    </rPh>
    <rPh sb="9" eb="11">
      <t>エイセイ</t>
    </rPh>
    <rPh sb="11" eb="13">
      <t>カンケイ</t>
    </rPh>
    <rPh sb="13" eb="16">
      <t>ジギョウショ</t>
    </rPh>
    <rPh sb="16" eb="17">
      <t>スウ</t>
    </rPh>
    <phoneticPr fontId="4"/>
  </si>
  <si>
    <t>(各年度末現在）</t>
    <rPh sb="1" eb="2">
      <t>カク</t>
    </rPh>
    <rPh sb="2" eb="3">
      <t>ネン</t>
    </rPh>
    <rPh sb="5" eb="7">
      <t>ゲンザイ</t>
    </rPh>
    <phoneticPr fontId="4"/>
  </si>
  <si>
    <t>年　度</t>
    <rPh sb="0" eb="1">
      <t>ネン</t>
    </rPh>
    <rPh sb="2" eb="3">
      <t>ド</t>
    </rPh>
    <phoneticPr fontId="4"/>
  </si>
  <si>
    <t>平成29年度</t>
    <rPh sb="0" eb="2">
      <t>ヘイセイ</t>
    </rPh>
    <rPh sb="4" eb="6">
      <t>ネンド</t>
    </rPh>
    <phoneticPr fontId="3"/>
  </si>
  <si>
    <t>令和元年度</t>
    <rPh sb="0" eb="4">
      <t>レイワモトネン</t>
    </rPh>
    <rPh sb="4" eb="5">
      <t>ド</t>
    </rPh>
    <phoneticPr fontId="3"/>
  </si>
  <si>
    <t>区　分</t>
    <rPh sb="0" eb="3">
      <t>クブン</t>
    </rPh>
    <phoneticPr fontId="4"/>
  </si>
  <si>
    <t>理容所</t>
  </si>
  <si>
    <t>美容所</t>
  </si>
  <si>
    <t>クリーニン グ所</t>
    <phoneticPr fontId="4"/>
  </si>
  <si>
    <t>公衆浴場</t>
    <phoneticPr fontId="4"/>
  </si>
  <si>
    <t>ホテル</t>
  </si>
  <si>
    <t>102※</t>
    <phoneticPr fontId="3"/>
  </si>
  <si>
    <t>84※</t>
    <phoneticPr fontId="3"/>
  </si>
  <si>
    <t>旅館</t>
    <phoneticPr fontId="4"/>
  </si>
  <si>
    <t>興行場</t>
  </si>
  <si>
    <t>飲食店</t>
  </si>
  <si>
    <t>食肉販売業</t>
    <phoneticPr fontId="4"/>
  </si>
  <si>
    <t>魚介類販売業</t>
  </si>
  <si>
    <t>乳類販売業</t>
    <phoneticPr fontId="4"/>
  </si>
  <si>
    <t>食料品等販売業</t>
  </si>
  <si>
    <t>　資料：東京都統計年鑑</t>
  </si>
  <si>
    <t>(注）平成30年度・令和元年度のホテル・旅館事業所数は、平成30年6月の旅館業法改正により統合計上</t>
    <phoneticPr fontId="3"/>
  </si>
  <si>
    <t>７．８　公害病認定患者数</t>
    <rPh sb="4" eb="6">
      <t>コウガイ</t>
    </rPh>
    <rPh sb="6" eb="7">
      <t>ビョウ</t>
    </rPh>
    <rPh sb="7" eb="9">
      <t>ニンテイ</t>
    </rPh>
    <rPh sb="9" eb="11">
      <t>カンジャ</t>
    </rPh>
    <rPh sb="11" eb="12">
      <t>スウ</t>
    </rPh>
    <phoneticPr fontId="4"/>
  </si>
  <si>
    <t>　(各年12月31日現在）</t>
    <rPh sb="2" eb="3">
      <t>カク</t>
    </rPh>
    <rPh sb="3" eb="4">
      <t>ネン</t>
    </rPh>
    <rPh sb="6" eb="7">
      <t>１ガツ</t>
    </rPh>
    <rPh sb="9" eb="10">
      <t>１ニチ</t>
    </rPh>
    <rPh sb="10" eb="12">
      <t>ゲンザイ</t>
    </rPh>
    <phoneticPr fontId="4"/>
  </si>
  <si>
    <t>年　次</t>
    <rPh sb="0" eb="3">
      <t>ネンジ</t>
    </rPh>
    <phoneticPr fontId="4"/>
  </si>
  <si>
    <t>平成30年</t>
  </si>
  <si>
    <t>令和元年</t>
    <rPh sb="0" eb="2">
      <t>レイワ</t>
    </rPh>
    <rPh sb="2" eb="3">
      <t>モト</t>
    </rPh>
    <rPh sb="3" eb="4">
      <t>ネン</t>
    </rPh>
    <phoneticPr fontId="3"/>
  </si>
  <si>
    <t>申　　　請　　　者　　　数</t>
    <rPh sb="0" eb="9">
      <t>シンセイシャ</t>
    </rPh>
    <rPh sb="12" eb="13">
      <t>スウ</t>
    </rPh>
    <phoneticPr fontId="4"/>
  </si>
  <si>
    <t>15　　　　歳　　　　未　　　　満</t>
    <rPh sb="6" eb="17">
      <t>サイミマン</t>
    </rPh>
    <phoneticPr fontId="4"/>
  </si>
  <si>
    <t>15　　　　歳　　　　以　　　　上</t>
    <rPh sb="6" eb="12">
      <t>サイミマン</t>
    </rPh>
    <rPh sb="16" eb="17">
      <t>ウエ</t>
    </rPh>
    <phoneticPr fontId="4"/>
  </si>
  <si>
    <t>認　　　定　　　者　　　数</t>
    <rPh sb="0" eb="5">
      <t>ニンテイ</t>
    </rPh>
    <rPh sb="8" eb="9">
      <t>シャ</t>
    </rPh>
    <rPh sb="12" eb="13">
      <t>スウ</t>
    </rPh>
    <phoneticPr fontId="4"/>
  </si>
  <si>
    <t>　死       亡       者</t>
    <rPh sb="1" eb="18">
      <t>シボウシャ</t>
    </rPh>
    <phoneticPr fontId="4"/>
  </si>
  <si>
    <t>-</t>
  </si>
  <si>
    <t>-</t>
    <phoneticPr fontId="3"/>
  </si>
  <si>
    <t>特　 　　　      級　　</t>
    <rPh sb="0" eb="13">
      <t>トッキュウ</t>
    </rPh>
    <phoneticPr fontId="4"/>
  </si>
  <si>
    <t>１　 　　　       級</t>
    <rPh sb="13" eb="14">
      <t>キュウ</t>
    </rPh>
    <phoneticPr fontId="4"/>
  </si>
  <si>
    <t>２　 　　　       級</t>
    <rPh sb="13" eb="14">
      <t>キュウ</t>
    </rPh>
    <phoneticPr fontId="4"/>
  </si>
  <si>
    <t>３ 　 　　　      級</t>
    <rPh sb="13" eb="14">
      <t>キュウ</t>
    </rPh>
    <phoneticPr fontId="4"/>
  </si>
  <si>
    <t>級　 　　　      外</t>
    <rPh sb="0" eb="1">
      <t>キュウ</t>
    </rPh>
    <rPh sb="12" eb="13">
      <t>ソト</t>
    </rPh>
    <phoneticPr fontId="4"/>
  </si>
  <si>
    <t>未　  申  　請  　不  　明  　等</t>
    <rPh sb="0" eb="9">
      <t>ミシンセイ</t>
    </rPh>
    <rPh sb="12" eb="17">
      <t>フメイシャ</t>
    </rPh>
    <rPh sb="20" eb="21">
      <t>ラ</t>
    </rPh>
    <phoneticPr fontId="4"/>
  </si>
  <si>
    <t>(注）法改正により、昭和63年３月１日指定地域解除、数値は累積数値</t>
    <rPh sb="1" eb="2">
      <t>チュウ</t>
    </rPh>
    <rPh sb="3" eb="4">
      <t>ホウ</t>
    </rPh>
    <rPh sb="4" eb="6">
      <t>カイセイ</t>
    </rPh>
    <rPh sb="10" eb="12">
      <t>ショウワ</t>
    </rPh>
    <rPh sb="14" eb="15">
      <t>ネン</t>
    </rPh>
    <rPh sb="16" eb="17">
      <t>ツキ</t>
    </rPh>
    <rPh sb="18" eb="19">
      <t>ヒ</t>
    </rPh>
    <rPh sb="19" eb="21">
      <t>シテイ</t>
    </rPh>
    <rPh sb="21" eb="23">
      <t>チイキ</t>
    </rPh>
    <rPh sb="23" eb="25">
      <t>カイジョ</t>
    </rPh>
    <rPh sb="26" eb="28">
      <t>スウチ</t>
    </rPh>
    <rPh sb="29" eb="31">
      <t>ルイセキ</t>
    </rPh>
    <rPh sb="31" eb="33">
      <t>スウチ</t>
    </rPh>
    <phoneticPr fontId="4"/>
  </si>
  <si>
    <t>７．９　主要感染症及び結核届出数</t>
    <rPh sb="4" eb="6">
      <t>シュヨウ</t>
    </rPh>
    <rPh sb="6" eb="9">
      <t>カンセンショウ</t>
    </rPh>
    <rPh sb="9" eb="10">
      <t>オヨ</t>
    </rPh>
    <rPh sb="11" eb="13">
      <t>ケッカク</t>
    </rPh>
    <rPh sb="13" eb="14">
      <t>トド</t>
    </rPh>
    <rPh sb="14" eb="15">
      <t>デ</t>
    </rPh>
    <rPh sb="15" eb="16">
      <t>スウ</t>
    </rPh>
    <phoneticPr fontId="4"/>
  </si>
  <si>
    <t>(各年中）</t>
    <rPh sb="1" eb="2">
      <t>カク</t>
    </rPh>
    <rPh sb="2" eb="3">
      <t>ネン</t>
    </rPh>
    <rPh sb="3" eb="4">
      <t>チュウ</t>
    </rPh>
    <phoneticPr fontId="4"/>
  </si>
  <si>
    <t>総　数</t>
    <rPh sb="0" eb="3">
      <t>ソウスウ</t>
    </rPh>
    <phoneticPr fontId="4"/>
  </si>
  <si>
    <t>一類感染症</t>
    <rPh sb="0" eb="2">
      <t>イチルイ</t>
    </rPh>
    <rPh sb="2" eb="5">
      <t>カンセンショウ</t>
    </rPh>
    <phoneticPr fontId="4"/>
  </si>
  <si>
    <t>二類感染症</t>
    <rPh sb="0" eb="1">
      <t>ニルイ</t>
    </rPh>
    <rPh sb="1" eb="2">
      <t>ルイ</t>
    </rPh>
    <rPh sb="2" eb="5">
      <t>カンセンショウ</t>
    </rPh>
    <phoneticPr fontId="4"/>
  </si>
  <si>
    <t>三類感染症</t>
    <rPh sb="0" eb="1">
      <t>サンルイ</t>
    </rPh>
    <rPh sb="1" eb="2">
      <t>ルイ</t>
    </rPh>
    <rPh sb="2" eb="5">
      <t>カンセンショウ</t>
    </rPh>
    <phoneticPr fontId="4"/>
  </si>
  <si>
    <t>四類感染症</t>
    <rPh sb="0" eb="1">
      <t>４</t>
    </rPh>
    <rPh sb="1" eb="2">
      <t>ルイ</t>
    </rPh>
    <rPh sb="2" eb="5">
      <t>カンセンショウ</t>
    </rPh>
    <phoneticPr fontId="4"/>
  </si>
  <si>
    <t>五類感染症
（全数把握）</t>
    <rPh sb="0" eb="1">
      <t>ゴ</t>
    </rPh>
    <rPh sb="1" eb="2">
      <t>ルイ</t>
    </rPh>
    <rPh sb="2" eb="5">
      <t>カンセンショウ</t>
    </rPh>
    <rPh sb="7" eb="9">
      <t>ゼンスウ</t>
    </rPh>
    <rPh sb="9" eb="11">
      <t>ハアク</t>
    </rPh>
    <phoneticPr fontId="4"/>
  </si>
  <si>
    <t>結核（再掲）
(千代田区に住所を
有する者及び潜在性結核感染症を除く）</t>
    <rPh sb="0" eb="2">
      <t>ケッカク</t>
    </rPh>
    <rPh sb="3" eb="5">
      <t>サイケイ</t>
    </rPh>
    <rPh sb="21" eb="22">
      <t>オヨ</t>
    </rPh>
    <rPh sb="24" eb="27">
      <t>センザイセイ</t>
    </rPh>
    <rPh sb="27" eb="29">
      <t>ケッカク</t>
    </rPh>
    <rPh sb="29" eb="31">
      <t>カンセン</t>
    </rPh>
    <rPh sb="31" eb="32">
      <t>ショウ</t>
    </rPh>
    <rPh sb="33" eb="34">
      <t>ノゾ</t>
    </rPh>
    <phoneticPr fontId="4"/>
  </si>
  <si>
    <t>新型コロナ
ウイルス
感染症</t>
    <rPh sb="0" eb="2">
      <t>シンガタ</t>
    </rPh>
    <rPh sb="11" eb="14">
      <t>カンセンショウ</t>
    </rPh>
    <phoneticPr fontId="4"/>
  </si>
  <si>
    <t>年 次</t>
    <rPh sb="0" eb="1">
      <t>ネン</t>
    </rPh>
    <rPh sb="2" eb="3">
      <t>ツギ</t>
    </rPh>
    <phoneticPr fontId="4"/>
  </si>
  <si>
    <t xml:space="preserve">- </t>
    <phoneticPr fontId="3"/>
  </si>
  <si>
    <t>　資料：保健福祉部健康推進課</t>
    <rPh sb="1" eb="3">
      <t>シリョウ</t>
    </rPh>
    <rPh sb="4" eb="6">
      <t>ホケン</t>
    </rPh>
    <rPh sb="6" eb="8">
      <t>フクシ</t>
    </rPh>
    <rPh sb="8" eb="9">
      <t>ブ</t>
    </rPh>
    <rPh sb="9" eb="11">
      <t>ケンコウ</t>
    </rPh>
    <rPh sb="11" eb="13">
      <t>スイシン</t>
    </rPh>
    <rPh sb="13" eb="14">
      <t>カ</t>
    </rPh>
    <phoneticPr fontId="4"/>
  </si>
  <si>
    <t xml:space="preserve">  　　　　　　　　 （注）五類感染症は全数把握のみの数値を、結核（再掲）は潜在性結核感染症を除く数値を表記</t>
    <phoneticPr fontId="7"/>
  </si>
  <si>
    <t>　　　　　　　　　   　   新型コロナウイルス感染症は、令和２年２月に指定感染症に位置付けられ令和３年２月に新</t>
    <rPh sb="16" eb="18">
      <t>シンガタ</t>
    </rPh>
    <rPh sb="25" eb="28">
      <t>カンセンショウ</t>
    </rPh>
    <rPh sb="30" eb="31">
      <t>レイ</t>
    </rPh>
    <rPh sb="31" eb="32">
      <t>ワ</t>
    </rPh>
    <rPh sb="33" eb="34">
      <t>ネン</t>
    </rPh>
    <rPh sb="35" eb="36">
      <t>ガツ</t>
    </rPh>
    <rPh sb="37" eb="39">
      <t>シテイ</t>
    </rPh>
    <rPh sb="39" eb="42">
      <t>カンセンショウ</t>
    </rPh>
    <rPh sb="43" eb="46">
      <t>イチヅ</t>
    </rPh>
    <phoneticPr fontId="7"/>
  </si>
  <si>
    <t>　　　　　　　　　   　   型インフルエンザ等感染症に位置付けが変更</t>
    <rPh sb="16" eb="17">
      <t>ガタ</t>
    </rPh>
    <rPh sb="24" eb="25">
      <t>ナド</t>
    </rPh>
    <rPh sb="25" eb="28">
      <t>カンセンショウ</t>
    </rPh>
    <rPh sb="29" eb="32">
      <t>イチヅ</t>
    </rPh>
    <rPh sb="34" eb="36">
      <t>ヘンコウ</t>
    </rPh>
    <phoneticPr fontId="7"/>
  </si>
  <si>
    <t>７．１０　主要死因別死亡者数</t>
    <rPh sb="5" eb="7">
      <t>シュヨウ</t>
    </rPh>
    <rPh sb="7" eb="9">
      <t>シイン</t>
    </rPh>
    <rPh sb="9" eb="10">
      <t>ベツ</t>
    </rPh>
    <rPh sb="10" eb="13">
      <t>シボウシャ</t>
    </rPh>
    <rPh sb="13" eb="14">
      <t>スウ</t>
    </rPh>
    <phoneticPr fontId="4"/>
  </si>
  <si>
    <t>区 分</t>
    <phoneticPr fontId="4"/>
  </si>
  <si>
    <t>総死亡者数</t>
    <rPh sb="0" eb="1">
      <t>ソウ</t>
    </rPh>
    <rPh sb="1" eb="3">
      <t>シボウ</t>
    </rPh>
    <rPh sb="3" eb="4">
      <t>シャ</t>
    </rPh>
    <rPh sb="4" eb="5">
      <t>スウ</t>
    </rPh>
    <phoneticPr fontId="4"/>
  </si>
  <si>
    <t>主　　　　要　　　　死　　　　因　　　　別</t>
    <rPh sb="0" eb="1">
      <t>シュ</t>
    </rPh>
    <rPh sb="5" eb="6">
      <t>ヨウ</t>
    </rPh>
    <rPh sb="10" eb="11">
      <t>シ</t>
    </rPh>
    <rPh sb="15" eb="16">
      <t>イン</t>
    </rPh>
    <rPh sb="20" eb="21">
      <t>ベツ</t>
    </rPh>
    <phoneticPr fontId="4"/>
  </si>
  <si>
    <t>脳血管</t>
    <rPh sb="0" eb="1">
      <t>ノウ</t>
    </rPh>
    <rPh sb="1" eb="3">
      <t>ケッカン</t>
    </rPh>
    <phoneticPr fontId="4"/>
  </si>
  <si>
    <t>悪性新生物</t>
    <rPh sb="0" eb="2">
      <t>アクセイ</t>
    </rPh>
    <phoneticPr fontId="4"/>
  </si>
  <si>
    <t>心疾患</t>
    <rPh sb="0" eb="3">
      <t>シンシッカン</t>
    </rPh>
    <phoneticPr fontId="4"/>
  </si>
  <si>
    <t>肺炎・急性</t>
    <rPh sb="0" eb="2">
      <t>ハイエン</t>
    </rPh>
    <rPh sb="3" eb="5">
      <t>キュウセイ</t>
    </rPh>
    <phoneticPr fontId="4"/>
  </si>
  <si>
    <t>疾患</t>
    <rPh sb="0" eb="2">
      <t>シッカン</t>
    </rPh>
    <phoneticPr fontId="4"/>
  </si>
  <si>
    <t>（がん）</t>
    <phoneticPr fontId="4"/>
  </si>
  <si>
    <t>気管支炎</t>
    <rPh sb="0" eb="4">
      <t>キカンシエン</t>
    </rPh>
    <phoneticPr fontId="4"/>
  </si>
  <si>
    <t>平成  29</t>
    <phoneticPr fontId="3"/>
  </si>
  <si>
    <t>令和  元</t>
    <phoneticPr fontId="3"/>
  </si>
  <si>
    <t>年</t>
    <rPh sb="0" eb="1">
      <t>トシ</t>
    </rPh>
    <phoneticPr fontId="3"/>
  </si>
  <si>
    <t>主　　　　　要　　　　　死　　　　　因　　　　　別</t>
    <rPh sb="0" eb="1">
      <t>シュ</t>
    </rPh>
    <rPh sb="6" eb="7">
      <t>ヨウ</t>
    </rPh>
    <rPh sb="18" eb="19">
      <t>イン</t>
    </rPh>
    <rPh sb="24" eb="25">
      <t>ベツ</t>
    </rPh>
    <phoneticPr fontId="4"/>
  </si>
  <si>
    <t>不慮の</t>
    <rPh sb="0" eb="2">
      <t>フリョ</t>
    </rPh>
    <phoneticPr fontId="4"/>
  </si>
  <si>
    <t>自殺</t>
    <rPh sb="0" eb="2">
      <t>ジサツ</t>
    </rPh>
    <phoneticPr fontId="4"/>
  </si>
  <si>
    <t>高血圧</t>
    <rPh sb="0" eb="3">
      <t>コウケツアツ</t>
    </rPh>
    <phoneticPr fontId="4"/>
  </si>
  <si>
    <t>老衰</t>
    <rPh sb="0" eb="2">
      <t>ロウスイ</t>
    </rPh>
    <phoneticPr fontId="4"/>
  </si>
  <si>
    <t>肝疾患</t>
    <rPh sb="0" eb="1">
      <t>カンゾウ</t>
    </rPh>
    <rPh sb="1" eb="3">
      <t>シッカン</t>
    </rPh>
    <phoneticPr fontId="4"/>
  </si>
  <si>
    <t>結核</t>
    <rPh sb="0" eb="2">
      <t>ケッカク</t>
    </rPh>
    <phoneticPr fontId="4"/>
  </si>
  <si>
    <t>事故</t>
    <rPh sb="0" eb="2">
      <t>ジコ</t>
    </rPh>
    <phoneticPr fontId="4"/>
  </si>
  <si>
    <t>性疾患</t>
    <rPh sb="0" eb="1">
      <t>セイ</t>
    </rPh>
    <rPh sb="1" eb="3">
      <t>シッカン</t>
    </rPh>
    <phoneticPr fontId="4"/>
  </si>
  <si>
    <t>平成  29</t>
  </si>
  <si>
    <t>　資料：特別区の統計</t>
    <rPh sb="1" eb="3">
      <t>シリョウ</t>
    </rPh>
    <rPh sb="4" eb="7">
      <t>トクベツク</t>
    </rPh>
    <rPh sb="8" eb="10">
      <t>トウケイ</t>
    </rPh>
    <phoneticPr fontId="4"/>
  </si>
  <si>
    <t>７．11　40～75歳未満の三大疾患による死亡率</t>
    <rPh sb="10" eb="11">
      <t>サイ</t>
    </rPh>
    <rPh sb="11" eb="13">
      <t>ミマン</t>
    </rPh>
    <rPh sb="14" eb="16">
      <t>サンダイ</t>
    </rPh>
    <rPh sb="16" eb="18">
      <t>シッカン</t>
    </rPh>
    <rPh sb="21" eb="23">
      <t>シボウ</t>
    </rPh>
    <rPh sb="23" eb="24">
      <t>リツ</t>
    </rPh>
    <phoneticPr fontId="4"/>
  </si>
  <si>
    <t>(各年12月31日現在）</t>
    <rPh sb="1" eb="2">
      <t>カク</t>
    </rPh>
    <rPh sb="2" eb="3">
      <t>ネン</t>
    </rPh>
    <rPh sb="5" eb="6">
      <t>１ガツ</t>
    </rPh>
    <rPh sb="8" eb="9">
      <t>ヒ</t>
    </rPh>
    <rPh sb="9" eb="11">
      <t>ゲンザイ</t>
    </rPh>
    <phoneticPr fontId="4"/>
  </si>
  <si>
    <t>悪性新生物（がん）</t>
    <rPh sb="0" eb="2">
      <t>アクセイ</t>
    </rPh>
    <rPh sb="2" eb="3">
      <t>シン</t>
    </rPh>
    <rPh sb="3" eb="5">
      <t>セイブツ</t>
    </rPh>
    <phoneticPr fontId="4"/>
  </si>
  <si>
    <t>心疾患</t>
    <rPh sb="0" eb="1">
      <t>シン</t>
    </rPh>
    <rPh sb="1" eb="3">
      <t>シッカン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</si>
  <si>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</si>
  <si>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平成  29</t>
    <rPh sb="0" eb="2">
      <t>ヘイセイ</t>
    </rPh>
    <phoneticPr fontId="4"/>
  </si>
  <si>
    <t>（注）人口10万に対する率である</t>
    <rPh sb="3" eb="5">
      <t>ジンコウ</t>
    </rPh>
    <rPh sb="7" eb="8">
      <t>マン</t>
    </rPh>
    <rPh sb="9" eb="10">
      <t>タイ</t>
    </rPh>
    <rPh sb="12" eb="13">
      <t>リツ</t>
    </rPh>
    <phoneticPr fontId="4"/>
  </si>
  <si>
    <t>７．12　人口動態</t>
    <rPh sb="5" eb="9">
      <t>ジンコウドウタイ</t>
    </rPh>
    <phoneticPr fontId="4"/>
  </si>
  <si>
    <t>　　　　　　　(各年中）</t>
    <rPh sb="8" eb="9">
      <t>カク</t>
    </rPh>
    <rPh sb="9" eb="10">
      <t>ネン</t>
    </rPh>
    <rPh sb="10" eb="11">
      <t>チュウ</t>
    </rPh>
    <phoneticPr fontId="4"/>
  </si>
  <si>
    <t>出　　生　　数</t>
    <rPh sb="0" eb="4">
      <t>シュッセイ</t>
    </rPh>
    <rPh sb="6" eb="7">
      <t>スウ</t>
    </rPh>
    <phoneticPr fontId="4"/>
  </si>
  <si>
    <t>死　　亡　　数</t>
    <rPh sb="0" eb="7">
      <t>シボウスウ</t>
    </rPh>
    <phoneticPr fontId="4"/>
  </si>
  <si>
    <t>死　　産　　数</t>
    <rPh sb="0" eb="4">
      <t>シザン</t>
    </rPh>
    <rPh sb="6" eb="7">
      <t>スウ</t>
    </rPh>
    <phoneticPr fontId="4"/>
  </si>
  <si>
    <t>婚　　姻　　数</t>
    <rPh sb="0" eb="1">
      <t>コン</t>
    </rPh>
    <rPh sb="3" eb="4">
      <t>コンイン</t>
    </rPh>
    <rPh sb="4" eb="7">
      <t>インスウ</t>
    </rPh>
    <phoneticPr fontId="4"/>
  </si>
  <si>
    <t>離　　婚　　数</t>
    <rPh sb="0" eb="4">
      <t>リコン</t>
    </rPh>
    <rPh sb="6" eb="7">
      <t>スウ</t>
    </rPh>
    <phoneticPr fontId="4"/>
  </si>
  <si>
    <t>７．13　ごみ量・リサイクル量</t>
    <phoneticPr fontId="4"/>
  </si>
  <si>
    <t>(単位：ｔ、各年度中）</t>
    <rPh sb="1" eb="3">
      <t>タンイ</t>
    </rPh>
    <phoneticPr fontId="4"/>
  </si>
  <si>
    <t>区 分</t>
    <phoneticPr fontId="3"/>
  </si>
  <si>
    <t>ご　　　　　　　　　　　み　　　　　　　　　　　量</t>
  </si>
  <si>
    <t>収　　 　集</t>
  </si>
  <si>
    <t>持　 込　ご　み</t>
  </si>
  <si>
    <t>総　　　数</t>
  </si>
  <si>
    <t>年 度</t>
    <phoneticPr fontId="3"/>
  </si>
  <si>
    <t>可燃ごみ</t>
  </si>
  <si>
    <t>不燃ごみ</t>
  </si>
  <si>
    <t>粗大ごみ</t>
  </si>
  <si>
    <t>年度</t>
    <phoneticPr fontId="4"/>
  </si>
  <si>
    <t>令和 元</t>
    <rPh sb="3" eb="4">
      <t>モト</t>
    </rPh>
    <phoneticPr fontId="3"/>
  </si>
  <si>
    <t>資料 ： 環境まちづくり部千代田清掃事務所</t>
    <rPh sb="12" eb="13">
      <t>ブ</t>
    </rPh>
    <rPh sb="13" eb="16">
      <t>チヨダ</t>
    </rPh>
    <rPh sb="16" eb="18">
      <t>セイソウ</t>
    </rPh>
    <rPh sb="18" eb="20">
      <t>ジム</t>
    </rPh>
    <rPh sb="20" eb="21">
      <t>ショ</t>
    </rPh>
    <phoneticPr fontId="4"/>
  </si>
  <si>
    <t>　　　　　　　　 　　   （注）持込ごみとは、事業者又は事業者と契約した一般廃棄物処理業者が</t>
    <rPh sb="24" eb="27">
      <t>ジギョウシャ</t>
    </rPh>
    <rPh sb="27" eb="28">
      <t>マタ</t>
    </rPh>
    <rPh sb="29" eb="32">
      <t>ジギョウシャ</t>
    </rPh>
    <rPh sb="33" eb="35">
      <t>ケイヤク</t>
    </rPh>
    <rPh sb="37" eb="42">
      <t>イッパンハイキブツ</t>
    </rPh>
    <rPh sb="42" eb="44">
      <t>ショリ</t>
    </rPh>
    <phoneticPr fontId="4"/>
  </si>
  <si>
    <t>　　　　   　　　　　　 　　　 東京二十三区清掃一部事務組合処理施設に持ち込んだごみを指す</t>
    <rPh sb="18" eb="20">
      <t>トウキョウ</t>
    </rPh>
    <rPh sb="20" eb="23">
      <t>ニジュウサン</t>
    </rPh>
    <rPh sb="23" eb="24">
      <t>ク</t>
    </rPh>
    <rPh sb="24" eb="26">
      <t>セイソウ</t>
    </rPh>
    <rPh sb="26" eb="28">
      <t>イチブ</t>
    </rPh>
    <rPh sb="28" eb="30">
      <t>ジム</t>
    </rPh>
    <rPh sb="30" eb="32">
      <t>クミアイ</t>
    </rPh>
    <rPh sb="32" eb="34">
      <t>ショリ</t>
    </rPh>
    <rPh sb="34" eb="36">
      <t>シセツ</t>
    </rPh>
    <phoneticPr fontId="4"/>
  </si>
  <si>
    <t>　　　　　　　　 　　   （注）ごみ量は四捨五入した数値</t>
    <phoneticPr fontId="4"/>
  </si>
  <si>
    <t>　</t>
    <phoneticPr fontId="4"/>
  </si>
  <si>
    <t>総数</t>
    <phoneticPr fontId="4"/>
  </si>
  <si>
    <t>令和元年度</t>
    <rPh sb="0" eb="2">
      <t>レイワ</t>
    </rPh>
    <rPh sb="2" eb="4">
      <t>ガンネン</t>
    </rPh>
    <rPh sb="4" eb="5">
      <t>ド</t>
    </rPh>
    <phoneticPr fontId="3"/>
  </si>
  <si>
    <t>リ　　　サ　　　イ　　　ク　　　ル　　　量</t>
  </si>
  <si>
    <t>資　　源　　回　　収　　量</t>
    <phoneticPr fontId="4"/>
  </si>
  <si>
    <t>リサイクル量</t>
    <rPh sb="5" eb="6">
      <t>リョウ</t>
    </rPh>
    <phoneticPr fontId="4"/>
  </si>
  <si>
    <t>紙</t>
  </si>
  <si>
    <t>布</t>
  </si>
  <si>
    <t>金属</t>
  </si>
  <si>
    <t>びん</t>
  </si>
  <si>
    <t>ペットボトル</t>
    <phoneticPr fontId="4"/>
  </si>
  <si>
    <t>食品トレイ</t>
    <phoneticPr fontId="4"/>
  </si>
  <si>
    <t>小型家電</t>
    <rPh sb="0" eb="2">
      <t>コガタ</t>
    </rPh>
    <rPh sb="2" eb="4">
      <t>カデン</t>
    </rPh>
    <phoneticPr fontId="4"/>
  </si>
  <si>
    <t>年度</t>
  </si>
  <si>
    <t>令和 元</t>
    <rPh sb="0" eb="2">
      <t>レイワ</t>
    </rPh>
    <rPh sb="3" eb="4">
      <t>ガン</t>
    </rPh>
    <phoneticPr fontId="3"/>
  </si>
  <si>
    <t>年度</t>
    <phoneticPr fontId="3"/>
  </si>
  <si>
    <t>リ　　　サ　　　イ　　　ク　　　ル　　　量</t>
    <phoneticPr fontId="4"/>
  </si>
  <si>
    <t>大規模建築物
再利用量</t>
    <phoneticPr fontId="4"/>
  </si>
  <si>
    <t>エコ・オフィス</t>
    <phoneticPr fontId="4"/>
  </si>
  <si>
    <t>総　　数</t>
    <phoneticPr fontId="4"/>
  </si>
  <si>
    <t>廃食用油</t>
  </si>
  <si>
    <t>廃乾電池</t>
  </si>
  <si>
    <t>容器包装プラ</t>
  </si>
  <si>
    <t>その他プラ</t>
    <rPh sb="2" eb="3">
      <t>タ</t>
    </rPh>
    <phoneticPr fontId="4"/>
  </si>
  <si>
    <t>総　数</t>
  </si>
  <si>
    <t>資料 ： 環境まちづくり部千代田清掃事務所</t>
    <rPh sb="13" eb="16">
      <t>チヨダ</t>
    </rPh>
    <rPh sb="16" eb="18">
      <t>セイソウ</t>
    </rPh>
    <rPh sb="18" eb="20">
      <t>ジム</t>
    </rPh>
    <rPh sb="20" eb="21">
      <t>ショ</t>
    </rPh>
    <phoneticPr fontId="4"/>
  </si>
  <si>
    <t>（注）資源回収量とは、「集団回収」「集積所回収」「拠点回収」「店頭回収」による回収量を指す</t>
    <phoneticPr fontId="4"/>
  </si>
  <si>
    <t>　</t>
    <phoneticPr fontId="7"/>
  </si>
  <si>
    <t>ばい煙</t>
  </si>
  <si>
    <t>粉じん</t>
    <phoneticPr fontId="4"/>
  </si>
  <si>
    <t>有害ガス</t>
    <phoneticPr fontId="4"/>
  </si>
  <si>
    <t>悪臭</t>
    <phoneticPr fontId="4"/>
  </si>
  <si>
    <t>騒音</t>
    <phoneticPr fontId="4"/>
  </si>
  <si>
    <t>振動</t>
    <phoneticPr fontId="4"/>
  </si>
  <si>
    <t>その他</t>
  </si>
  <si>
    <t>　資料：環境まちづくり部環境政策課</t>
    <rPh sb="1" eb="3">
      <t>シリョウ</t>
    </rPh>
    <rPh sb="4" eb="6">
      <t>カンキョウ</t>
    </rPh>
    <rPh sb="11" eb="12">
      <t>ブ</t>
    </rPh>
    <rPh sb="12" eb="14">
      <t>カンキョウ</t>
    </rPh>
    <rPh sb="14" eb="16">
      <t>セイサク</t>
    </rPh>
    <rPh sb="16" eb="17">
      <t>カ</t>
    </rPh>
    <phoneticPr fontId="4"/>
  </si>
  <si>
    <t>2</t>
    <phoneticPr fontId="3"/>
  </si>
  <si>
    <t>元</t>
    <rPh sb="0" eb="1">
      <t>モト</t>
    </rPh>
    <phoneticPr fontId="3"/>
  </si>
  <si>
    <t>土壌汚染</t>
  </si>
  <si>
    <t>地盤沈下</t>
    <phoneticPr fontId="3"/>
  </si>
  <si>
    <t>振　動</t>
  </si>
  <si>
    <t>騒　音</t>
  </si>
  <si>
    <t>水質汚濁</t>
  </si>
  <si>
    <t>悪　臭</t>
  </si>
  <si>
    <t>有害ガス</t>
    <rPh sb="1" eb="2">
      <t>ガイ</t>
    </rPh>
    <phoneticPr fontId="4"/>
  </si>
  <si>
    <t>粉じん</t>
  </si>
  <si>
    <t>総　　数</t>
  </si>
  <si>
    <t>（各年度末現在）</t>
    <rPh sb="1" eb="4">
      <t>カクネンド</t>
    </rPh>
    <rPh sb="4" eb="5">
      <t>マツ</t>
    </rPh>
    <rPh sb="5" eb="7">
      <t>ゲンザイ</t>
    </rPh>
    <phoneticPr fontId="4"/>
  </si>
  <si>
    <t>７．14　公害問題苦情受付件数</t>
    <rPh sb="5" eb="9">
      <t>コウガイモンダイ</t>
    </rPh>
    <rPh sb="9" eb="11">
      <t>クジョウ</t>
    </rPh>
    <rPh sb="11" eb="13">
      <t>ウケツケ</t>
    </rPh>
    <rPh sb="13" eb="15">
      <t>ケンスウ</t>
    </rPh>
    <phoneticPr fontId="4"/>
  </si>
  <si>
    <t>基づく指定作業場数</t>
    <rPh sb="0" eb="1">
      <t>モト</t>
    </rPh>
    <rPh sb="3" eb="5">
      <t>シテイ</t>
    </rPh>
    <rPh sb="5" eb="7">
      <t>サギョウ</t>
    </rPh>
    <rPh sb="7" eb="8">
      <t>バ</t>
    </rPh>
    <rPh sb="8" eb="9">
      <t>スウ</t>
    </rPh>
    <phoneticPr fontId="4"/>
  </si>
  <si>
    <t>基づく工場数</t>
    <rPh sb="0" eb="1">
      <t>モト</t>
    </rPh>
    <rPh sb="3" eb="5">
      <t>コウジョウ</t>
    </rPh>
    <rPh sb="5" eb="6">
      <t>スウ</t>
    </rPh>
    <phoneticPr fontId="4"/>
  </si>
  <si>
    <t>基づく特定工場数</t>
    <rPh sb="0" eb="1">
      <t>モト</t>
    </rPh>
    <rPh sb="3" eb="5">
      <t>トクテイ</t>
    </rPh>
    <rPh sb="5" eb="7">
      <t>コウジョウ</t>
    </rPh>
    <rPh sb="7" eb="8">
      <t>スウ</t>
    </rPh>
    <phoneticPr fontId="4"/>
  </si>
  <si>
    <t>環境確保条例に</t>
    <rPh sb="0" eb="2">
      <t>カンキョウ</t>
    </rPh>
    <rPh sb="2" eb="4">
      <t>カクホ</t>
    </rPh>
    <rPh sb="4" eb="6">
      <t>ジョウレイ</t>
    </rPh>
    <phoneticPr fontId="4"/>
  </si>
  <si>
    <t>振動規制法に</t>
    <rPh sb="0" eb="2">
      <t>シンドウ</t>
    </rPh>
    <rPh sb="2" eb="5">
      <t>キセイホウ</t>
    </rPh>
    <phoneticPr fontId="4"/>
  </si>
  <si>
    <t>騒音規制法に</t>
    <rPh sb="0" eb="2">
      <t>ソウオン</t>
    </rPh>
    <rPh sb="2" eb="5">
      <t>キセイホウ</t>
    </rPh>
    <phoneticPr fontId="4"/>
  </si>
  <si>
    <t>　　　　　（各年度末現在）</t>
    <rPh sb="6" eb="7">
      <t>カク</t>
    </rPh>
    <rPh sb="7" eb="9">
      <t>ネンド</t>
    </rPh>
    <rPh sb="9" eb="10">
      <t>マツ</t>
    </rPh>
    <rPh sb="10" eb="12">
      <t>ゲンザイ</t>
    </rPh>
    <phoneticPr fontId="4"/>
  </si>
  <si>
    <t>７．15　公害固定発生源届出件数</t>
    <rPh sb="5" eb="7">
      <t>コウガイ</t>
    </rPh>
    <rPh sb="7" eb="9">
      <t>コテイ</t>
    </rPh>
    <rPh sb="9" eb="11">
      <t>ハッセイ</t>
    </rPh>
    <rPh sb="11" eb="12">
      <t>ミナモト</t>
    </rPh>
    <rPh sb="12" eb="13">
      <t>トドケデ</t>
    </rPh>
    <rPh sb="13" eb="14">
      <t>デ</t>
    </rPh>
    <rPh sb="14" eb="16">
      <t>ケンスウ</t>
    </rPh>
    <phoneticPr fontId="4"/>
  </si>
  <si>
    <t>千代田　平均値</t>
    <rPh sb="4" eb="6">
      <t>ヘイキン</t>
    </rPh>
    <rPh sb="6" eb="7">
      <t>チ</t>
    </rPh>
    <phoneticPr fontId="4"/>
  </si>
  <si>
    <t>千代田　最高値</t>
    <rPh sb="4" eb="6">
      <t>サイコウ</t>
    </rPh>
    <rPh sb="6" eb="7">
      <t>チ</t>
    </rPh>
    <phoneticPr fontId="4"/>
  </si>
  <si>
    <t>区役所　平均値</t>
    <rPh sb="4" eb="6">
      <t>ヘイキン</t>
    </rPh>
    <rPh sb="6" eb="7">
      <t>チ</t>
    </rPh>
    <phoneticPr fontId="4"/>
  </si>
  <si>
    <t>区役所　最高値</t>
    <rPh sb="4" eb="6">
      <t>サイコウ</t>
    </rPh>
    <rPh sb="6" eb="7">
      <t>チ</t>
    </rPh>
    <phoneticPr fontId="4"/>
  </si>
  <si>
    <t>千代田　最高値</t>
    <rPh sb="0" eb="3">
      <t>チヨダ</t>
    </rPh>
    <rPh sb="4" eb="6">
      <t>サイコウ</t>
    </rPh>
    <rPh sb="6" eb="7">
      <t>チ</t>
    </rPh>
    <phoneticPr fontId="4"/>
  </si>
  <si>
    <t>区役所　最高値</t>
    <rPh sb="0" eb="3">
      <t>クヤクショ</t>
    </rPh>
    <rPh sb="4" eb="6">
      <t>サイコウ</t>
    </rPh>
    <rPh sb="6" eb="7">
      <t>チ</t>
    </rPh>
    <phoneticPr fontId="4"/>
  </si>
  <si>
    <t>年度</t>
    <rPh sb="0" eb="1">
      <t>ネンジ</t>
    </rPh>
    <rPh sb="1" eb="2">
      <t>ド</t>
    </rPh>
    <phoneticPr fontId="4"/>
  </si>
  <si>
    <t>千　　代　　田</t>
    <rPh sb="0" eb="7">
      <t>チヨダク</t>
    </rPh>
    <phoneticPr fontId="4"/>
  </si>
  <si>
    <t>区　　役　　所</t>
    <rPh sb="0" eb="7">
      <t>クヤクショ</t>
    </rPh>
    <phoneticPr fontId="4"/>
  </si>
  <si>
    <t>オキシダント（ＯＸ）</t>
    <phoneticPr fontId="4"/>
  </si>
  <si>
    <r>
      <t>二酸化窒素（ＮＯ</t>
    </r>
    <r>
      <rPr>
        <vertAlign val="subscript"/>
        <sz val="8"/>
        <color indexed="8"/>
        <rFont val="ＭＳ Ｐ明朝"/>
        <family val="1"/>
        <charset val="128"/>
      </rPr>
      <t>２</t>
    </r>
    <r>
      <rPr>
        <sz val="8"/>
        <color indexed="8"/>
        <rFont val="ＭＳ Ｐ明朝"/>
        <family val="1"/>
        <charset val="128"/>
      </rPr>
      <t>）</t>
    </r>
    <rPh sb="0" eb="3">
      <t>ニサンカ</t>
    </rPh>
    <rPh sb="3" eb="5">
      <t>チッソ</t>
    </rPh>
    <phoneticPr fontId="4"/>
  </si>
  <si>
    <t>一酸化炭素（ＣＯ）</t>
    <rPh sb="0" eb="3">
      <t>イッサンカ</t>
    </rPh>
    <rPh sb="3" eb="5">
      <t>タンソ</t>
    </rPh>
    <phoneticPr fontId="4"/>
  </si>
  <si>
    <r>
      <t>二酸化硫黄（ＳＯ</t>
    </r>
    <r>
      <rPr>
        <vertAlign val="subscript"/>
        <sz val="8"/>
        <color indexed="8"/>
        <rFont val="ＭＳ Ｐ明朝"/>
        <family val="1"/>
        <charset val="128"/>
      </rPr>
      <t>２</t>
    </r>
    <r>
      <rPr>
        <sz val="8"/>
        <color indexed="8"/>
        <rFont val="ＭＳ Ｐ明朝"/>
        <family val="1"/>
        <charset val="128"/>
      </rPr>
      <t>）</t>
    </r>
    <rPh sb="0" eb="3">
      <t>ニサンカ</t>
    </rPh>
    <rPh sb="3" eb="5">
      <t>イオウ</t>
    </rPh>
    <phoneticPr fontId="4"/>
  </si>
  <si>
    <t>区分</t>
    <rPh sb="0" eb="2">
      <t>クブン</t>
    </rPh>
    <phoneticPr fontId="4"/>
  </si>
  <si>
    <t>　      　（注）平均値は、年度平均値</t>
    <rPh sb="9" eb="10">
      <t>チュウ</t>
    </rPh>
    <rPh sb="11" eb="14">
      <t>ヘイキンチ</t>
    </rPh>
    <rPh sb="16" eb="18">
      <t>ネンド</t>
    </rPh>
    <rPh sb="18" eb="21">
      <t>ヘイキンチ</t>
    </rPh>
    <phoneticPr fontId="4"/>
  </si>
  <si>
    <t>　      　（注）千代田は、東京都千代田測定局</t>
    <rPh sb="9" eb="10">
      <t>チュウ</t>
    </rPh>
    <rPh sb="11" eb="14">
      <t>チヨダ</t>
    </rPh>
    <rPh sb="16" eb="19">
      <t>トウキョウト</t>
    </rPh>
    <rPh sb="19" eb="22">
      <t>チヨダ</t>
    </rPh>
    <rPh sb="22" eb="25">
      <t>ソクテイキョク</t>
    </rPh>
    <phoneticPr fontId="4"/>
  </si>
  <si>
    <t>　資料：環境まちづくり部環境政策課　</t>
    <rPh sb="1" eb="3">
      <t>シ</t>
    </rPh>
    <phoneticPr fontId="4"/>
  </si>
  <si>
    <t>平成  29</t>
    <phoneticPr fontId="4"/>
  </si>
  <si>
    <t>平均値</t>
  </si>
  <si>
    <t>最高値</t>
  </si>
  <si>
    <r>
      <t>二酸化窒素（ＮＯ</t>
    </r>
    <r>
      <rPr>
        <vertAlign val="subscript"/>
        <sz val="8"/>
        <rFont val="ＭＳ Ｐ明朝"/>
        <family val="1"/>
        <charset val="128"/>
      </rPr>
      <t>２</t>
    </r>
    <r>
      <rPr>
        <sz val="8"/>
        <rFont val="ＭＳ Ｐ明朝"/>
        <family val="1"/>
        <charset val="128"/>
      </rPr>
      <t>）</t>
    </r>
    <rPh sb="3" eb="5">
      <t>チッソ</t>
    </rPh>
    <phoneticPr fontId="4"/>
  </si>
  <si>
    <t>平均値</t>
    <phoneticPr fontId="4"/>
  </si>
  <si>
    <t>最高値</t>
    <phoneticPr fontId="4"/>
  </si>
  <si>
    <t>区　　役　　所</t>
    <rPh sb="0" eb="1">
      <t>ク</t>
    </rPh>
    <rPh sb="3" eb="4">
      <t>エキ</t>
    </rPh>
    <rPh sb="6" eb="7">
      <t>ショ</t>
    </rPh>
    <phoneticPr fontId="4"/>
  </si>
  <si>
    <t>一酸化炭素（ＣＯ）</t>
    <phoneticPr fontId="4"/>
  </si>
  <si>
    <r>
      <t>二酸化硫黄（ＳＯ</t>
    </r>
    <r>
      <rPr>
        <vertAlign val="subscript"/>
        <sz val="8"/>
        <color indexed="8"/>
        <rFont val="ＭＳ Ｐ明朝"/>
        <family val="1"/>
        <charset val="128"/>
      </rPr>
      <t>２</t>
    </r>
    <r>
      <rPr>
        <sz val="8"/>
        <color indexed="8"/>
        <rFont val="ＭＳ Ｐ明朝"/>
        <family val="1"/>
        <charset val="128"/>
      </rPr>
      <t>）</t>
    </r>
    <phoneticPr fontId="4"/>
  </si>
  <si>
    <t>(単位：ppｍ）（各年度末現在）</t>
    <rPh sb="1" eb="3">
      <t>タンイ</t>
    </rPh>
    <rPh sb="9" eb="12">
      <t>カクネンド</t>
    </rPh>
    <rPh sb="12" eb="13">
      <t>マツ</t>
    </rPh>
    <rPh sb="13" eb="15">
      <t>ゲンザイ</t>
    </rPh>
    <phoneticPr fontId="4"/>
  </si>
  <si>
    <t>７．16　大気汚染物質の測定結果</t>
    <rPh sb="5" eb="9">
      <t>タイキオセン</t>
    </rPh>
    <rPh sb="9" eb="11">
      <t>ブッシツ</t>
    </rPh>
    <rPh sb="12" eb="14">
      <t>ソクテイ</t>
    </rPh>
    <rPh sb="14" eb="16">
      <t>ケッカ</t>
    </rPh>
    <phoneticPr fontId="4"/>
  </si>
  <si>
    <t>　資料：環境まちづくり部環境政策課</t>
    <rPh sb="1" eb="3">
      <t>シ</t>
    </rPh>
    <phoneticPr fontId="4"/>
  </si>
  <si>
    <t>5以下</t>
    <rPh sb="1" eb="3">
      <t>イカ</t>
    </rPh>
    <phoneticPr fontId="3"/>
  </si>
  <si>
    <t>5以下</t>
  </si>
  <si>
    <t>年 度</t>
    <rPh sb="0" eb="1">
      <t>ネンジ</t>
    </rPh>
    <rPh sb="2" eb="3">
      <t>ド</t>
    </rPh>
    <phoneticPr fontId="4"/>
  </si>
  <si>
    <t>環　　境　　基　　準　　値</t>
    <rPh sb="0" eb="4">
      <t>カンキョウ</t>
    </rPh>
    <rPh sb="6" eb="13">
      <t>キジュンチ</t>
    </rPh>
    <phoneticPr fontId="4"/>
  </si>
  <si>
    <t>日　本　橋　川　・　堀　留　橋</t>
    <rPh sb="0" eb="5">
      <t>ニホンバシ</t>
    </rPh>
    <rPh sb="6" eb="7">
      <t>カワ</t>
    </rPh>
    <rPh sb="10" eb="13">
      <t>ホリドメ</t>
    </rPh>
    <rPh sb="14" eb="15">
      <t>バシ</t>
    </rPh>
    <phoneticPr fontId="4"/>
  </si>
  <si>
    <t>神　田　川　・　飯　田　橋</t>
    <rPh sb="0" eb="5">
      <t>カンダガワ</t>
    </rPh>
    <rPh sb="8" eb="13">
      <t>イイダバシ</t>
    </rPh>
    <phoneticPr fontId="4"/>
  </si>
  <si>
    <t>（単位：ｍｇ／l 、ＢＯＤ年度平均値、各年度中）</t>
    <rPh sb="1" eb="3">
      <t>タンイ</t>
    </rPh>
    <rPh sb="13" eb="15">
      <t>ネンド</t>
    </rPh>
    <rPh sb="15" eb="18">
      <t>ヘイキンチ</t>
    </rPh>
    <rPh sb="22" eb="23">
      <t>チュウ</t>
    </rPh>
    <phoneticPr fontId="4"/>
  </si>
  <si>
    <t>７．17　水質汚濁の測定結果</t>
    <rPh sb="5" eb="7">
      <t>スイシツ</t>
    </rPh>
    <rPh sb="7" eb="9">
      <t>オダク</t>
    </rPh>
    <rPh sb="10" eb="12">
      <t>ソクテイ</t>
    </rPh>
    <rPh sb="12" eb="14">
      <t>ケッカ</t>
    </rPh>
    <phoneticPr fontId="4"/>
  </si>
  <si>
    <t>　　　　　　　</t>
    <phoneticPr fontId="7"/>
  </si>
  <si>
    <t xml:space="preserve">                          </t>
    <phoneticPr fontId="4"/>
  </si>
  <si>
    <t xml:space="preserve"> （注）騒音は６時～22時、振動は８時～20時の平均値</t>
    <phoneticPr fontId="7"/>
  </si>
  <si>
    <t>内堀通り清水濠前</t>
  </si>
  <si>
    <t>靖国通り靖国神社前</t>
  </si>
  <si>
    <t>国 道 4 号 森 貞 ビ ル 前</t>
    <rPh sb="8" eb="9">
      <t>モリ</t>
    </rPh>
    <rPh sb="10" eb="11">
      <t>サダ</t>
    </rPh>
    <rPh sb="16" eb="17">
      <t>マエ</t>
    </rPh>
    <phoneticPr fontId="4"/>
  </si>
  <si>
    <t>神保町交差点</t>
  </si>
  <si>
    <t>区　分　</t>
    <rPh sb="0" eb="3">
      <t>クブン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</si>
  <si>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3"/>
  </si>
  <si>
    <t>平成30年度</t>
    <phoneticPr fontId="4"/>
  </si>
  <si>
    <t>年　度</t>
    <rPh sb="0" eb="3">
      <t>ネンド</t>
    </rPh>
    <phoneticPr fontId="4"/>
  </si>
  <si>
    <t>（単位：dB、各年度中）</t>
    <rPh sb="1" eb="3">
      <t>タンイ</t>
    </rPh>
    <rPh sb="10" eb="11">
      <t>チュウ</t>
    </rPh>
    <phoneticPr fontId="4"/>
  </si>
  <si>
    <t>７．18　自動車交通騒音振動の測定結果</t>
    <rPh sb="5" eb="8">
      <t>ジドウシャ</t>
    </rPh>
    <rPh sb="8" eb="10">
      <t>コウツウ</t>
    </rPh>
    <rPh sb="10" eb="12">
      <t>ソウオン</t>
    </rPh>
    <rPh sb="12" eb="14">
      <t>シンドウ</t>
    </rPh>
    <rPh sb="15" eb="17">
      <t>ソクテイ</t>
    </rPh>
    <rPh sb="17" eb="19">
      <t>ケッカ</t>
    </rPh>
    <phoneticPr fontId="4"/>
  </si>
  <si>
    <t>　資料：地域振興部安全生活課　　　　　</t>
    <rPh sb="1" eb="3">
      <t>シリョウ</t>
    </rPh>
    <rPh sb="4" eb="6">
      <t>チイキ</t>
    </rPh>
    <rPh sb="6" eb="8">
      <t>シンコウ</t>
    </rPh>
    <rPh sb="8" eb="9">
      <t>ブ</t>
    </rPh>
    <rPh sb="9" eb="11">
      <t>アンゼン</t>
    </rPh>
    <rPh sb="11" eb="13">
      <t>セイカツ</t>
    </rPh>
    <rPh sb="13" eb="14">
      <t>カ</t>
    </rPh>
    <phoneticPr fontId="4"/>
  </si>
  <si>
    <t xml:space="preserve"> 年度</t>
    <phoneticPr fontId="4"/>
  </si>
  <si>
    <t>その他</t>
    <rPh sb="0" eb="3">
      <t>ソノタ</t>
    </rPh>
    <phoneticPr fontId="4"/>
  </si>
  <si>
    <t>落書き</t>
    <rPh sb="0" eb="2">
      <t>ラクガ</t>
    </rPh>
    <phoneticPr fontId="4"/>
  </si>
  <si>
    <t>貼り札</t>
    <rPh sb="0" eb="1">
      <t>ハ</t>
    </rPh>
    <rPh sb="2" eb="3">
      <t>フダ</t>
    </rPh>
    <phoneticPr fontId="4"/>
  </si>
  <si>
    <t>置き看板</t>
    <rPh sb="0" eb="1">
      <t>オ</t>
    </rPh>
    <rPh sb="2" eb="4">
      <t>カンバン</t>
    </rPh>
    <phoneticPr fontId="4"/>
  </si>
  <si>
    <t>路上喫煙
たばこのポイ捨て</t>
    <rPh sb="0" eb="2">
      <t>ロジョウ</t>
    </rPh>
    <rPh sb="2" eb="4">
      <t>キツエン</t>
    </rPh>
    <rPh sb="11" eb="12">
      <t>ス</t>
    </rPh>
    <phoneticPr fontId="4"/>
  </si>
  <si>
    <t>総　　数</t>
    <rPh sb="0" eb="4">
      <t>ソウスウ</t>
    </rPh>
    <phoneticPr fontId="4"/>
  </si>
  <si>
    <t>区分(件)　</t>
    <rPh sb="0" eb="2">
      <t>クブン</t>
    </rPh>
    <rPh sb="3" eb="4">
      <t>ケンスウ</t>
    </rPh>
    <phoneticPr fontId="4"/>
  </si>
  <si>
    <t>(各年度中）</t>
    <rPh sb="1" eb="2">
      <t>カク</t>
    </rPh>
    <rPh sb="2" eb="5">
      <t>ネンドチュウ</t>
    </rPh>
    <phoneticPr fontId="4"/>
  </si>
  <si>
    <t>７．19　生活環境条例指定地区における過料処分件数</t>
    <rPh sb="5" eb="7">
      <t>セイカツ</t>
    </rPh>
    <rPh sb="7" eb="9">
      <t>カンキョウ</t>
    </rPh>
    <rPh sb="9" eb="11">
      <t>ジョウレイ</t>
    </rPh>
    <rPh sb="11" eb="13">
      <t>シテイ</t>
    </rPh>
    <rPh sb="13" eb="15">
      <t>チク</t>
    </rPh>
    <rPh sb="19" eb="21">
      <t>カリョウ</t>
    </rPh>
    <rPh sb="21" eb="23">
      <t>ショブン</t>
    </rPh>
    <rPh sb="23" eb="25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</si>
</sst>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#,##0_ "/>
    <numFmt numFmtId="177" formatCode="#,##0.0_);[Red]\(#,##0.0\)"/>
    <numFmt numFmtId="178" formatCode="&quot;平成  &quot;#"/>
    <numFmt numFmtId="179" formatCode="?,???\ "/>
    <numFmt numFmtId="180" formatCode="&quot;令和  &quot;@"/>
    <numFmt numFmtId="181" formatCode="&quot;平成&quot;#&quot;年度&quot;"/>
    <numFmt numFmtId="182" formatCode="???"/>
    <numFmt numFmtId="183" formatCode="??"/>
    <numFmt numFmtId="184" formatCode="#,##0.0_ "/>
    <numFmt numFmtId="185" formatCode="0.0_);[Red]\(0.0\)"/>
    <numFmt numFmtId="186" formatCode="0.0_ "/>
    <numFmt numFmtId="187" formatCode="0.0%"/>
    <numFmt numFmtId="188" formatCode="0_ "/>
    <numFmt numFmtId="189" formatCode="&quot;平成 &quot;#"/>
    <numFmt numFmtId="190" formatCode="&quot;平成&quot;#&quot;年&quot;"/>
    <numFmt numFmtId="191" formatCode="&quot;令和&quot;@&quot;年度&quot;"/>
    <numFmt numFmtId="192" formatCode="0.000_);[Red]\(0.000\)"/>
    <numFmt numFmtId="193" formatCode="0.000_ "/>
    <numFmt numFmtId="194" formatCode="#,##0.000"/>
  </numFmts>
  <fonts count="4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ＤＦ平成明朝体W3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ＤＦ平成明朝体W3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ＤＦ平成明朝体W3"/>
      <family val="1"/>
      <charset val="128"/>
    </font>
    <font>
      <vertAlign val="subscript"/>
      <sz val="8"/>
      <color indexed="8"/>
      <name val="ＭＳ Ｐ明朝"/>
      <family val="1"/>
      <charset val="128"/>
    </font>
    <font>
      <vertAlign val="subscript"/>
      <sz val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hair">
        <color indexed="64"/>
      </right>
      <top style="medium">
        <color indexed="8"/>
      </top>
      <bottom/>
      <diagonal/>
    </border>
    <border>
      <left style="hair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31" fillId="0" borderId="0"/>
    <xf numFmtId="0" fontId="31" fillId="0" borderId="0"/>
    <xf numFmtId="0" fontId="31" fillId="0" borderId="0"/>
  </cellStyleXfs>
  <cellXfs count="854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left" vertical="center"/>
    </xf>
    <xf numFmtId="176" fontId="5" fillId="2" borderId="10" xfId="1" applyNumberFormat="1" applyFont="1" applyFill="1" applyBorder="1" applyAlignment="1">
      <alignment horizontal="right" vertical="center" indent="1"/>
    </xf>
    <xf numFmtId="176" fontId="5" fillId="2" borderId="11" xfId="1" quotePrefix="1" applyNumberFormat="1" applyFont="1" applyFill="1" applyBorder="1" applyAlignment="1">
      <alignment horizontal="right" vertical="center" indent="1"/>
    </xf>
    <xf numFmtId="176" fontId="5" fillId="2" borderId="0" xfId="1" applyNumberFormat="1" applyFont="1" applyFill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 indent="1"/>
    </xf>
    <xf numFmtId="176" fontId="5" fillId="0" borderId="11" xfId="1" applyNumberFormat="1" applyFont="1" applyBorder="1" applyAlignment="1">
      <alignment horizontal="right" vertical="center" indent="1"/>
    </xf>
    <xf numFmtId="0" fontId="5" fillId="0" borderId="12" xfId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right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176" fontId="5" fillId="0" borderId="11" xfId="1" quotePrefix="1" applyNumberFormat="1" applyFont="1" applyBorder="1" applyAlignment="1">
      <alignment horizontal="right" vertical="center" indent="1"/>
    </xf>
    <xf numFmtId="0" fontId="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right" vertical="center"/>
    </xf>
    <xf numFmtId="49" fontId="8" fillId="3" borderId="0" xfId="1" applyNumberFormat="1" applyFont="1" applyFill="1" applyAlignment="1">
      <alignment horizontal="center" vertical="center"/>
    </xf>
    <xf numFmtId="176" fontId="8" fillId="3" borderId="10" xfId="1" applyNumberFormat="1" applyFont="1" applyFill="1" applyBorder="1" applyAlignment="1">
      <alignment horizontal="right" vertical="center" indent="1"/>
    </xf>
    <xf numFmtId="176" fontId="8" fillId="3" borderId="11" xfId="1" quotePrefix="1" applyNumberFormat="1" applyFont="1" applyFill="1" applyBorder="1" applyAlignment="1">
      <alignment horizontal="right" vertical="center" inden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2" fillId="0" borderId="0" xfId="1" applyFont="1" applyAlignment="1">
      <alignment vertical="top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top"/>
    </xf>
    <xf numFmtId="0" fontId="11" fillId="2" borderId="0" xfId="1" applyFont="1" applyFill="1" applyAlignment="1">
      <alignment horizontal="righ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1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distributed" vertical="center"/>
    </xf>
    <xf numFmtId="176" fontId="5" fillId="2" borderId="0" xfId="1" applyNumberFormat="1" applyFont="1" applyFill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177" fontId="11" fillId="0" borderId="20" xfId="1" applyNumberFormat="1" applyFont="1" applyBorder="1" applyAlignment="1">
      <alignment horizontal="right" vertical="center"/>
    </xf>
    <xf numFmtId="177" fontId="11" fillId="0" borderId="21" xfId="1" applyNumberFormat="1" applyFont="1" applyBorder="1" applyAlignment="1">
      <alignment horizontal="right" vertical="center"/>
    </xf>
    <xf numFmtId="177" fontId="11" fillId="0" borderId="19" xfId="1" applyNumberFormat="1" applyFont="1" applyBorder="1" applyAlignment="1">
      <alignment horizontal="right" vertical="center"/>
    </xf>
    <xf numFmtId="177" fontId="11" fillId="3" borderId="20" xfId="1" applyNumberFormat="1" applyFont="1" applyFill="1" applyBorder="1" applyAlignment="1">
      <alignment horizontal="right" vertical="center"/>
    </xf>
    <xf numFmtId="177" fontId="11" fillId="3" borderId="21" xfId="1" applyNumberFormat="1" applyFont="1" applyFill="1" applyBorder="1" applyAlignment="1">
      <alignment horizontal="right" vertical="center"/>
    </xf>
    <xf numFmtId="177" fontId="11" fillId="0" borderId="19" xfId="1" applyNumberFormat="1" applyFont="1" applyBorder="1" applyAlignment="1">
      <alignment vertical="center"/>
    </xf>
    <xf numFmtId="176" fontId="11" fillId="0" borderId="0" xfId="1" applyNumberFormat="1" applyFont="1" applyAlignment="1">
      <alignment horizontal="right" vertical="center"/>
    </xf>
    <xf numFmtId="176" fontId="11" fillId="2" borderId="0" xfId="1" applyNumberFormat="1" applyFont="1" applyFill="1" applyAlignment="1">
      <alignment horizontal="right" vertical="center"/>
    </xf>
    <xf numFmtId="0" fontId="13" fillId="2" borderId="0" xfId="1" applyFont="1" applyFill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left" vertical="top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top"/>
    </xf>
    <xf numFmtId="0" fontId="15" fillId="0" borderId="0" xfId="1" applyFont="1" applyAlignment="1">
      <alignment horizontal="left" vertical="top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/>
    </xf>
    <xf numFmtId="0" fontId="15" fillId="0" borderId="10" xfId="1" applyFont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176" fontId="15" fillId="2" borderId="10" xfId="1" applyNumberFormat="1" applyFont="1" applyFill="1" applyBorder="1" applyAlignment="1">
      <alignment horizontal="right" vertical="center" indent="1"/>
    </xf>
    <xf numFmtId="176" fontId="15" fillId="2" borderId="0" xfId="1" applyNumberFormat="1" applyFont="1" applyFill="1" applyAlignment="1">
      <alignment horizontal="right" vertical="center" indent="1"/>
    </xf>
    <xf numFmtId="176" fontId="15" fillId="2" borderId="0" xfId="1" applyNumberFormat="1" applyFont="1" applyFill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 indent="1"/>
    </xf>
    <xf numFmtId="176" fontId="15" fillId="0" borderId="0" xfId="1" applyNumberFormat="1" applyFont="1" applyAlignment="1">
      <alignment horizontal="right" vertical="center" indent="1"/>
    </xf>
    <xf numFmtId="176" fontId="15" fillId="0" borderId="0" xfId="1" applyNumberFormat="1" applyFont="1" applyAlignment="1">
      <alignment horizontal="right" vertical="center"/>
    </xf>
    <xf numFmtId="0" fontId="8" fillId="3" borderId="0" xfId="1" applyFont="1" applyFill="1" applyAlignment="1">
      <alignment horizontal="left" vertical="center"/>
    </xf>
    <xf numFmtId="176" fontId="8" fillId="3" borderId="0" xfId="1" applyNumberFormat="1" applyFont="1" applyFill="1" applyAlignment="1">
      <alignment horizontal="right" vertical="center" indent="1"/>
    </xf>
    <xf numFmtId="176" fontId="15" fillId="0" borderId="11" xfId="1" applyNumberFormat="1" applyFont="1" applyBorder="1" applyAlignment="1">
      <alignment horizontal="right" vertical="center" indent="1"/>
    </xf>
    <xf numFmtId="0" fontId="15" fillId="0" borderId="19" xfId="1" applyFont="1" applyBorder="1" applyAlignment="1">
      <alignment horizontal="center" vertical="center"/>
    </xf>
    <xf numFmtId="176" fontId="15" fillId="0" borderId="22" xfId="1" applyNumberFormat="1" applyFont="1" applyBorder="1" applyAlignment="1">
      <alignment horizontal="right" vertical="center"/>
    </xf>
    <xf numFmtId="176" fontId="15" fillId="0" borderId="19" xfId="1" applyNumberFormat="1" applyFont="1" applyBorder="1" applyAlignment="1">
      <alignment horizontal="right" vertical="center"/>
    </xf>
    <xf numFmtId="176" fontId="15" fillId="0" borderId="0" xfId="1" applyNumberFormat="1" applyFont="1" applyAlignment="1">
      <alignment horizontal="left" vertical="center"/>
    </xf>
    <xf numFmtId="176" fontId="15" fillId="0" borderId="0" xfId="1" applyNumberFormat="1" applyFont="1" applyAlignment="1">
      <alignment vertical="center"/>
    </xf>
    <xf numFmtId="0" fontId="14" fillId="2" borderId="0" xfId="1" applyFont="1" applyFill="1" applyAlignment="1">
      <alignment vertical="top"/>
    </xf>
    <xf numFmtId="0" fontId="17" fillId="2" borderId="0" xfId="1" applyFont="1" applyFill="1" applyAlignment="1">
      <alignment vertical="top"/>
    </xf>
    <xf numFmtId="0" fontId="17" fillId="2" borderId="0" xfId="1" applyFont="1" applyFill="1" applyAlignment="1">
      <alignment horizontal="left" vertical="top"/>
    </xf>
    <xf numFmtId="0" fontId="18" fillId="2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2" borderId="0" xfId="1" applyFont="1" applyFill="1" applyAlignment="1">
      <alignment vertical="top"/>
    </xf>
    <xf numFmtId="0" fontId="20" fillId="2" borderId="0" xfId="1" applyFont="1" applyFill="1" applyAlignment="1">
      <alignment horizontal="left" vertical="top"/>
    </xf>
    <xf numFmtId="0" fontId="15" fillId="2" borderId="0" xfId="1" applyFont="1" applyFill="1" applyAlignment="1">
      <alignment horizontal="right" vertical="center"/>
    </xf>
    <xf numFmtId="0" fontId="15" fillId="2" borderId="23" xfId="1" applyFont="1" applyFill="1" applyBorder="1" applyAlignment="1">
      <alignment horizontal="center" vertical="center"/>
    </xf>
    <xf numFmtId="0" fontId="16" fillId="2" borderId="23" xfId="1" applyFont="1" applyFill="1" applyBorder="1"/>
    <xf numFmtId="0" fontId="15" fillId="2" borderId="23" xfId="1" applyFont="1" applyFill="1" applyBorder="1" applyAlignment="1">
      <alignment horizontal="right" vertical="center" wrapText="1"/>
    </xf>
    <xf numFmtId="0" fontId="15" fillId="2" borderId="24" xfId="1" applyFont="1" applyFill="1" applyBorder="1" applyAlignment="1">
      <alignment horizontal="right" vertical="center" wrapText="1"/>
    </xf>
    <xf numFmtId="0" fontId="15" fillId="2" borderId="30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left" vertical="center" wrapText="1"/>
    </xf>
    <xf numFmtId="0" fontId="15" fillId="2" borderId="5" xfId="1" applyFont="1" applyFill="1" applyBorder="1" applyAlignment="1">
      <alignment horizontal="left" vertical="center" wrapText="1"/>
    </xf>
    <xf numFmtId="0" fontId="15" fillId="2" borderId="8" xfId="1" applyFont="1" applyFill="1" applyBorder="1" applyAlignment="1">
      <alignment horizontal="center" vertical="center" wrapText="1"/>
    </xf>
    <xf numFmtId="176" fontId="15" fillId="2" borderId="10" xfId="1" applyNumberFormat="1" applyFont="1" applyFill="1" applyBorder="1" applyAlignment="1">
      <alignment horizontal="right" vertical="center"/>
    </xf>
    <xf numFmtId="176" fontId="15" fillId="2" borderId="11" xfId="1" applyNumberFormat="1" applyFont="1" applyFill="1" applyBorder="1" applyAlignment="1">
      <alignment horizontal="right" vertical="center"/>
    </xf>
    <xf numFmtId="178" fontId="15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176" fontId="15" fillId="2" borderId="10" xfId="1" applyNumberFormat="1" applyFont="1" applyFill="1" applyBorder="1" applyAlignment="1">
      <alignment horizontal="center" vertical="center"/>
    </xf>
    <xf numFmtId="179" fontId="15" fillId="2" borderId="10" xfId="1" applyNumberFormat="1" applyFont="1" applyFill="1" applyBorder="1" applyAlignment="1">
      <alignment horizontal="center" vertical="center"/>
    </xf>
    <xf numFmtId="179" fontId="15" fillId="2" borderId="11" xfId="1" applyNumberFormat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180" fontId="15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176" fontId="15" fillId="0" borderId="10" xfId="1" applyNumberFormat="1" applyFont="1" applyFill="1" applyBorder="1" applyAlignment="1">
      <alignment horizontal="center" vertical="center"/>
    </xf>
    <xf numFmtId="179" fontId="15" fillId="0" borderId="10" xfId="1" applyNumberFormat="1" applyFont="1" applyFill="1" applyBorder="1" applyAlignment="1">
      <alignment horizontal="center" vertical="center"/>
    </xf>
    <xf numFmtId="179" fontId="15" fillId="0" borderId="11" xfId="1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23" fillId="3" borderId="0" xfId="1" applyFont="1" applyFill="1" applyAlignment="1">
      <alignment horizontal="center" vertical="center"/>
    </xf>
    <xf numFmtId="0" fontId="24" fillId="3" borderId="0" xfId="1" applyFont="1" applyFill="1" applyAlignment="1">
      <alignment horizontal="right" vertical="center"/>
    </xf>
    <xf numFmtId="0" fontId="24" fillId="3" borderId="0" xfId="1" applyFont="1" applyFill="1" applyAlignment="1">
      <alignment horizontal="left" vertical="center"/>
    </xf>
    <xf numFmtId="0" fontId="24" fillId="3" borderId="0" xfId="1" applyFont="1" applyFill="1" applyAlignment="1">
      <alignment horizontal="center" vertical="center"/>
    </xf>
    <xf numFmtId="179" fontId="24" fillId="3" borderId="10" xfId="1" applyNumberFormat="1" applyFont="1" applyFill="1" applyBorder="1" applyAlignment="1">
      <alignment horizontal="center" vertical="center"/>
    </xf>
    <xf numFmtId="179" fontId="24" fillId="3" borderId="11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5" fillId="3" borderId="19" xfId="1" applyFont="1" applyFill="1" applyBorder="1" applyAlignment="1">
      <alignment horizontal="center" vertical="center"/>
    </xf>
    <xf numFmtId="0" fontId="15" fillId="3" borderId="19" xfId="1" applyFont="1" applyFill="1" applyBorder="1" applyAlignment="1">
      <alignment horizontal="right" vertical="center"/>
    </xf>
    <xf numFmtId="176" fontId="15" fillId="3" borderId="31" xfId="1" applyNumberFormat="1" applyFont="1" applyFill="1" applyBorder="1" applyAlignment="1">
      <alignment horizontal="right" vertical="center" indent="1"/>
    </xf>
    <xf numFmtId="176" fontId="15" fillId="3" borderId="31" xfId="1" applyNumberFormat="1" applyFont="1" applyFill="1" applyBorder="1" applyAlignment="1">
      <alignment horizontal="center" vertical="center"/>
    </xf>
    <xf numFmtId="176" fontId="15" fillId="3" borderId="20" xfId="1" applyNumberFormat="1" applyFont="1" applyFill="1" applyBorder="1" applyAlignment="1">
      <alignment horizontal="center" vertical="center"/>
    </xf>
    <xf numFmtId="176" fontId="8" fillId="4" borderId="0" xfId="1" applyNumberFormat="1" applyFont="1" applyFill="1" applyAlignment="1">
      <alignment horizontal="right" vertical="center"/>
    </xf>
    <xf numFmtId="0" fontId="5" fillId="5" borderId="0" xfId="1" applyFont="1" applyFill="1" applyAlignment="1">
      <alignment horizontal="center" vertical="center"/>
    </xf>
    <xf numFmtId="181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top"/>
    </xf>
    <xf numFmtId="0" fontId="17" fillId="0" borderId="0" xfId="1" applyFont="1" applyAlignment="1">
      <alignment horizontal="left" vertical="top"/>
    </xf>
    <xf numFmtId="0" fontId="18" fillId="0" borderId="0" xfId="1" applyFont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" xfId="1" applyFont="1" applyBorder="1"/>
    <xf numFmtId="0" fontId="15" fillId="0" borderId="30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176" fontId="15" fillId="0" borderId="10" xfId="1" applyNumberFormat="1" applyFont="1" applyBorder="1" applyAlignment="1">
      <alignment horizontal="right" vertical="center"/>
    </xf>
    <xf numFmtId="182" fontId="15" fillId="0" borderId="10" xfId="1" applyNumberFormat="1" applyFont="1" applyBorder="1" applyAlignment="1">
      <alignment horizontal="center" vertical="center"/>
    </xf>
    <xf numFmtId="176" fontId="15" fillId="0" borderId="10" xfId="1" applyNumberFormat="1" applyFont="1" applyBorder="1" applyAlignment="1">
      <alignment horizontal="center" vertical="center"/>
    </xf>
    <xf numFmtId="183" fontId="15" fillId="0" borderId="10" xfId="1" applyNumberFormat="1" applyFont="1" applyBorder="1" applyAlignment="1">
      <alignment horizontal="center" vertical="center"/>
    </xf>
    <xf numFmtId="184" fontId="1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82" fontId="24" fillId="3" borderId="10" xfId="1" applyNumberFormat="1" applyFont="1" applyFill="1" applyBorder="1" applyAlignment="1">
      <alignment horizontal="center" vertical="center"/>
    </xf>
    <xf numFmtId="176" fontId="24" fillId="3" borderId="10" xfId="1" applyNumberFormat="1" applyFont="1" applyFill="1" applyBorder="1" applyAlignment="1">
      <alignment horizontal="center" vertical="center"/>
    </xf>
    <xf numFmtId="183" fontId="24" fillId="3" borderId="10" xfId="1" applyNumberFormat="1" applyFont="1" applyFill="1" applyBorder="1" applyAlignment="1">
      <alignment horizontal="center" vertical="center"/>
    </xf>
    <xf numFmtId="184" fontId="24" fillId="3" borderId="0" xfId="1" applyNumberFormat="1" applyFont="1" applyFill="1" applyBorder="1" applyAlignment="1">
      <alignment horizontal="center" vertical="center"/>
    </xf>
    <xf numFmtId="0" fontId="24" fillId="3" borderId="19" xfId="1" applyFont="1" applyFill="1" applyBorder="1" applyAlignment="1">
      <alignment horizontal="center" vertical="center"/>
    </xf>
    <xf numFmtId="0" fontId="24" fillId="3" borderId="12" xfId="1" applyFont="1" applyFill="1" applyBorder="1" applyAlignment="1">
      <alignment horizontal="center" vertical="center"/>
    </xf>
    <xf numFmtId="176" fontId="24" fillId="3" borderId="13" xfId="1" applyNumberFormat="1" applyFont="1" applyFill="1" applyBorder="1" applyAlignment="1">
      <alignment horizontal="right" vertical="center"/>
    </xf>
    <xf numFmtId="176" fontId="24" fillId="3" borderId="12" xfId="1" applyNumberFormat="1" applyFont="1" applyFill="1" applyBorder="1" applyAlignment="1">
      <alignment horizontal="right" vertical="center"/>
    </xf>
    <xf numFmtId="0" fontId="15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center"/>
    </xf>
    <xf numFmtId="0" fontId="15" fillId="0" borderId="45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176" fontId="24" fillId="0" borderId="0" xfId="1" applyNumberFormat="1" applyFont="1" applyAlignment="1">
      <alignment horizontal="right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right" vertical="center"/>
    </xf>
    <xf numFmtId="0" fontId="5" fillId="3" borderId="47" xfId="1" applyFont="1" applyFill="1" applyBorder="1" applyAlignment="1">
      <alignment horizontal="left" vertical="center"/>
    </xf>
    <xf numFmtId="186" fontId="5" fillId="3" borderId="14" xfId="1" applyNumberFormat="1" applyFont="1" applyFill="1" applyBorder="1" applyAlignment="1">
      <alignment horizontal="center" vertical="center"/>
    </xf>
    <xf numFmtId="186" fontId="5" fillId="3" borderId="47" xfId="1" applyNumberFormat="1" applyFont="1" applyFill="1" applyBorder="1" applyAlignment="1">
      <alignment horizontal="center" vertical="center"/>
    </xf>
    <xf numFmtId="186" fontId="5" fillId="3" borderId="12" xfId="1" applyNumberFormat="1" applyFont="1" applyFill="1" applyBorder="1" applyAlignment="1">
      <alignment horizontal="center" vertical="center"/>
    </xf>
    <xf numFmtId="187" fontId="15" fillId="0" borderId="0" xfId="1" applyNumberFormat="1" applyFont="1" applyAlignment="1">
      <alignment horizontal="right" vertical="center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right" wrapText="1"/>
    </xf>
    <xf numFmtId="0" fontId="26" fillId="0" borderId="0" xfId="1" applyFont="1" applyAlignment="1">
      <alignment horizontal="center" vertical="center"/>
    </xf>
    <xf numFmtId="0" fontId="5" fillId="0" borderId="5" xfId="1" applyFont="1" applyBorder="1" applyAlignment="1">
      <alignment vertical="top" wrapText="1"/>
    </xf>
    <xf numFmtId="0" fontId="26" fillId="0" borderId="0" xfId="1" applyFont="1" applyAlignment="1">
      <alignment horizontal="left" vertical="center"/>
    </xf>
    <xf numFmtId="0" fontId="5" fillId="0" borderId="46" xfId="1" applyFont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38" fontId="5" fillId="0" borderId="11" xfId="1" applyNumberFormat="1" applyFont="1" applyBorder="1" applyAlignment="1">
      <alignment horizontal="right" vertical="center"/>
    </xf>
    <xf numFmtId="38" fontId="5" fillId="0" borderId="0" xfId="1" applyNumberFormat="1" applyFont="1" applyAlignment="1">
      <alignment horizontal="right" vertical="center"/>
    </xf>
    <xf numFmtId="38" fontId="8" fillId="3" borderId="11" xfId="1" applyNumberFormat="1" applyFont="1" applyFill="1" applyBorder="1" applyAlignment="1">
      <alignment horizontal="right" vertical="center"/>
    </xf>
    <xf numFmtId="0" fontId="27" fillId="0" borderId="0" xfId="1" applyFont="1" applyAlignment="1">
      <alignment horizontal="left" vertical="center"/>
    </xf>
    <xf numFmtId="0" fontId="5" fillId="0" borderId="46" xfId="1" applyFont="1" applyBorder="1" applyAlignment="1">
      <alignment horizontal="right" vertical="center"/>
    </xf>
    <xf numFmtId="0" fontId="27" fillId="0" borderId="0" xfId="1" applyFont="1" applyAlignment="1">
      <alignment horizontal="center" vertical="center"/>
    </xf>
    <xf numFmtId="0" fontId="5" fillId="0" borderId="12" xfId="1" applyFont="1" applyBorder="1" applyAlignment="1">
      <alignment vertical="center"/>
    </xf>
    <xf numFmtId="38" fontId="5" fillId="0" borderId="14" xfId="1" applyNumberFormat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5" fillId="0" borderId="50" xfId="1" applyFont="1" applyBorder="1" applyAlignment="1">
      <alignment horizontal="right" vertical="center"/>
    </xf>
    <xf numFmtId="38" fontId="8" fillId="3" borderId="12" xfId="1" applyNumberFormat="1" applyFont="1" applyFill="1" applyBorder="1" applyAlignment="1">
      <alignment horizontal="right" vertical="center"/>
    </xf>
    <xf numFmtId="0" fontId="8" fillId="3" borderId="12" xfId="1" applyFont="1" applyFill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5" fillId="0" borderId="54" xfId="1" applyFont="1" applyBorder="1" applyAlignment="1">
      <alignment vertical="center"/>
    </xf>
    <xf numFmtId="0" fontId="5" fillId="0" borderId="56" xfId="1" applyFont="1" applyBorder="1" applyAlignment="1">
      <alignment vertical="center"/>
    </xf>
    <xf numFmtId="0" fontId="8" fillId="3" borderId="57" xfId="1" applyFont="1" applyFill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49" xfId="1" applyFont="1" applyBorder="1" applyAlignment="1">
      <alignment vertical="center"/>
    </xf>
    <xf numFmtId="0" fontId="8" fillId="3" borderId="5" xfId="1" applyFont="1" applyFill="1" applyBorder="1" applyAlignment="1">
      <alignment vertical="center"/>
    </xf>
    <xf numFmtId="49" fontId="15" fillId="0" borderId="55" xfId="1" applyNumberFormat="1" applyFont="1" applyBorder="1" applyAlignment="1">
      <alignment vertical="center"/>
    </xf>
    <xf numFmtId="49" fontId="15" fillId="0" borderId="57" xfId="1" applyNumberFormat="1" applyFont="1" applyBorder="1" applyAlignment="1">
      <alignment vertical="center"/>
    </xf>
    <xf numFmtId="0" fontId="15" fillId="0" borderId="57" xfId="1" applyFont="1" applyBorder="1" applyAlignment="1">
      <alignment horizontal="distributed" vertical="center"/>
    </xf>
    <xf numFmtId="0" fontId="15" fillId="0" borderId="53" xfId="1" applyFont="1" applyBorder="1" applyAlignment="1">
      <alignment horizontal="right" vertical="center"/>
    </xf>
    <xf numFmtId="188" fontId="15" fillId="0" borderId="54" xfId="1" applyNumberFormat="1" applyFont="1" applyBorder="1" applyAlignment="1">
      <alignment horizontal="right" vertical="center"/>
    </xf>
    <xf numFmtId="0" fontId="15" fillId="0" borderId="55" xfId="1" applyFont="1" applyBorder="1" applyAlignment="1">
      <alignment horizontal="right" vertical="center"/>
    </xf>
    <xf numFmtId="188" fontId="15" fillId="0" borderId="56" xfId="1" applyNumberFormat="1" applyFont="1" applyBorder="1" applyAlignment="1">
      <alignment horizontal="right" vertical="center"/>
    </xf>
    <xf numFmtId="0" fontId="24" fillId="3" borderId="57" xfId="1" applyFont="1" applyFill="1" applyBorder="1" applyAlignment="1">
      <alignment horizontal="right" vertical="center"/>
    </xf>
    <xf numFmtId="188" fontId="24" fillId="3" borderId="57" xfId="1" applyNumberFormat="1" applyFont="1" applyFill="1" applyBorder="1" applyAlignment="1">
      <alignment horizontal="right" vertical="center"/>
    </xf>
    <xf numFmtId="0" fontId="15" fillId="0" borderId="58" xfId="1" applyFont="1" applyBorder="1" applyAlignment="1">
      <alignment horizontal="center" vertical="center"/>
    </xf>
    <xf numFmtId="49" fontId="15" fillId="0" borderId="17" xfId="1" applyNumberFormat="1" applyFont="1" applyBorder="1" applyAlignment="1">
      <alignment vertical="center"/>
    </xf>
    <xf numFmtId="49" fontId="15" fillId="0" borderId="5" xfId="1" applyNumberFormat="1" applyFont="1" applyBorder="1" applyAlignment="1">
      <alignment vertical="center"/>
    </xf>
    <xf numFmtId="0" fontId="15" fillId="0" borderId="5" xfId="1" applyFont="1" applyBorder="1" applyAlignment="1">
      <alignment horizontal="distributed" vertical="center"/>
    </xf>
    <xf numFmtId="0" fontId="15" fillId="0" borderId="52" xfId="1" applyFont="1" applyBorder="1" applyAlignment="1">
      <alignment horizontal="right" vertical="center"/>
    </xf>
    <xf numFmtId="188" fontId="15" fillId="0" borderId="6" xfId="1" applyNumberFormat="1" applyFont="1" applyBorder="1" applyAlignment="1">
      <alignment horizontal="right" vertical="center"/>
    </xf>
    <xf numFmtId="0" fontId="15" fillId="0" borderId="17" xfId="1" applyFont="1" applyBorder="1" applyAlignment="1">
      <alignment horizontal="right" vertical="center"/>
    </xf>
    <xf numFmtId="188" fontId="15" fillId="0" borderId="49" xfId="1" applyNumberFormat="1" applyFont="1" applyBorder="1" applyAlignment="1">
      <alignment horizontal="right" vertical="center"/>
    </xf>
    <xf numFmtId="0" fontId="24" fillId="3" borderId="5" xfId="1" applyFont="1" applyFill="1" applyBorder="1" applyAlignment="1">
      <alignment horizontal="right" vertical="center"/>
    </xf>
    <xf numFmtId="188" fontId="24" fillId="3" borderId="5" xfId="1" applyNumberFormat="1" applyFont="1" applyFill="1" applyBorder="1" applyAlignment="1">
      <alignment horizontal="right" vertical="center"/>
    </xf>
    <xf numFmtId="0" fontId="15" fillId="0" borderId="45" xfId="1" applyFont="1" applyBorder="1" applyAlignment="1">
      <alignment horizontal="right" vertical="center"/>
    </xf>
    <xf numFmtId="188" fontId="15" fillId="0" borderId="18" xfId="1" applyNumberFormat="1" applyFont="1" applyBorder="1" applyAlignment="1">
      <alignment horizontal="right" vertical="center"/>
    </xf>
    <xf numFmtId="0" fontId="15" fillId="0" borderId="11" xfId="1" applyFont="1" applyBorder="1" applyAlignment="1">
      <alignment horizontal="right" vertical="center"/>
    </xf>
    <xf numFmtId="188" fontId="15" fillId="0" borderId="46" xfId="1" applyNumberFormat="1" applyFont="1" applyBorder="1" applyAlignment="1">
      <alignment horizontal="right" vertical="center"/>
    </xf>
    <xf numFmtId="188" fontId="24" fillId="3" borderId="0" xfId="1" applyNumberFormat="1" applyFont="1" applyFill="1" applyAlignment="1">
      <alignment horizontal="right" vertical="center"/>
    </xf>
    <xf numFmtId="49" fontId="15" fillId="0" borderId="0" xfId="1" applyNumberFormat="1" applyFont="1" applyAlignment="1">
      <alignment horizontal="left" vertical="center"/>
    </xf>
    <xf numFmtId="49" fontId="15" fillId="0" borderId="0" xfId="1" applyNumberFormat="1" applyFont="1" applyAlignment="1">
      <alignment horizontal="right" vertical="center"/>
    </xf>
    <xf numFmtId="0" fontId="15" fillId="0" borderId="0" xfId="1" applyFont="1" applyAlignment="1">
      <alignment horizontal="distributed" vertical="center"/>
    </xf>
    <xf numFmtId="0" fontId="15" fillId="0" borderId="57" xfId="1" applyFont="1" applyBorder="1" applyAlignment="1">
      <alignment horizontal="left" vertical="center"/>
    </xf>
    <xf numFmtId="49" fontId="15" fillId="0" borderId="11" xfId="1" applyNumberFormat="1" applyFont="1" applyBorder="1" applyAlignment="1">
      <alignment horizontal="left" vertical="center"/>
    </xf>
    <xf numFmtId="49" fontId="15" fillId="0" borderId="55" xfId="1" applyNumberFormat="1" applyFont="1" applyBorder="1" applyAlignment="1">
      <alignment horizontal="left" vertical="center"/>
    </xf>
    <xf numFmtId="49" fontId="15" fillId="0" borderId="17" xfId="1" applyNumberFormat="1" applyFont="1" applyBorder="1" applyAlignment="1">
      <alignment horizontal="right" vertical="center"/>
    </xf>
    <xf numFmtId="188" fontId="15" fillId="0" borderId="54" xfId="1" applyNumberFormat="1" applyFont="1" applyBorder="1" applyAlignment="1">
      <alignment horizontal="center" vertical="center"/>
    </xf>
    <xf numFmtId="188" fontId="15" fillId="0" borderId="56" xfId="1" applyNumberFormat="1" applyFont="1" applyBorder="1" applyAlignment="1">
      <alignment horizontal="center" vertical="center"/>
    </xf>
    <xf numFmtId="188" fontId="24" fillId="3" borderId="57" xfId="1" applyNumberFormat="1" applyFont="1" applyFill="1" applyBorder="1" applyAlignment="1">
      <alignment horizontal="center" vertical="center"/>
    </xf>
    <xf numFmtId="49" fontId="15" fillId="0" borderId="17" xfId="1" applyNumberFormat="1" applyFont="1" applyBorder="1" applyAlignment="1">
      <alignment horizontal="left" vertical="center"/>
    </xf>
    <xf numFmtId="49" fontId="15" fillId="0" borderId="5" xfId="1" applyNumberFormat="1" applyFont="1" applyBorder="1" applyAlignment="1">
      <alignment horizontal="right" vertical="center"/>
    </xf>
    <xf numFmtId="188" fontId="15" fillId="0" borderId="6" xfId="1" applyNumberFormat="1" applyFont="1" applyBorder="1" applyAlignment="1">
      <alignment horizontal="center" vertical="center"/>
    </xf>
    <xf numFmtId="188" fontId="15" fillId="0" borderId="49" xfId="1" applyNumberFormat="1" applyFont="1" applyBorder="1" applyAlignment="1">
      <alignment horizontal="center" vertical="center"/>
    </xf>
    <xf numFmtId="188" fontId="24" fillId="3" borderId="5" xfId="1" applyNumberFormat="1" applyFont="1" applyFill="1" applyBorder="1" applyAlignment="1">
      <alignment horizontal="center" vertical="center"/>
    </xf>
    <xf numFmtId="188" fontId="15" fillId="0" borderId="18" xfId="1" applyNumberFormat="1" applyFont="1" applyBorder="1" applyAlignment="1">
      <alignment horizontal="center" vertical="center"/>
    </xf>
    <xf numFmtId="188" fontId="15" fillId="0" borderId="46" xfId="1" applyNumberFormat="1" applyFont="1" applyBorder="1" applyAlignment="1">
      <alignment horizontal="center" vertical="center"/>
    </xf>
    <xf numFmtId="188" fontId="24" fillId="3" borderId="0" xfId="1" applyNumberFormat="1" applyFont="1" applyFill="1" applyAlignment="1">
      <alignment horizontal="center" vertical="center"/>
    </xf>
    <xf numFmtId="49" fontId="15" fillId="0" borderId="0" xfId="1" applyNumberFormat="1" applyFont="1" applyAlignment="1">
      <alignment vertical="center"/>
    </xf>
    <xf numFmtId="49" fontId="15" fillId="0" borderId="11" xfId="1" applyNumberFormat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4" xfId="1" applyFont="1" applyBorder="1" applyAlignment="1">
      <alignment horizontal="left" vertical="center"/>
    </xf>
    <xf numFmtId="0" fontId="15" fillId="0" borderId="47" xfId="1" applyFont="1" applyBorder="1" applyAlignment="1">
      <alignment horizontal="center" vertical="center"/>
    </xf>
    <xf numFmtId="0" fontId="15" fillId="0" borderId="12" xfId="1" applyFont="1" applyBorder="1" applyAlignment="1">
      <alignment horizontal="left" vertical="center"/>
    </xf>
    <xf numFmtId="0" fontId="24" fillId="3" borderId="14" xfId="1" applyFont="1" applyFill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0" fillId="0" borderId="0" xfId="1" applyFont="1" applyAlignment="1">
      <alignment vertical="top"/>
    </xf>
    <xf numFmtId="0" fontId="20" fillId="0" borderId="0" xfId="1" applyFont="1" applyAlignment="1">
      <alignment horizontal="left" vertical="top"/>
    </xf>
    <xf numFmtId="0" fontId="15" fillId="0" borderId="19" xfId="1" applyFont="1" applyBorder="1" applyAlignment="1">
      <alignment horizontal="right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59" xfId="1" applyFont="1" applyBorder="1" applyAlignment="1">
      <alignment horizontal="right" vertical="center"/>
    </xf>
    <xf numFmtId="0" fontId="15" fillId="0" borderId="60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  <xf numFmtId="0" fontId="15" fillId="0" borderId="11" xfId="1" applyFont="1" applyBorder="1" applyAlignment="1">
      <alignment horizontal="left" vertical="center"/>
    </xf>
    <xf numFmtId="176" fontId="15" fillId="0" borderId="60" xfId="1" applyNumberFormat="1" applyFont="1" applyBorder="1" applyAlignment="1">
      <alignment horizontal="right" vertical="center" indent="1"/>
    </xf>
    <xf numFmtId="183" fontId="15" fillId="0" borderId="60" xfId="1" applyNumberFormat="1" applyFont="1" applyBorder="1" applyAlignment="1">
      <alignment horizontal="right" vertical="center" indent="1"/>
    </xf>
    <xf numFmtId="176" fontId="15" fillId="0" borderId="62" xfId="1" applyNumberFormat="1" applyFont="1" applyBorder="1" applyAlignment="1">
      <alignment horizontal="right" vertical="center" indent="1"/>
    </xf>
    <xf numFmtId="176" fontId="15" fillId="0" borderId="0" xfId="1" applyNumberFormat="1" applyFont="1" applyAlignment="1">
      <alignment horizontal="center" vertical="center"/>
    </xf>
    <xf numFmtId="176" fontId="5" fillId="0" borderId="60" xfId="1" applyNumberFormat="1" applyFont="1" applyBorder="1" applyAlignment="1">
      <alignment horizontal="right" vertical="center" indent="1"/>
    </xf>
    <xf numFmtId="183" fontId="5" fillId="0" borderId="60" xfId="1" applyNumberFormat="1" applyFont="1" applyBorder="1" applyAlignment="1">
      <alignment horizontal="right" vertical="center" indent="1"/>
    </xf>
    <xf numFmtId="176" fontId="5" fillId="0" borderId="62" xfId="1" applyNumberFormat="1" applyFont="1" applyBorder="1" applyAlignment="1">
      <alignment horizontal="right" vertical="center" indent="1"/>
    </xf>
    <xf numFmtId="176" fontId="5" fillId="0" borderId="10" xfId="1" applyNumberFormat="1" applyFont="1" applyBorder="1" applyAlignment="1">
      <alignment horizontal="center" vertical="center"/>
    </xf>
    <xf numFmtId="176" fontId="8" fillId="3" borderId="11" xfId="1" applyNumberFormat="1" applyFont="1" applyFill="1" applyBorder="1" applyAlignment="1">
      <alignment horizontal="right" vertical="center" indent="1"/>
    </xf>
    <xf numFmtId="176" fontId="8" fillId="3" borderId="60" xfId="1" applyNumberFormat="1" applyFont="1" applyFill="1" applyBorder="1" applyAlignment="1">
      <alignment horizontal="right" vertical="center" indent="1"/>
    </xf>
    <xf numFmtId="183" fontId="8" fillId="3" borderId="60" xfId="1" applyNumberFormat="1" applyFont="1" applyFill="1" applyBorder="1" applyAlignment="1">
      <alignment horizontal="right" vertical="center" indent="1"/>
    </xf>
    <xf numFmtId="176" fontId="8" fillId="3" borderId="62" xfId="1" applyNumberFormat="1" applyFont="1" applyFill="1" applyBorder="1" applyAlignment="1">
      <alignment horizontal="right" vertical="center" indent="1"/>
    </xf>
    <xf numFmtId="176" fontId="8" fillId="3" borderId="10" xfId="1" applyNumberFormat="1" applyFont="1" applyFill="1" applyBorder="1" applyAlignment="1">
      <alignment horizontal="center" vertical="center"/>
    </xf>
    <xf numFmtId="176" fontId="8" fillId="3" borderId="0" xfId="1" applyNumberFormat="1" applyFont="1" applyFill="1" applyAlignment="1">
      <alignment horizontal="right" vertical="center"/>
    </xf>
    <xf numFmtId="176" fontId="8" fillId="3" borderId="0" xfId="1" applyNumberFormat="1" applyFont="1" applyFill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left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right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60" xfId="1" applyFont="1" applyFill="1" applyBorder="1" applyAlignment="1">
      <alignment horizontal="right" vertical="center"/>
    </xf>
    <xf numFmtId="0" fontId="5" fillId="3" borderId="6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left" vertical="center"/>
    </xf>
    <xf numFmtId="176" fontId="15" fillId="2" borderId="23" xfId="1" applyNumberFormat="1" applyFont="1" applyFill="1" applyBorder="1" applyAlignment="1">
      <alignment horizontal="right" vertical="center"/>
    </xf>
    <xf numFmtId="176" fontId="15" fillId="2" borderId="0" xfId="1" applyNumberFormat="1" applyFont="1" applyFill="1" applyAlignment="1">
      <alignment horizontal="left" vertical="center"/>
    </xf>
    <xf numFmtId="176" fontId="15" fillId="2" borderId="0" xfId="1" applyNumberFormat="1" applyFont="1" applyFill="1" applyAlignment="1">
      <alignment vertical="center"/>
    </xf>
    <xf numFmtId="176" fontId="15" fillId="2" borderId="0" xfId="1" applyNumberFormat="1" applyFont="1" applyFill="1" applyAlignment="1">
      <alignment vertical="center" wrapText="1"/>
    </xf>
    <xf numFmtId="0" fontId="5" fillId="0" borderId="23" xfId="1" applyFont="1" applyBorder="1" applyAlignment="1">
      <alignment horizontal="center" vertical="center"/>
    </xf>
    <xf numFmtId="0" fontId="5" fillId="0" borderId="23" xfId="1" applyFont="1" applyBorder="1" applyAlignment="1">
      <alignment vertical="top"/>
    </xf>
    <xf numFmtId="0" fontId="5" fillId="0" borderId="23" xfId="1" applyFont="1" applyBorder="1" applyAlignment="1">
      <alignment horizontal="right" vertical="center"/>
    </xf>
    <xf numFmtId="0" fontId="5" fillId="0" borderId="67" xfId="1" applyFont="1" applyBorder="1" applyAlignment="1">
      <alignment horizontal="centerContinuous" vertical="center"/>
    </xf>
    <xf numFmtId="0" fontId="5" fillId="0" borderId="68" xfId="1" applyFont="1" applyBorder="1" applyAlignment="1">
      <alignment horizontal="centerContinuous" vertical="center"/>
    </xf>
    <xf numFmtId="0" fontId="5" fillId="0" borderId="0" xfId="1" applyFont="1" applyAlignment="1">
      <alignment horizontal="right" vertical="center" wrapText="1"/>
    </xf>
    <xf numFmtId="0" fontId="5" fillId="0" borderId="59" xfId="1" applyFont="1" applyBorder="1" applyAlignment="1">
      <alignment horizontal="distributed" wrapText="1" indent="1"/>
    </xf>
    <xf numFmtId="0" fontId="5" fillId="0" borderId="69" xfId="1" applyFont="1" applyBorder="1" applyAlignment="1">
      <alignment horizontal="distributed" wrapText="1" indent="1"/>
    </xf>
    <xf numFmtId="0" fontId="5" fillId="0" borderId="30" xfId="1" applyFont="1" applyBorder="1" applyAlignment="1">
      <alignment horizontal="center" vertical="center"/>
    </xf>
    <xf numFmtId="0" fontId="5" fillId="0" borderId="30" xfId="1" applyFont="1" applyBorder="1" applyAlignment="1">
      <alignment horizontal="left" vertical="center" wrapText="1"/>
    </xf>
    <xf numFmtId="0" fontId="5" fillId="0" borderId="30" xfId="1" applyFont="1" applyBorder="1" applyAlignment="1">
      <alignment horizontal="left" wrapText="1"/>
    </xf>
    <xf numFmtId="0" fontId="5" fillId="0" borderId="70" xfId="1" applyFont="1" applyBorder="1" applyAlignment="1">
      <alignment horizontal="left" wrapText="1"/>
    </xf>
    <xf numFmtId="0" fontId="5" fillId="0" borderId="71" xfId="1" applyFont="1" applyBorder="1" applyAlignment="1">
      <alignment horizontal="distributed" vertical="top" wrapText="1" indent="1"/>
    </xf>
    <xf numFmtId="0" fontId="5" fillId="0" borderId="72" xfId="1" applyFont="1" applyBorder="1" applyAlignment="1">
      <alignment horizontal="distributed" vertical="top" wrapText="1" indent="1"/>
    </xf>
    <xf numFmtId="38" fontId="5" fillId="0" borderId="60" xfId="1" applyNumberFormat="1" applyFont="1" applyBorder="1" applyAlignment="1">
      <alignment horizontal="center" vertical="center"/>
    </xf>
    <xf numFmtId="38" fontId="5" fillId="0" borderId="0" xfId="1" applyNumberFormat="1" applyFont="1" applyAlignment="1">
      <alignment horizontal="center" vertical="center"/>
    </xf>
    <xf numFmtId="38" fontId="5" fillId="0" borderId="45" xfId="1" applyNumberFormat="1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  <xf numFmtId="38" fontId="8" fillId="3" borderId="60" xfId="1" applyNumberFormat="1" applyFont="1" applyFill="1" applyBorder="1" applyAlignment="1">
      <alignment horizontal="center" vertical="center"/>
    </xf>
    <xf numFmtId="38" fontId="8" fillId="3" borderId="0" xfId="1" applyNumberFormat="1" applyFont="1" applyFill="1" applyAlignment="1">
      <alignment horizontal="center" vertical="center"/>
    </xf>
    <xf numFmtId="38" fontId="8" fillId="3" borderId="45" xfId="1" applyNumberFormat="1" applyFont="1" applyFill="1" applyBorder="1" applyAlignment="1">
      <alignment horizontal="center" vertical="center"/>
    </xf>
    <xf numFmtId="176" fontId="5" fillId="3" borderId="73" xfId="1" applyNumberFormat="1" applyFont="1" applyFill="1" applyBorder="1" applyAlignment="1">
      <alignment horizontal="right" vertical="center"/>
    </xf>
    <xf numFmtId="176" fontId="5" fillId="3" borderId="12" xfId="1" applyNumberFormat="1" applyFont="1" applyFill="1" applyBorder="1" applyAlignment="1">
      <alignment horizontal="right" vertical="center"/>
    </xf>
    <xf numFmtId="176" fontId="5" fillId="3" borderId="74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 wrapText="1"/>
    </xf>
    <xf numFmtId="0" fontId="5" fillId="0" borderId="64" xfId="1" applyFont="1" applyBorder="1" applyAlignment="1">
      <alignment horizontal="center" vertical="center"/>
    </xf>
    <xf numFmtId="0" fontId="5" fillId="0" borderId="64" xfId="1" applyFont="1" applyBorder="1" applyAlignment="1">
      <alignment horizontal="right" vertical="center"/>
    </xf>
    <xf numFmtId="0" fontId="5" fillId="0" borderId="64" xfId="1" applyFont="1" applyBorder="1" applyAlignment="1">
      <alignment horizontal="left" vertical="center"/>
    </xf>
    <xf numFmtId="183" fontId="5" fillId="0" borderId="60" xfId="1" applyNumberFormat="1" applyFont="1" applyBorder="1" applyAlignment="1">
      <alignment horizontal="center" vertical="center"/>
    </xf>
    <xf numFmtId="183" fontId="5" fillId="0" borderId="0" xfId="1" applyNumberFormat="1" applyFont="1" applyAlignment="1">
      <alignment horizontal="center" vertical="center"/>
    </xf>
    <xf numFmtId="183" fontId="8" fillId="0" borderId="0" xfId="1" applyNumberFormat="1" applyFont="1" applyAlignment="1">
      <alignment horizontal="center" vertical="center"/>
    </xf>
    <xf numFmtId="183" fontId="8" fillId="3" borderId="6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29" fillId="0" borderId="0" xfId="1" applyFont="1" applyAlignment="1">
      <alignment vertical="top"/>
    </xf>
    <xf numFmtId="0" fontId="29" fillId="0" borderId="0" xfId="1" applyFont="1" applyAlignment="1">
      <alignment horizontal="left" vertical="top"/>
    </xf>
    <xf numFmtId="0" fontId="30" fillId="0" borderId="0" xfId="1" applyFont="1" applyAlignment="1">
      <alignment vertical="top"/>
    </xf>
    <xf numFmtId="0" fontId="30" fillId="0" borderId="0" xfId="1" applyFont="1" applyAlignment="1">
      <alignment horizontal="left" vertical="top"/>
    </xf>
    <xf numFmtId="0" fontId="5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7" fontId="5" fillId="0" borderId="11" xfId="1" applyNumberFormat="1" applyFont="1" applyBorder="1" applyAlignment="1">
      <alignment horizontal="right" vertical="center"/>
    </xf>
    <xf numFmtId="177" fontId="5" fillId="0" borderId="18" xfId="1" applyNumberFormat="1" applyFont="1" applyBorder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7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0" fontId="8" fillId="3" borderId="0" xfId="1" applyFont="1" applyFill="1" applyAlignment="1">
      <alignment vertical="center"/>
    </xf>
    <xf numFmtId="177" fontId="8" fillId="3" borderId="11" xfId="1" applyNumberFormat="1" applyFont="1" applyFill="1" applyBorder="1" applyAlignment="1">
      <alignment horizontal="right" vertical="center"/>
    </xf>
    <xf numFmtId="177" fontId="8" fillId="3" borderId="18" xfId="1" applyNumberFormat="1" applyFont="1" applyFill="1" applyBorder="1" applyAlignment="1">
      <alignment horizontal="right" vertical="center"/>
    </xf>
    <xf numFmtId="177" fontId="8" fillId="3" borderId="0" xfId="1" applyNumberFormat="1" applyFont="1" applyFill="1" applyAlignment="1">
      <alignment horizontal="right" vertical="center"/>
    </xf>
    <xf numFmtId="177" fontId="8" fillId="3" borderId="0" xfId="1" applyNumberFormat="1" applyFont="1" applyFill="1" applyAlignment="1">
      <alignment vertical="center"/>
    </xf>
    <xf numFmtId="38" fontId="5" fillId="3" borderId="14" xfId="1" applyNumberFormat="1" applyFont="1" applyFill="1" applyBorder="1" applyAlignment="1">
      <alignment horizontal="right" vertical="center"/>
    </xf>
    <xf numFmtId="38" fontId="5" fillId="3" borderId="47" xfId="1" applyNumberFormat="1" applyFont="1" applyFill="1" applyBorder="1" applyAlignment="1">
      <alignment horizontal="right" vertical="center"/>
    </xf>
    <xf numFmtId="38" fontId="5" fillId="3" borderId="12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/>
    </xf>
    <xf numFmtId="176" fontId="5" fillId="3" borderId="13" xfId="1" applyNumberFormat="1" applyFont="1" applyFill="1" applyBorder="1" applyAlignment="1">
      <alignment horizontal="right" vertical="center"/>
    </xf>
    <xf numFmtId="176" fontId="5" fillId="0" borderId="0" xfId="1" applyNumberFormat="1" applyFont="1" applyAlignment="1">
      <alignment horizontal="left" vertical="center"/>
    </xf>
    <xf numFmtId="0" fontId="32" fillId="0" borderId="0" xfId="2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33" fillId="0" borderId="0" xfId="2" applyFont="1"/>
    <xf numFmtId="0" fontId="34" fillId="0" borderId="0" xfId="2" applyFont="1"/>
    <xf numFmtId="0" fontId="31" fillId="0" borderId="0" xfId="2" applyFont="1"/>
    <xf numFmtId="0" fontId="20" fillId="0" borderId="0" xfId="3" applyFont="1"/>
    <xf numFmtId="0" fontId="35" fillId="0" borderId="0" xfId="3" applyFont="1"/>
    <xf numFmtId="0" fontId="30" fillId="0" borderId="0" xfId="3" applyFont="1"/>
    <xf numFmtId="0" fontId="20" fillId="0" borderId="0" xfId="3" applyFont="1" applyBorder="1" applyAlignment="1">
      <alignment vertical="top"/>
    </xf>
    <xf numFmtId="0" fontId="15" fillId="0" borderId="0" xfId="3" applyFont="1" applyBorder="1" applyAlignment="1">
      <alignment horizontal="right" vertical="center"/>
    </xf>
    <xf numFmtId="0" fontId="15" fillId="0" borderId="1" xfId="3" applyFont="1" applyFill="1" applyBorder="1"/>
    <xf numFmtId="0" fontId="15" fillId="0" borderId="1" xfId="3" applyFont="1" applyFill="1" applyBorder="1" applyAlignment="1">
      <alignment horizontal="right"/>
    </xf>
    <xf numFmtId="0" fontId="15" fillId="0" borderId="16" xfId="3" applyFont="1" applyFill="1" applyBorder="1" applyAlignment="1">
      <alignment horizontal="right"/>
    </xf>
    <xf numFmtId="0" fontId="5" fillId="0" borderId="0" xfId="3" applyFont="1"/>
    <xf numFmtId="0" fontId="15" fillId="0" borderId="0" xfId="3" applyFont="1" applyFill="1" applyBorder="1"/>
    <xf numFmtId="0" fontId="15" fillId="0" borderId="18" xfId="3" applyFont="1" applyFill="1" applyBorder="1"/>
    <xf numFmtId="0" fontId="15" fillId="0" borderId="5" xfId="3" applyFont="1" applyFill="1" applyBorder="1"/>
    <xf numFmtId="0" fontId="15" fillId="0" borderId="5" xfId="3" applyFont="1" applyFill="1" applyBorder="1" applyAlignment="1">
      <alignment vertical="top"/>
    </xf>
    <xf numFmtId="0" fontId="15" fillId="0" borderId="6" xfId="3" applyFont="1" applyFill="1" applyBorder="1"/>
    <xf numFmtId="0" fontId="15" fillId="0" borderId="0" xfId="3" applyFont="1" applyFill="1" applyBorder="1" applyAlignment="1">
      <alignment vertical="top"/>
    </xf>
    <xf numFmtId="0" fontId="15" fillId="0" borderId="55" xfId="3" applyFont="1" applyFill="1" applyBorder="1" applyAlignment="1">
      <alignment horizontal="center" vertical="center"/>
    </xf>
    <xf numFmtId="0" fontId="15" fillId="0" borderId="54" xfId="3" applyFont="1" applyFill="1" applyBorder="1" applyAlignment="1">
      <alignment horizontal="center" vertical="center"/>
    </xf>
    <xf numFmtId="0" fontId="15" fillId="0" borderId="57" xfId="3" applyFont="1" applyFill="1" applyBorder="1" applyAlignment="1">
      <alignment horizontal="center" vertical="center"/>
    </xf>
    <xf numFmtId="0" fontId="15" fillId="0" borderId="57" xfId="3" applyFont="1" applyFill="1" applyBorder="1" applyAlignment="1">
      <alignment vertical="center"/>
    </xf>
    <xf numFmtId="0" fontId="15" fillId="0" borderId="57" xfId="3" applyFont="1" applyFill="1" applyBorder="1"/>
    <xf numFmtId="0" fontId="15" fillId="0" borderId="0" xfId="2" applyFont="1" applyAlignment="1">
      <alignment vertical="center"/>
    </xf>
    <xf numFmtId="189" fontId="15" fillId="0" borderId="0" xfId="2" applyNumberFormat="1" applyFont="1" applyAlignment="1">
      <alignment horizontal="right" vertical="center"/>
    </xf>
    <xf numFmtId="3" fontId="15" fillId="2" borderId="11" xfId="2" applyNumberFormat="1" applyFont="1" applyFill="1" applyBorder="1" applyAlignment="1">
      <alignment vertical="center"/>
    </xf>
    <xf numFmtId="0" fontId="15" fillId="2" borderId="18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5" fillId="0" borderId="0" xfId="2" applyFont="1"/>
    <xf numFmtId="0" fontId="15" fillId="2" borderId="0" xfId="2" applyFont="1" applyFill="1" applyAlignment="1">
      <alignment vertical="center"/>
    </xf>
    <xf numFmtId="3" fontId="15" fillId="0" borderId="11" xfId="2" applyNumberFormat="1" applyFont="1" applyFill="1" applyBorder="1" applyAlignment="1">
      <alignment vertical="center"/>
    </xf>
    <xf numFmtId="0" fontId="15" fillId="0" borderId="18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5" fillId="2" borderId="0" xfId="2" applyFont="1" applyFill="1"/>
    <xf numFmtId="0" fontId="8" fillId="3" borderId="0" xfId="2" applyFont="1" applyFill="1" applyBorder="1" applyAlignment="1">
      <alignment vertical="center"/>
    </xf>
    <xf numFmtId="0" fontId="8" fillId="3" borderId="0" xfId="2" applyNumberFormat="1" applyFont="1" applyFill="1" applyBorder="1" applyAlignment="1">
      <alignment horizontal="right" vertical="center"/>
    </xf>
    <xf numFmtId="0" fontId="8" fillId="3" borderId="18" xfId="2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vertical="center"/>
    </xf>
    <xf numFmtId="0" fontId="8" fillId="3" borderId="12" xfId="2" applyFont="1" applyFill="1" applyBorder="1"/>
    <xf numFmtId="0" fontId="8" fillId="3" borderId="47" xfId="2" applyFont="1" applyFill="1" applyBorder="1"/>
    <xf numFmtId="0" fontId="8" fillId="3" borderId="14" xfId="2" applyFont="1" applyFill="1" applyBorder="1"/>
    <xf numFmtId="0" fontId="15" fillId="2" borderId="0" xfId="2" applyFont="1" applyFill="1"/>
    <xf numFmtId="0" fontId="15" fillId="2" borderId="0" xfId="2" applyFont="1" applyFill="1" applyBorder="1"/>
    <xf numFmtId="0" fontId="20" fillId="2" borderId="0" xfId="3" applyFont="1" applyFill="1"/>
    <xf numFmtId="49" fontId="15" fillId="2" borderId="0" xfId="4" applyNumberFormat="1" applyFont="1" applyFill="1" applyAlignment="1">
      <alignment horizontal="left"/>
    </xf>
    <xf numFmtId="0" fontId="35" fillId="2" borderId="0" xfId="3" applyFont="1" applyFill="1"/>
    <xf numFmtId="0" fontId="5" fillId="2" borderId="0" xfId="3" applyFont="1" applyFill="1"/>
    <xf numFmtId="0" fontId="30" fillId="2" borderId="0" xfId="3" applyFont="1" applyFill="1"/>
    <xf numFmtId="0" fontId="15" fillId="2" borderId="0" xfId="3" applyFont="1" applyFill="1"/>
    <xf numFmtId="0" fontId="34" fillId="2" borderId="0" xfId="2" applyFont="1" applyFill="1"/>
    <xf numFmtId="0" fontId="34" fillId="2" borderId="0" xfId="2" applyFont="1" applyFill="1" applyAlignment="1">
      <alignment horizontal="right"/>
    </xf>
    <xf numFmtId="0" fontId="31" fillId="2" borderId="0" xfId="2" applyFont="1" applyFill="1"/>
    <xf numFmtId="0" fontId="31" fillId="2" borderId="0" xfId="3" applyFont="1" applyFill="1"/>
    <xf numFmtId="176" fontId="31" fillId="2" borderId="0" xfId="2" applyNumberFormat="1" applyFont="1" applyFill="1"/>
    <xf numFmtId="176" fontId="31" fillId="0" borderId="0" xfId="2" applyNumberFormat="1" applyFont="1"/>
    <xf numFmtId="0" fontId="31" fillId="0" borderId="19" xfId="2" applyFont="1" applyBorder="1"/>
    <xf numFmtId="0" fontId="20" fillId="0" borderId="23" xfId="2" applyFont="1" applyBorder="1" applyAlignment="1">
      <alignment vertical="center"/>
    </xf>
    <xf numFmtId="0" fontId="15" fillId="0" borderId="23" xfId="4" applyFont="1" applyFill="1" applyBorder="1" applyAlignment="1">
      <alignment horizontal="center" vertical="center"/>
    </xf>
    <xf numFmtId="0" fontId="15" fillId="0" borderId="68" xfId="2" applyFont="1" applyBorder="1" applyAlignment="1">
      <alignment horizontal="centerContinuous" vertical="center"/>
    </xf>
    <xf numFmtId="0" fontId="20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20" fillId="0" borderId="0" xfId="2" applyFont="1" applyBorder="1" applyAlignment="1">
      <alignment vertical="center"/>
    </xf>
    <xf numFmtId="0" fontId="15" fillId="0" borderId="77" xfId="2" applyFont="1" applyBorder="1" applyAlignment="1">
      <alignment horizontal="centerContinuous" vertical="center"/>
    </xf>
    <xf numFmtId="0" fontId="15" fillId="0" borderId="78" xfId="2" applyFont="1" applyBorder="1" applyAlignment="1">
      <alignment horizontal="centerContinuous" vertical="center"/>
    </xf>
    <xf numFmtId="0" fontId="15" fillId="0" borderId="0" xfId="2" applyFont="1" applyBorder="1" applyAlignment="1">
      <alignment horizontal="centerContinuous" vertical="center"/>
    </xf>
    <xf numFmtId="0" fontId="31" fillId="5" borderId="0" xfId="2" applyFont="1" applyFill="1"/>
    <xf numFmtId="0" fontId="31" fillId="0" borderId="0" xfId="4" applyFont="1"/>
    <xf numFmtId="0" fontId="15" fillId="0" borderId="30" xfId="4" applyFont="1" applyFill="1" applyBorder="1" applyAlignment="1">
      <alignment horizontal="center" vertical="center"/>
    </xf>
    <xf numFmtId="0" fontId="20" fillId="0" borderId="30" xfId="2" applyFont="1" applyBorder="1" applyAlignment="1">
      <alignment vertical="center"/>
    </xf>
    <xf numFmtId="0" fontId="15" fillId="0" borderId="77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31" fillId="0" borderId="0" xfId="2" applyFont="1" applyFill="1"/>
    <xf numFmtId="178" fontId="15" fillId="0" borderId="0" xfId="4" applyNumberFormat="1" applyFont="1" applyFill="1" applyBorder="1" applyAlignment="1">
      <alignment horizontal="right" vertical="center"/>
    </xf>
    <xf numFmtId="49" fontId="15" fillId="0" borderId="0" xfId="4" applyNumberFormat="1" applyFont="1" applyFill="1" applyBorder="1" applyAlignment="1">
      <alignment horizontal="left" vertical="center"/>
    </xf>
    <xf numFmtId="3" fontId="15" fillId="2" borderId="60" xfId="2" applyNumberFormat="1" applyFont="1" applyFill="1" applyBorder="1" applyAlignment="1">
      <alignment horizontal="right" vertical="center" indent="1"/>
    </xf>
    <xf numFmtId="3" fontId="15" fillId="2" borderId="45" xfId="2" applyNumberFormat="1" applyFont="1" applyFill="1" applyBorder="1" applyAlignment="1">
      <alignment horizontal="right" vertical="center" indent="1"/>
    </xf>
    <xf numFmtId="0" fontId="30" fillId="0" borderId="0" xfId="2" applyFont="1" applyAlignment="1">
      <alignment vertical="center"/>
    </xf>
    <xf numFmtId="0" fontId="30" fillId="0" borderId="0" xfId="2" applyFont="1"/>
    <xf numFmtId="181" fontId="5" fillId="0" borderId="0" xfId="2" applyNumberFormat="1" applyFont="1" applyAlignment="1">
      <alignment horizontal="center" vertical="center"/>
    </xf>
    <xf numFmtId="176" fontId="5" fillId="0" borderId="0" xfId="4" applyNumberFormat="1" applyFont="1" applyBorder="1" applyAlignment="1">
      <alignment vertical="center"/>
    </xf>
    <xf numFmtId="176" fontId="36" fillId="0" borderId="0" xfId="4" applyNumberFormat="1" applyFont="1"/>
    <xf numFmtId="0" fontId="15" fillId="4" borderId="0" xfId="4" applyNumberFormat="1" applyFont="1" applyFill="1" applyBorder="1" applyAlignment="1">
      <alignment horizontal="right" vertical="center"/>
    </xf>
    <xf numFmtId="49" fontId="15" fillId="4" borderId="0" xfId="4" applyNumberFormat="1" applyFont="1" applyFill="1" applyBorder="1" applyAlignment="1">
      <alignment horizontal="left" vertical="center"/>
    </xf>
    <xf numFmtId="0" fontId="30" fillId="0" borderId="0" xfId="4" applyFont="1"/>
    <xf numFmtId="0" fontId="24" fillId="3" borderId="0" xfId="4" applyNumberFormat="1" applyFont="1" applyFill="1" applyBorder="1" applyAlignment="1">
      <alignment horizontal="right" vertical="center"/>
    </xf>
    <xf numFmtId="49" fontId="24" fillId="3" borderId="0" xfId="4" applyNumberFormat="1" applyFont="1" applyFill="1" applyBorder="1" applyAlignment="1">
      <alignment horizontal="left" vertical="center"/>
    </xf>
    <xf numFmtId="3" fontId="24" fillId="3" borderId="60" xfId="2" applyNumberFormat="1" applyFont="1" applyFill="1" applyBorder="1" applyAlignment="1">
      <alignment horizontal="right" vertical="center" indent="1"/>
    </xf>
    <xf numFmtId="3" fontId="24" fillId="3" borderId="45" xfId="2" applyNumberFormat="1" applyFont="1" applyFill="1" applyBorder="1" applyAlignment="1">
      <alignment horizontal="right" vertical="center" indent="1"/>
    </xf>
    <xf numFmtId="0" fontId="15" fillId="0" borderId="0" xfId="2" applyFont="1" applyBorder="1" applyAlignment="1">
      <alignment vertical="center"/>
    </xf>
    <xf numFmtId="176" fontId="19" fillId="0" borderId="0" xfId="4" applyNumberFormat="1" applyFont="1" applyBorder="1" applyAlignment="1">
      <alignment vertical="center"/>
    </xf>
    <xf numFmtId="176" fontId="37" fillId="0" borderId="0" xfId="4" applyNumberFormat="1" applyFont="1"/>
    <xf numFmtId="0" fontId="15" fillId="3" borderId="19" xfId="2" applyFont="1" applyFill="1" applyBorder="1" applyAlignment="1">
      <alignment vertical="center"/>
    </xf>
    <xf numFmtId="0" fontId="15" fillId="3" borderId="22" xfId="2" applyFont="1" applyFill="1" applyBorder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79" xfId="2" applyFont="1" applyBorder="1" applyAlignment="1">
      <alignment horizontal="centerContinuous" vertical="center"/>
    </xf>
    <xf numFmtId="0" fontId="15" fillId="0" borderId="78" xfId="2" applyFont="1" applyBorder="1" applyAlignment="1">
      <alignment horizontal="center" vertical="center"/>
    </xf>
    <xf numFmtId="3" fontId="5" fillId="2" borderId="45" xfId="2" applyNumberFormat="1" applyFont="1" applyFill="1" applyBorder="1" applyAlignment="1">
      <alignment horizontal="right" vertical="center" indent="1"/>
    </xf>
    <xf numFmtId="3" fontId="15" fillId="2" borderId="0" xfId="2" applyNumberFormat="1" applyFont="1" applyFill="1" applyBorder="1" applyAlignment="1">
      <alignment horizontal="right" vertical="center" indent="1"/>
    </xf>
    <xf numFmtId="3" fontId="5" fillId="0" borderId="45" xfId="2" applyNumberFormat="1" applyFont="1" applyFill="1" applyBorder="1" applyAlignment="1">
      <alignment horizontal="right" vertical="center" indent="1"/>
    </xf>
    <xf numFmtId="3" fontId="8" fillId="3" borderId="60" xfId="2" applyNumberFormat="1" applyFont="1" applyFill="1" applyBorder="1" applyAlignment="1">
      <alignment horizontal="right" vertical="center" indent="1"/>
    </xf>
    <xf numFmtId="3" fontId="8" fillId="3" borderId="0" xfId="2" applyNumberFormat="1" applyFont="1" applyFill="1" applyBorder="1" applyAlignment="1">
      <alignment horizontal="right" vertical="center" indent="1"/>
    </xf>
    <xf numFmtId="0" fontId="15" fillId="3" borderId="80" xfId="2" applyFont="1" applyFill="1" applyBorder="1" applyAlignment="1">
      <alignment vertical="center"/>
    </xf>
    <xf numFmtId="0" fontId="25" fillId="3" borderId="80" xfId="2" applyFont="1" applyFill="1" applyBorder="1" applyAlignment="1">
      <alignment vertical="center"/>
    </xf>
    <xf numFmtId="0" fontId="25" fillId="3" borderId="22" xfId="2" applyFont="1" applyFill="1" applyBorder="1" applyAlignment="1">
      <alignment vertical="center"/>
    </xf>
    <xf numFmtId="0" fontId="25" fillId="3" borderId="19" xfId="2" applyFont="1" applyFill="1" applyBorder="1" applyAlignment="1">
      <alignment vertical="center"/>
    </xf>
    <xf numFmtId="49" fontId="15" fillId="0" borderId="0" xfId="4" applyNumberFormat="1" applyFont="1" applyAlignment="1">
      <alignment horizontal="left" vertical="center"/>
    </xf>
    <xf numFmtId="0" fontId="20" fillId="0" borderId="0" xfId="2" applyFont="1"/>
    <xf numFmtId="0" fontId="38" fillId="0" borderId="0" xfId="2" applyFont="1"/>
    <xf numFmtId="190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191" fontId="5" fillId="0" borderId="0" xfId="1" applyNumberFormat="1" applyFont="1" applyAlignment="1">
      <alignment horizontal="center" vertical="center"/>
    </xf>
    <xf numFmtId="0" fontId="8" fillId="3" borderId="45" xfId="2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horizontal="center" vertical="center"/>
    </xf>
    <xf numFmtId="182" fontId="8" fillId="3" borderId="60" xfId="2" applyNumberFormat="1" applyFont="1" applyFill="1" applyBorder="1" applyAlignment="1">
      <alignment horizontal="center" vertical="center"/>
    </xf>
    <xf numFmtId="3" fontId="8" fillId="3" borderId="60" xfId="2" applyNumberFormat="1" applyFont="1" applyFill="1" applyBorder="1" applyAlignment="1">
      <alignment horizontal="center" vertical="center"/>
    </xf>
    <xf numFmtId="188" fontId="24" fillId="3" borderId="0" xfId="4" applyNumberFormat="1" applyFont="1" applyFill="1" applyBorder="1" applyAlignment="1">
      <alignment horizontal="right" vertical="center"/>
    </xf>
    <xf numFmtId="0" fontId="15" fillId="0" borderId="45" xfId="2" applyFont="1" applyFill="1" applyBorder="1" applyAlignment="1">
      <alignment horizontal="center" vertical="center"/>
    </xf>
    <xf numFmtId="0" fontId="15" fillId="0" borderId="60" xfId="2" applyFont="1" applyFill="1" applyBorder="1" applyAlignment="1">
      <alignment horizontal="center" vertical="center"/>
    </xf>
    <xf numFmtId="182" fontId="15" fillId="0" borderId="60" xfId="2" applyNumberFormat="1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 vertical="center"/>
    </xf>
    <xf numFmtId="180" fontId="15" fillId="0" borderId="0" xfId="4" applyNumberFormat="1" applyFont="1" applyFill="1" applyBorder="1" applyAlignment="1">
      <alignment horizontal="right" vertical="center"/>
    </xf>
    <xf numFmtId="0" fontId="15" fillId="3" borderId="82" xfId="2" applyFont="1" applyFill="1" applyBorder="1" applyAlignment="1">
      <alignment vertical="center"/>
    </xf>
    <xf numFmtId="3" fontId="15" fillId="0" borderId="0" xfId="1" applyNumberFormat="1" applyFont="1" applyAlignment="1">
      <alignment horizontal="center" vertical="center"/>
    </xf>
    <xf numFmtId="0" fontId="15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vertical="top"/>
    </xf>
    <xf numFmtId="0" fontId="15" fillId="2" borderId="0" xfId="1" applyFont="1" applyFill="1" applyBorder="1" applyAlignment="1">
      <alignment horizontal="center" vertical="center"/>
    </xf>
    <xf numFmtId="176" fontId="15" fillId="2" borderId="0" xfId="1" applyNumberFormat="1" applyFont="1" applyFill="1" applyBorder="1" applyAlignment="1">
      <alignment horizontal="right" vertical="center"/>
    </xf>
    <xf numFmtId="176" fontId="24" fillId="3" borderId="47" xfId="1" applyNumberFormat="1" applyFont="1" applyFill="1" applyBorder="1" applyAlignment="1">
      <alignment horizontal="right" vertical="center"/>
    </xf>
    <xf numFmtId="176" fontId="24" fillId="3" borderId="14" xfId="1" applyNumberFormat="1" applyFont="1" applyFill="1" applyBorder="1" applyAlignment="1">
      <alignment horizontal="right" vertical="center"/>
    </xf>
    <xf numFmtId="0" fontId="24" fillId="3" borderId="14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176" fontId="8" fillId="3" borderId="0" xfId="1" applyNumberFormat="1" applyFont="1" applyFill="1" applyBorder="1" applyAlignment="1">
      <alignment horizontal="center" vertical="center"/>
    </xf>
    <xf numFmtId="176" fontId="8" fillId="3" borderId="18" xfId="1" applyNumberFormat="1" applyFont="1" applyFill="1" applyBorder="1" applyAlignment="1">
      <alignment horizontal="center" vertical="center"/>
    </xf>
    <xf numFmtId="176" fontId="8" fillId="3" borderId="11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76" fontId="15" fillId="2" borderId="0" xfId="1" applyNumberFormat="1" applyFont="1" applyFill="1" applyBorder="1" applyAlignment="1">
      <alignment horizontal="center" vertical="center"/>
    </xf>
    <xf numFmtId="176" fontId="15" fillId="2" borderId="18" xfId="1" applyNumberFormat="1" applyFont="1" applyFill="1" applyBorder="1" applyAlignment="1">
      <alignment horizontal="center" vertical="center"/>
    </xf>
    <xf numFmtId="176" fontId="15" fillId="2" borderId="11" xfId="1" applyNumberFormat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center" vertical="center"/>
    </xf>
    <xf numFmtId="176" fontId="15" fillId="0" borderId="18" xfId="1" applyNumberFormat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18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distributed" vertical="center" wrapText="1"/>
    </xf>
    <xf numFmtId="0" fontId="15" fillId="0" borderId="5" xfId="1" applyFont="1" applyFill="1" applyBorder="1" applyAlignment="1">
      <alignment horizontal="distributed" vertical="center" wrapText="1" justifyLastLine="1"/>
    </xf>
    <xf numFmtId="0" fontId="15" fillId="0" borderId="6" xfId="1" applyFont="1" applyFill="1" applyBorder="1" applyAlignment="1">
      <alignment horizontal="distributed" vertical="center" wrapText="1" justifyLastLine="1"/>
    </xf>
    <xf numFmtId="0" fontId="15" fillId="0" borderId="17" xfId="1" applyFont="1" applyFill="1" applyBorder="1" applyAlignment="1">
      <alignment horizontal="distributed" vertical="center" wrapText="1" justifyLastLine="1"/>
    </xf>
    <xf numFmtId="0" fontId="15" fillId="0" borderId="17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distributed" vertical="center" wrapText="1"/>
    </xf>
    <xf numFmtId="0" fontId="15" fillId="0" borderId="1" xfId="1" applyFont="1" applyFill="1" applyBorder="1" applyAlignment="1">
      <alignment horizontal="distributed" vertical="center" wrapText="1" justifyLastLine="1"/>
    </xf>
    <xf numFmtId="0" fontId="15" fillId="0" borderId="16" xfId="1" applyFont="1" applyFill="1" applyBorder="1" applyAlignment="1">
      <alignment horizontal="distributed" vertical="center" wrapText="1" justifyLastLine="1"/>
    </xf>
    <xf numFmtId="0" fontId="15" fillId="0" borderId="15" xfId="1" applyFont="1" applyFill="1" applyBorder="1" applyAlignment="1">
      <alignment horizontal="distributed" vertical="center" wrapText="1" justifyLastLine="1"/>
    </xf>
    <xf numFmtId="0" fontId="15" fillId="0" borderId="15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top"/>
    </xf>
    <xf numFmtId="0" fontId="15" fillId="0" borderId="0" xfId="1" applyFont="1" applyBorder="1" applyAlignment="1">
      <alignment vertical="top"/>
    </xf>
    <xf numFmtId="0" fontId="14" fillId="0" borderId="0" xfId="1" applyFont="1" applyBorder="1" applyAlignment="1">
      <alignment horizontal="left" vertical="top"/>
    </xf>
    <xf numFmtId="0" fontId="11" fillId="0" borderId="0" xfId="1" applyFont="1" applyFill="1" applyAlignment="1">
      <alignment horizontal="center" vertical="center"/>
    </xf>
    <xf numFmtId="192" fontId="24" fillId="2" borderId="84" xfId="1" applyNumberFormat="1" applyFont="1" applyFill="1" applyBorder="1" applyAlignment="1">
      <alignment vertical="center"/>
    </xf>
    <xf numFmtId="192" fontId="11" fillId="0" borderId="84" xfId="1" applyNumberFormat="1" applyFont="1" applyFill="1" applyBorder="1" applyAlignment="1">
      <alignment vertical="center"/>
    </xf>
    <xf numFmtId="0" fontId="11" fillId="0" borderId="84" xfId="1" applyFont="1" applyFill="1" applyBorder="1" applyAlignment="1">
      <alignment horizontal="center" vertical="center" wrapText="1"/>
    </xf>
    <xf numFmtId="0" fontId="11" fillId="0" borderId="84" xfId="1" applyFont="1" applyFill="1" applyBorder="1" applyAlignment="1">
      <alignment horizontal="left" vertical="center" wrapText="1"/>
    </xf>
    <xf numFmtId="0" fontId="11" fillId="0" borderId="85" xfId="1" applyFont="1" applyFill="1" applyBorder="1" applyAlignment="1">
      <alignment vertical="center"/>
    </xf>
    <xf numFmtId="0" fontId="11" fillId="0" borderId="86" xfId="1" applyFont="1" applyFill="1" applyBorder="1" applyAlignment="1">
      <alignment vertical="center"/>
    </xf>
    <xf numFmtId="0" fontId="11" fillId="0" borderId="91" xfId="1" applyFont="1" applyFill="1" applyBorder="1" applyAlignment="1">
      <alignment vertical="center"/>
    </xf>
    <xf numFmtId="0" fontId="11" fillId="0" borderId="92" xfId="1" applyFont="1" applyFill="1" applyBorder="1" applyAlignment="1">
      <alignment vertical="center"/>
    </xf>
    <xf numFmtId="0" fontId="11" fillId="0" borderId="93" xfId="1" applyFont="1" applyFill="1" applyBorder="1" applyAlignment="1">
      <alignment vertical="center"/>
    </xf>
    <xf numFmtId="0" fontId="11" fillId="5" borderId="0" xfId="1" applyFont="1" applyFill="1" applyAlignment="1">
      <alignment horizontal="center" vertical="center"/>
    </xf>
    <xf numFmtId="0" fontId="15" fillId="0" borderId="0" xfId="1" applyFont="1" applyAlignment="1">
      <alignment horizontal="left"/>
    </xf>
    <xf numFmtId="0" fontId="15" fillId="0" borderId="0" xfId="4" applyFont="1" applyAlignment="1">
      <alignment horizontal="left" vertical="center"/>
    </xf>
    <xf numFmtId="0" fontId="24" fillId="3" borderId="80" xfId="2" applyFont="1" applyFill="1" applyBorder="1" applyAlignment="1">
      <alignment vertical="center"/>
    </xf>
    <xf numFmtId="0" fontId="24" fillId="3" borderId="22" xfId="2" applyFont="1" applyFill="1" applyBorder="1" applyAlignment="1">
      <alignment vertical="center"/>
    </xf>
    <xf numFmtId="0" fontId="24" fillId="3" borderId="19" xfId="2" applyFont="1" applyFill="1" applyBorder="1" applyAlignment="1">
      <alignment vertical="center"/>
    </xf>
    <xf numFmtId="192" fontId="8" fillId="3" borderId="45" xfId="2" applyNumberFormat="1" applyFont="1" applyFill="1" applyBorder="1" applyAlignment="1">
      <alignment horizontal="right" vertical="center" indent="1"/>
    </xf>
    <xf numFmtId="192" fontId="8" fillId="3" borderId="60" xfId="2" applyNumberFormat="1" applyFont="1" applyFill="1" applyBorder="1" applyAlignment="1">
      <alignment horizontal="right" vertical="center" indent="1"/>
    </xf>
    <xf numFmtId="192" fontId="8" fillId="3" borderId="0" xfId="2" applyNumberFormat="1" applyFont="1" applyFill="1" applyBorder="1" applyAlignment="1">
      <alignment horizontal="right" vertical="center" indent="1"/>
    </xf>
    <xf numFmtId="180" fontId="24" fillId="3" borderId="0" xfId="4" applyNumberFormat="1" applyFont="1" applyFill="1" applyBorder="1" applyAlignment="1">
      <alignment horizontal="right" vertical="center"/>
    </xf>
    <xf numFmtId="192" fontId="5" fillId="0" borderId="45" xfId="2" applyNumberFormat="1" applyFont="1" applyFill="1" applyBorder="1" applyAlignment="1">
      <alignment horizontal="right" vertical="center" indent="1"/>
    </xf>
    <xf numFmtId="192" fontId="5" fillId="0" borderId="60" xfId="2" applyNumberFormat="1" applyFont="1" applyFill="1" applyBorder="1" applyAlignment="1">
      <alignment horizontal="right" vertical="center" indent="1"/>
    </xf>
    <xf numFmtId="192" fontId="5" fillId="0" borderId="0" xfId="2" applyNumberFormat="1" applyFont="1" applyFill="1" applyBorder="1" applyAlignment="1">
      <alignment horizontal="right" vertical="center" indent="1"/>
    </xf>
    <xf numFmtId="0" fontId="15" fillId="0" borderId="0" xfId="4" applyNumberFormat="1" applyFont="1" applyFill="1" applyBorder="1" applyAlignment="1">
      <alignment horizontal="right" vertical="center"/>
    </xf>
    <xf numFmtId="192" fontId="5" fillId="2" borderId="45" xfId="2" applyNumberFormat="1" applyFont="1" applyFill="1" applyBorder="1" applyAlignment="1">
      <alignment horizontal="right" vertical="center" indent="1"/>
    </xf>
    <xf numFmtId="192" fontId="5" fillId="2" borderId="60" xfId="2" applyNumberFormat="1" applyFont="1" applyFill="1" applyBorder="1" applyAlignment="1">
      <alignment horizontal="right" vertical="center" indent="1"/>
    </xf>
    <xf numFmtId="192" fontId="5" fillId="2" borderId="0" xfId="2" applyNumberFormat="1" applyFont="1" applyFill="1" applyBorder="1" applyAlignment="1">
      <alignment horizontal="right" vertical="center" indent="1"/>
    </xf>
    <xf numFmtId="0" fontId="5" fillId="0" borderId="79" xfId="2" applyFont="1" applyBorder="1" applyAlignment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5" fillId="0" borderId="27" xfId="2" applyFont="1" applyBorder="1" applyAlignment="1">
      <alignment horizontal="centerContinuous" vertical="center"/>
    </xf>
    <xf numFmtId="0" fontId="5" fillId="0" borderId="94" xfId="2" applyFont="1" applyBorder="1" applyAlignment="1">
      <alignment horizontal="centerContinuous" vertical="center"/>
    </xf>
    <xf numFmtId="0" fontId="5" fillId="0" borderId="95" xfId="2" applyFont="1" applyBorder="1" applyAlignment="1">
      <alignment horizontal="centerContinuous" vertical="center"/>
    </xf>
    <xf numFmtId="0" fontId="5" fillId="0" borderId="0" xfId="2" applyFont="1" applyAlignment="1">
      <alignment vertical="center"/>
    </xf>
    <xf numFmtId="0" fontId="5" fillId="3" borderId="19" xfId="2" applyFont="1" applyFill="1" applyBorder="1" applyAlignment="1">
      <alignment vertical="center"/>
    </xf>
    <xf numFmtId="0" fontId="5" fillId="3" borderId="80" xfId="2" applyFont="1" applyFill="1" applyBorder="1" applyAlignment="1">
      <alignment vertical="center"/>
    </xf>
    <xf numFmtId="0" fontId="5" fillId="3" borderId="82" xfId="2" applyFont="1" applyFill="1" applyBorder="1" applyAlignment="1">
      <alignment vertical="center"/>
    </xf>
    <xf numFmtId="0" fontId="5" fillId="3" borderId="22" xfId="2" applyFont="1" applyFill="1" applyBorder="1" applyAlignment="1">
      <alignment vertical="center"/>
    </xf>
    <xf numFmtId="192" fontId="15" fillId="0" borderId="60" xfId="2" applyNumberFormat="1" applyFont="1" applyFill="1" applyBorder="1" applyAlignment="1">
      <alignment horizontal="right" vertical="center" indent="1"/>
    </xf>
    <xf numFmtId="192" fontId="15" fillId="2" borderId="60" xfId="2" applyNumberFormat="1" applyFont="1" applyFill="1" applyBorder="1" applyAlignment="1">
      <alignment horizontal="right" vertical="center" indent="1"/>
    </xf>
    <xf numFmtId="0" fontId="15" fillId="0" borderId="23" xfId="2" applyFont="1" applyBorder="1" applyAlignment="1">
      <alignment horizontal="centerContinuous" vertical="center"/>
    </xf>
    <xf numFmtId="0" fontId="15" fillId="0" borderId="95" xfId="2" applyFont="1" applyBorder="1" applyAlignment="1">
      <alignment horizontal="centerContinuous" vertical="center"/>
    </xf>
    <xf numFmtId="0" fontId="15" fillId="0" borderId="27" xfId="2" applyFont="1" applyBorder="1" applyAlignment="1">
      <alignment horizontal="centerContinuous" vertical="center"/>
    </xf>
    <xf numFmtId="0" fontId="15" fillId="0" borderId="94" xfId="2" applyFont="1" applyBorder="1" applyAlignment="1">
      <alignment horizontal="centerContinuous" vertical="center"/>
    </xf>
    <xf numFmtId="0" fontId="11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24" fillId="3" borderId="47" xfId="1" applyFont="1" applyFill="1" applyBorder="1" applyAlignment="1">
      <alignment horizontal="center" vertical="center"/>
    </xf>
    <xf numFmtId="0" fontId="24" fillId="3" borderId="12" xfId="1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1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13" xfId="1" applyNumberFormat="1" applyFont="1" applyFill="1" applyBorder="1" applyAlignment="1">
      <alignment horizontal="right" vertical="center"/>
    </xf>
    <xf numFmtId="176" fontId="15" fillId="0" borderId="12" xfId="1" applyNumberFormat="1" applyFont="1" applyFill="1" applyBorder="1" applyAlignment="1">
      <alignment horizontal="right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distributed" vertical="center"/>
    </xf>
    <xf numFmtId="176" fontId="8" fillId="3" borderId="17" xfId="1" applyNumberFormat="1" applyFont="1" applyFill="1" applyBorder="1" applyAlignment="1">
      <alignment horizontal="center" vertical="center"/>
    </xf>
    <xf numFmtId="176" fontId="15" fillId="0" borderId="5" xfId="1" applyNumberFormat="1" applyFont="1" applyFill="1" applyBorder="1" applyAlignment="1">
      <alignment horizontal="center" vertical="center"/>
    </xf>
    <xf numFmtId="176" fontId="15" fillId="0" borderId="8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distributed" vertical="center"/>
    </xf>
    <xf numFmtId="176" fontId="8" fillId="3" borderId="55" xfId="1" applyNumberFormat="1" applyFont="1" applyFill="1" applyBorder="1" applyAlignment="1">
      <alignment horizontal="center" vertical="center"/>
    </xf>
    <xf numFmtId="176" fontId="15" fillId="0" borderId="57" xfId="1" applyNumberFormat="1" applyFont="1" applyFill="1" applyBorder="1" applyAlignment="1">
      <alignment horizontal="center" vertical="center"/>
    </xf>
    <xf numFmtId="176" fontId="15" fillId="0" borderId="99" xfId="1" applyNumberFormat="1" applyFont="1" applyFill="1" applyBorder="1" applyAlignment="1">
      <alignment horizontal="center" vertical="center"/>
    </xf>
    <xf numFmtId="0" fontId="15" fillId="0" borderId="57" xfId="1" applyFont="1" applyFill="1" applyBorder="1" applyAlignment="1">
      <alignment horizontal="distributed" vertical="center"/>
    </xf>
    <xf numFmtId="0" fontId="15" fillId="0" borderId="57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distributed" vertical="center"/>
    </xf>
    <xf numFmtId="0" fontId="15" fillId="0" borderId="18" xfId="1" applyFont="1" applyFill="1" applyBorder="1" applyAlignment="1">
      <alignment horizontal="distributed" vertical="center"/>
    </xf>
    <xf numFmtId="0" fontId="24" fillId="3" borderId="1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right" vertical="center"/>
    </xf>
    <xf numFmtId="0" fontId="8" fillId="3" borderId="12" xfId="1" applyFont="1" applyFill="1" applyBorder="1" applyAlignment="1">
      <alignment horizontal="center" vertical="center"/>
    </xf>
    <xf numFmtId="49" fontId="8" fillId="3" borderId="12" xfId="1" applyNumberFormat="1" applyFont="1" applyFill="1" applyBorder="1" applyAlignment="1">
      <alignment horizontal="right" vertical="center"/>
    </xf>
    <xf numFmtId="0" fontId="8" fillId="3" borderId="47" xfId="1" applyFont="1" applyFill="1" applyBorder="1" applyAlignment="1">
      <alignment horizontal="right" vertical="center"/>
    </xf>
    <xf numFmtId="49" fontId="8" fillId="3" borderId="14" xfId="1" applyNumberFormat="1" applyFont="1" applyFill="1" applyBorder="1" applyAlignment="1">
      <alignment horizontal="right" vertical="center"/>
    </xf>
    <xf numFmtId="176" fontId="8" fillId="3" borderId="12" xfId="1" applyNumberFormat="1" applyFont="1" applyFill="1" applyBorder="1" applyAlignment="1">
      <alignment horizontal="right" vertical="center"/>
    </xf>
    <xf numFmtId="176" fontId="8" fillId="3" borderId="47" xfId="1" applyNumberFormat="1" applyFont="1" applyFill="1" applyBorder="1" applyAlignment="1">
      <alignment horizontal="right" vertical="center"/>
    </xf>
    <xf numFmtId="176" fontId="8" fillId="3" borderId="14" xfId="1" applyNumberFormat="1" applyFont="1" applyFill="1" applyBorder="1" applyAlignment="1">
      <alignment horizontal="right" vertical="center"/>
    </xf>
    <xf numFmtId="0" fontId="5" fillId="0" borderId="18" xfId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176" fontId="5" fillId="2" borderId="11" xfId="1" applyNumberFormat="1" applyFont="1" applyFill="1" applyBorder="1" applyAlignment="1">
      <alignment horizontal="center" vertical="center"/>
    </xf>
    <xf numFmtId="176" fontId="5" fillId="2" borderId="18" xfId="1" applyNumberFormat="1" applyFont="1" applyFill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176" fontId="8" fillId="3" borderId="11" xfId="1" applyNumberFormat="1" applyFont="1" applyFill="1" applyBorder="1" applyAlignment="1">
      <alignment horizontal="center" vertical="center"/>
    </xf>
    <xf numFmtId="176" fontId="8" fillId="3" borderId="18" xfId="1" applyNumberFormat="1" applyFont="1" applyFill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 wrapText="1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horizontal="right" vertical="center"/>
    </xf>
    <xf numFmtId="0" fontId="16" fillId="0" borderId="5" xfId="1" applyFont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right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15" fillId="2" borderId="28" xfId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horizontal="center" vertical="center" wrapText="1"/>
    </xf>
    <xf numFmtId="0" fontId="15" fillId="2" borderId="28" xfId="1" applyFont="1" applyFill="1" applyBorder="1" applyAlignment="1">
      <alignment horizontal="center" vertical="center" wrapText="1"/>
    </xf>
    <xf numFmtId="0" fontId="15" fillId="2" borderId="29" xfId="1" applyFont="1" applyFill="1" applyBorder="1" applyAlignment="1">
      <alignment horizontal="center"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right" vertical="center"/>
    </xf>
    <xf numFmtId="0" fontId="15" fillId="0" borderId="32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186" fontId="5" fillId="0" borderId="45" xfId="1" applyNumberFormat="1" applyFont="1" applyBorder="1" applyAlignment="1">
      <alignment horizontal="center" vertical="center"/>
    </xf>
    <xf numFmtId="186" fontId="5" fillId="0" borderId="0" xfId="1" applyNumberFormat="1" applyFont="1" applyAlignment="1">
      <alignment horizontal="center" vertical="center"/>
    </xf>
    <xf numFmtId="186" fontId="5" fillId="0" borderId="46" xfId="1" applyNumberFormat="1" applyFont="1" applyBorder="1" applyAlignment="1">
      <alignment horizontal="center" vertical="center"/>
    </xf>
    <xf numFmtId="186" fontId="8" fillId="3" borderId="45" xfId="1" applyNumberFormat="1" applyFont="1" applyFill="1" applyBorder="1" applyAlignment="1">
      <alignment horizontal="center" vertical="center"/>
    </xf>
    <xf numFmtId="186" fontId="8" fillId="3" borderId="0" xfId="1" applyNumberFormat="1" applyFont="1" applyFill="1" applyAlignment="1">
      <alignment horizontal="center" vertical="center"/>
    </xf>
    <xf numFmtId="186" fontId="8" fillId="3" borderId="46" xfId="1" applyNumberFormat="1" applyFont="1" applyFill="1" applyBorder="1" applyAlignment="1">
      <alignment horizontal="center" vertical="center"/>
    </xf>
    <xf numFmtId="0" fontId="15" fillId="0" borderId="35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185" fontId="15" fillId="0" borderId="45" xfId="1" applyNumberFormat="1" applyFont="1" applyBorder="1" applyAlignment="1">
      <alignment horizontal="center" vertical="center"/>
    </xf>
    <xf numFmtId="185" fontId="15" fillId="0" borderId="18" xfId="1" applyNumberFormat="1" applyFont="1" applyBorder="1" applyAlignment="1">
      <alignment horizontal="center" vertical="center"/>
    </xf>
    <xf numFmtId="185" fontId="15" fillId="0" borderId="11" xfId="1" applyNumberFormat="1" applyFont="1" applyBorder="1" applyAlignment="1">
      <alignment horizontal="center" vertical="center"/>
    </xf>
    <xf numFmtId="185" fontId="15" fillId="0" borderId="0" xfId="1" applyNumberFormat="1" applyFont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38" fontId="5" fillId="0" borderId="45" xfId="1" applyNumberFormat="1" applyFont="1" applyBorder="1" applyAlignment="1">
      <alignment horizontal="right" vertical="center"/>
    </xf>
    <xf numFmtId="38" fontId="8" fillId="3" borderId="11" xfId="1" applyNumberFormat="1" applyFont="1" applyFill="1" applyBorder="1" applyAlignment="1">
      <alignment horizontal="right" vertical="center"/>
    </xf>
    <xf numFmtId="49" fontId="15" fillId="0" borderId="0" xfId="1" applyNumberFormat="1" applyFont="1" applyAlignment="1">
      <alignment horizontal="left" vertical="center" indent="1"/>
    </xf>
    <xf numFmtId="49" fontId="15" fillId="0" borderId="55" xfId="1" applyNumberFormat="1" applyFont="1" applyBorder="1" applyAlignment="1">
      <alignment horizontal="left" vertical="center"/>
    </xf>
    <xf numFmtId="49" fontId="15" fillId="0" borderId="57" xfId="1" applyNumberFormat="1" applyFont="1" applyBorder="1" applyAlignment="1">
      <alignment horizontal="left" vertical="center"/>
    </xf>
    <xf numFmtId="0" fontId="15" fillId="0" borderId="1" xfId="1" applyFont="1" applyBorder="1" applyAlignment="1">
      <alignment horizontal="right" wrapText="1"/>
    </xf>
    <xf numFmtId="0" fontId="15" fillId="0" borderId="1" xfId="1" applyFont="1" applyBorder="1" applyAlignment="1">
      <alignment wrapText="1"/>
    </xf>
    <xf numFmtId="0" fontId="15" fillId="0" borderId="51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24" fillId="3" borderId="5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left" vertical="top" wrapText="1"/>
    </xf>
    <xf numFmtId="0" fontId="5" fillId="0" borderId="53" xfId="1" applyFont="1" applyBorder="1" applyAlignment="1">
      <alignment horizontal="right" vertical="center"/>
    </xf>
    <xf numFmtId="0" fontId="5" fillId="0" borderId="52" xfId="1" applyFont="1" applyBorder="1" applyAlignment="1">
      <alignment horizontal="right" vertical="center"/>
    </xf>
    <xf numFmtId="0" fontId="5" fillId="0" borderId="55" xfId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  <xf numFmtId="0" fontId="8" fillId="3" borderId="57" xfId="1" applyFont="1" applyFill="1" applyBorder="1" applyAlignment="1">
      <alignment horizontal="right" vertical="center"/>
    </xf>
    <xf numFmtId="0" fontId="8" fillId="3" borderId="5" xfId="1" applyFont="1" applyFill="1" applyBorder="1" applyAlignment="1">
      <alignment horizontal="right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5" fillId="0" borderId="66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/>
    </xf>
    <xf numFmtId="0" fontId="6" fillId="0" borderId="71" xfId="1" applyFont="1" applyBorder="1" applyAlignment="1">
      <alignment horizontal="center"/>
    </xf>
    <xf numFmtId="0" fontId="5" fillId="0" borderId="0" xfId="1" applyFont="1" applyAlignment="1">
      <alignment horizontal="right" vertical="center" wrapText="1"/>
    </xf>
    <xf numFmtId="0" fontId="5" fillId="0" borderId="69" xfId="1" applyFont="1" applyBorder="1" applyAlignment="1">
      <alignment horizontal="distributed" vertical="center" wrapText="1" indent="1"/>
    </xf>
    <xf numFmtId="0" fontId="5" fillId="0" borderId="72" xfId="1" applyFont="1" applyBorder="1" applyAlignment="1">
      <alignment horizontal="distributed" vertical="center" wrapText="1" indent="1"/>
    </xf>
    <xf numFmtId="0" fontId="5" fillId="0" borderId="59" xfId="1" applyFont="1" applyBorder="1" applyAlignment="1">
      <alignment horizontal="distributed" vertical="center" wrapText="1" indent="1"/>
    </xf>
    <xf numFmtId="0" fontId="5" fillId="0" borderId="71" xfId="1" applyFont="1" applyBorder="1" applyAlignment="1">
      <alignment horizontal="distributed" vertical="center" wrapText="1" indent="1"/>
    </xf>
    <xf numFmtId="0" fontId="5" fillId="0" borderId="64" xfId="1" applyFont="1" applyBorder="1" applyAlignment="1">
      <alignment horizontal="distributed" vertical="center" wrapText="1" indent="1"/>
    </xf>
    <xf numFmtId="0" fontId="5" fillId="0" borderId="30" xfId="1" applyFont="1" applyBorder="1" applyAlignment="1">
      <alignment horizontal="distributed" vertical="center" wrapText="1" indent="1"/>
    </xf>
    <xf numFmtId="0" fontId="5" fillId="0" borderId="1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/>
    </xf>
    <xf numFmtId="181" fontId="5" fillId="2" borderId="0" xfId="2" applyNumberFormat="1" applyFont="1" applyFill="1" applyAlignment="1">
      <alignment horizontal="center" vertical="center"/>
    </xf>
    <xf numFmtId="181" fontId="5" fillId="0" borderId="0" xfId="2" applyNumberFormat="1" applyFont="1" applyAlignment="1">
      <alignment horizontal="center" vertical="center"/>
    </xf>
    <xf numFmtId="0" fontId="15" fillId="0" borderId="0" xfId="3" applyFont="1" applyBorder="1" applyAlignment="1">
      <alignment horizontal="right" vertical="center"/>
    </xf>
    <xf numFmtId="0" fontId="15" fillId="0" borderId="32" xfId="3" applyFont="1" applyFill="1" applyBorder="1" applyAlignment="1">
      <alignment horizontal="center" vertical="center"/>
    </xf>
    <xf numFmtId="0" fontId="15" fillId="0" borderId="33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75" xfId="3" applyFont="1" applyFill="1" applyBorder="1" applyAlignment="1">
      <alignment horizontal="center" vertical="center"/>
    </xf>
    <xf numFmtId="0" fontId="15" fillId="0" borderId="76" xfId="3" applyFont="1" applyFill="1" applyBorder="1" applyAlignment="1">
      <alignment horizontal="center" vertical="center"/>
    </xf>
    <xf numFmtId="0" fontId="15" fillId="0" borderId="55" xfId="3" applyFont="1" applyFill="1" applyBorder="1" applyAlignment="1">
      <alignment horizontal="center" vertical="center"/>
    </xf>
    <xf numFmtId="0" fontId="15" fillId="0" borderId="54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57" xfId="3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center" vertical="center"/>
    </xf>
    <xf numFmtId="0" fontId="15" fillId="0" borderId="67" xfId="2" applyFont="1" applyBorder="1" applyAlignment="1">
      <alignment horizontal="center" vertical="center"/>
    </xf>
    <xf numFmtId="0" fontId="15" fillId="0" borderId="68" xfId="2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 wrapText="1"/>
    </xf>
    <xf numFmtId="0" fontId="15" fillId="0" borderId="71" xfId="2" applyFont="1" applyBorder="1" applyAlignment="1">
      <alignment horizontal="center" vertical="center"/>
    </xf>
    <xf numFmtId="0" fontId="15" fillId="0" borderId="69" xfId="4" applyFont="1" applyFill="1" applyBorder="1" applyAlignment="1">
      <alignment horizontal="center" vertical="center"/>
    </xf>
    <xf numFmtId="0" fontId="15" fillId="0" borderId="72" xfId="4" applyFont="1" applyFill="1" applyBorder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15" fillId="0" borderId="81" xfId="2" applyFont="1" applyBorder="1" applyAlignment="1">
      <alignment horizontal="center" vertical="center"/>
    </xf>
    <xf numFmtId="0" fontId="15" fillId="0" borderId="83" xfId="2" applyFont="1" applyBorder="1" applyAlignment="1">
      <alignment horizontal="center" vertical="center"/>
    </xf>
    <xf numFmtId="0" fontId="15" fillId="0" borderId="72" xfId="2" applyFont="1" applyBorder="1" applyAlignment="1">
      <alignment horizontal="center" vertical="center"/>
    </xf>
    <xf numFmtId="0" fontId="15" fillId="0" borderId="70" xfId="2" applyFont="1" applyBorder="1" applyAlignment="1">
      <alignment horizontal="center" vertical="center"/>
    </xf>
    <xf numFmtId="0" fontId="15" fillId="0" borderId="66" xfId="2" applyFont="1" applyBorder="1" applyAlignment="1">
      <alignment horizontal="center" vertical="center"/>
    </xf>
    <xf numFmtId="3" fontId="15" fillId="0" borderId="45" xfId="2" applyNumberFormat="1" applyFont="1" applyFill="1" applyBorder="1" applyAlignment="1">
      <alignment horizontal="center" vertical="center"/>
    </xf>
    <xf numFmtId="3" fontId="15" fillId="0" borderId="46" xfId="2" applyNumberFormat="1" applyFont="1" applyFill="1" applyBorder="1" applyAlignment="1">
      <alignment horizontal="center" vertical="center"/>
    </xf>
    <xf numFmtId="3" fontId="8" fillId="3" borderId="45" xfId="2" applyNumberFormat="1" applyFont="1" applyFill="1" applyBorder="1" applyAlignment="1">
      <alignment horizontal="center" vertical="center"/>
    </xf>
    <xf numFmtId="3" fontId="8" fillId="3" borderId="46" xfId="2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right" vertical="center" wrapText="1"/>
    </xf>
    <xf numFmtId="194" fontId="5" fillId="0" borderId="45" xfId="1" applyNumberFormat="1" applyFont="1" applyFill="1" applyBorder="1" applyAlignment="1">
      <alignment horizontal="center" vertical="center"/>
    </xf>
    <xf numFmtId="194" fontId="5" fillId="0" borderId="46" xfId="1" applyNumberFormat="1" applyFont="1" applyFill="1" applyBorder="1" applyAlignment="1">
      <alignment horizontal="center" vertical="center"/>
    </xf>
    <xf numFmtId="193" fontId="5" fillId="0" borderId="45" xfId="1" applyNumberFormat="1" applyFont="1" applyFill="1" applyBorder="1" applyAlignment="1">
      <alignment horizontal="center" vertical="center"/>
    </xf>
    <xf numFmtId="193" fontId="5" fillId="0" borderId="0" xfId="1" applyNumberFormat="1" applyFont="1" applyFill="1" applyAlignment="1">
      <alignment horizontal="center" vertical="center"/>
    </xf>
    <xf numFmtId="194" fontId="8" fillId="3" borderId="45" xfId="1" applyNumberFormat="1" applyFont="1" applyFill="1" applyBorder="1" applyAlignment="1">
      <alignment horizontal="center" vertical="center"/>
    </xf>
    <xf numFmtId="194" fontId="8" fillId="3" borderId="46" xfId="1" applyNumberFormat="1" applyFont="1" applyFill="1" applyBorder="1" applyAlignment="1">
      <alignment horizontal="center" vertical="center"/>
    </xf>
    <xf numFmtId="193" fontId="8" fillId="3" borderId="45" xfId="1" applyNumberFormat="1" applyFont="1" applyFill="1" applyBorder="1" applyAlignment="1">
      <alignment horizontal="center" vertical="center"/>
    </xf>
    <xf numFmtId="193" fontId="8" fillId="3" borderId="0" xfId="1" applyNumberFormat="1" applyFont="1" applyFill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98" xfId="2" applyFont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5" fillId="0" borderId="97" xfId="2" applyFont="1" applyBorder="1" applyAlignment="1">
      <alignment horizontal="center" vertical="center"/>
    </xf>
    <xf numFmtId="194" fontId="15" fillId="2" borderId="69" xfId="1" applyNumberFormat="1" applyFont="1" applyFill="1" applyBorder="1" applyAlignment="1">
      <alignment horizontal="center" vertical="center"/>
    </xf>
    <xf numFmtId="194" fontId="15" fillId="2" borderId="96" xfId="1" applyNumberFormat="1" applyFont="1" applyFill="1" applyBorder="1" applyAlignment="1">
      <alignment horizontal="center" vertical="center"/>
    </xf>
    <xf numFmtId="193" fontId="15" fillId="2" borderId="69" xfId="1" applyNumberFormat="1" applyFont="1" applyFill="1" applyBorder="1" applyAlignment="1">
      <alignment horizontal="center" vertical="center"/>
    </xf>
    <xf numFmtId="193" fontId="15" fillId="2" borderId="64" xfId="1" applyNumberFormat="1" applyFont="1" applyFill="1" applyBorder="1" applyAlignment="1">
      <alignment horizontal="center" vertical="center"/>
    </xf>
    <xf numFmtId="181" fontId="13" fillId="0" borderId="86" xfId="1" applyNumberFormat="1" applyFont="1" applyFill="1" applyBorder="1" applyAlignment="1">
      <alignment horizontal="center" vertical="center" wrapText="1"/>
    </xf>
    <xf numFmtId="181" fontId="13" fillId="0" borderId="85" xfId="1" applyNumberFormat="1" applyFont="1" applyFill="1" applyBorder="1" applyAlignment="1">
      <alignment horizontal="center" vertical="center" wrapText="1"/>
    </xf>
    <xf numFmtId="191" fontId="13" fillId="0" borderId="86" xfId="1" applyNumberFormat="1" applyFont="1" applyFill="1" applyBorder="1" applyAlignment="1">
      <alignment horizontal="center" vertical="center" wrapText="1"/>
    </xf>
    <xf numFmtId="191" fontId="13" fillId="0" borderId="85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11" fillId="0" borderId="86" xfId="1" applyFont="1" applyFill="1" applyBorder="1" applyAlignment="1">
      <alignment horizontal="right" vertical="center" wrapText="1"/>
    </xf>
    <xf numFmtId="0" fontId="11" fillId="0" borderId="85" xfId="1" applyFont="1" applyFill="1" applyBorder="1" applyAlignment="1">
      <alignment horizontal="right" vertical="center" wrapText="1"/>
    </xf>
    <xf numFmtId="0" fontId="11" fillId="0" borderId="90" xfId="1" applyFont="1" applyFill="1" applyBorder="1" applyAlignment="1">
      <alignment horizontal="right" vertical="center" wrapText="1"/>
    </xf>
    <xf numFmtId="0" fontId="11" fillId="0" borderId="89" xfId="1" applyFont="1" applyFill="1" applyBorder="1" applyAlignment="1">
      <alignment horizontal="right" vertical="center" wrapText="1"/>
    </xf>
    <xf numFmtId="0" fontId="11" fillId="0" borderId="88" xfId="1" applyFont="1" applyFill="1" applyBorder="1" applyAlignment="1">
      <alignment horizontal="left" vertical="center" wrapText="1"/>
    </xf>
    <xf numFmtId="0" fontId="11" fillId="0" borderId="87" xfId="1" applyFont="1" applyFill="1" applyBorder="1" applyAlignment="1">
      <alignment horizontal="left" vertical="center" wrapText="1"/>
    </xf>
    <xf numFmtId="185" fontId="15" fillId="0" borderId="11" xfId="1" applyNumberFormat="1" applyFont="1" applyFill="1" applyBorder="1" applyAlignment="1">
      <alignment horizontal="center" vertical="center"/>
    </xf>
    <xf numFmtId="185" fontId="15" fillId="0" borderId="18" xfId="1" applyNumberFormat="1" applyFont="1" applyFill="1" applyBorder="1" applyAlignment="1">
      <alignment horizontal="center" vertical="center"/>
    </xf>
    <xf numFmtId="185" fontId="15" fillId="0" borderId="0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185" fontId="5" fillId="0" borderId="11" xfId="1" applyNumberFormat="1" applyFont="1" applyFill="1" applyBorder="1" applyAlignment="1">
      <alignment horizontal="center" vertical="center"/>
    </xf>
    <xf numFmtId="185" fontId="5" fillId="0" borderId="18" xfId="1" applyNumberFormat="1" applyFont="1" applyFill="1" applyBorder="1" applyAlignment="1">
      <alignment horizontal="center" vertical="center"/>
    </xf>
    <xf numFmtId="185" fontId="5" fillId="0" borderId="0" xfId="1" applyNumberFormat="1" applyFont="1" applyFill="1" applyBorder="1" applyAlignment="1">
      <alignment horizontal="center" vertical="center"/>
    </xf>
    <xf numFmtId="185" fontId="8" fillId="3" borderId="11" xfId="1" applyNumberFormat="1" applyFont="1" applyFill="1" applyBorder="1" applyAlignment="1">
      <alignment horizontal="center" vertical="center"/>
    </xf>
    <xf numFmtId="185" fontId="8" fillId="3" borderId="18" xfId="1" applyNumberFormat="1" applyFont="1" applyFill="1" applyBorder="1" applyAlignment="1">
      <alignment horizontal="center" vertical="center"/>
    </xf>
    <xf numFmtId="185" fontId="8" fillId="3" borderId="0" xfId="1" applyNumberFormat="1" applyFont="1" applyFill="1" applyBorder="1" applyAlignment="1">
      <alignment horizontal="center" vertical="center"/>
    </xf>
    <xf numFmtId="176" fontId="15" fillId="0" borderId="17" xfId="1" applyNumberFormat="1" applyFont="1" applyFill="1" applyBorder="1" applyAlignment="1">
      <alignment horizontal="center" vertical="center"/>
    </xf>
    <xf numFmtId="176" fontId="15" fillId="0" borderId="5" xfId="1" applyNumberFormat="1" applyFont="1" applyFill="1" applyBorder="1" applyAlignment="1">
      <alignment horizontal="center" vertical="center"/>
    </xf>
    <xf numFmtId="176" fontId="15" fillId="0" borderId="6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24" fillId="3" borderId="15" xfId="1" applyFont="1" applyFill="1" applyBorder="1" applyAlignment="1">
      <alignment horizontal="center" vertical="center"/>
    </xf>
    <xf numFmtId="0" fontId="24" fillId="3" borderId="17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distributed" vertical="center"/>
    </xf>
    <xf numFmtId="0" fontId="15" fillId="0" borderId="5" xfId="1" applyFont="1" applyFill="1" applyBorder="1" applyAlignment="1">
      <alignment horizontal="distributed" vertical="center"/>
    </xf>
    <xf numFmtId="176" fontId="15" fillId="0" borderId="11" xfId="1" applyNumberFormat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center" vertical="center"/>
    </xf>
    <xf numFmtId="176" fontId="15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176" fontId="15" fillId="0" borderId="55" xfId="1" applyNumberFormat="1" applyFont="1" applyFill="1" applyBorder="1" applyAlignment="1">
      <alignment horizontal="center" vertical="center"/>
    </xf>
    <xf numFmtId="176" fontId="15" fillId="0" borderId="57" xfId="1" applyNumberFormat="1" applyFont="1" applyFill="1" applyBorder="1" applyAlignment="1">
      <alignment horizontal="center" vertical="center"/>
    </xf>
    <xf numFmtId="176" fontId="15" fillId="0" borderId="54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57" xfId="1" applyFont="1" applyFill="1" applyBorder="1" applyAlignment="1">
      <alignment horizontal="distributed" vertical="center"/>
    </xf>
    <xf numFmtId="38" fontId="8" fillId="3" borderId="11" xfId="1" applyNumberFormat="1" applyFont="1" applyFill="1" applyBorder="1" applyAlignment="1">
      <alignment horizontal="center" vertical="center"/>
    </xf>
    <xf numFmtId="38" fontId="8" fillId="3" borderId="18" xfId="1" applyNumberFormat="1" applyFont="1" applyFill="1" applyBorder="1" applyAlignment="1">
      <alignment horizontal="center" vertical="center"/>
    </xf>
    <xf numFmtId="38" fontId="8" fillId="3" borderId="0" xfId="1" applyNumberFormat="1" applyFont="1" applyFill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8" xfId="1" applyNumberFormat="1" applyFont="1" applyBorder="1" applyAlignment="1">
      <alignment horizontal="center" vertical="center"/>
    </xf>
    <xf numFmtId="38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_07_12ごみ量・リサイクル量(22)" xfId="2" xr:uid="{00000000-0005-0000-0000-000002000000}"/>
    <cellStyle name="標準_07_12ごみ量・リサイクル量・①上" xfId="3" xr:uid="{00000000-0005-0000-0000-000003000000}"/>
    <cellStyle name="標準_07_12ごみ量・リサイクル量・②下" xfId="4" xr:uid="{00000000-0005-0000-0000-000004000000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準夜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68-48FC-A907-55F8A9304B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156</c:v>
              </c:pt>
              <c:pt idx="1">
                <c:v>325</c:v>
              </c:pt>
              <c:pt idx="2">
                <c:v>288</c:v>
              </c:pt>
            </c:numLit>
          </c:val>
          <c:extLst>
            <c:ext xmlns:c16="http://schemas.microsoft.com/office/drawing/2014/chart" uri="{C3380CC4-5D6E-409C-BE32-E72D297353CC}">
              <c16:uniqueId val="{00000001-0168-48FC-A907-55F8A9304B0B}"/>
            </c:ext>
          </c:extLst>
        </c:ser>
        <c:ser>
          <c:idx val="1"/>
          <c:order val="1"/>
          <c:tx>
            <c:v>歯科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68-48FC-A907-55F8A9304B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144</c:v>
              </c:pt>
              <c:pt idx="1">
                <c:v>154</c:v>
              </c:pt>
              <c:pt idx="2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3-0168-48FC-A907-55F8A9304B0B}"/>
            </c:ext>
          </c:extLst>
        </c:ser>
        <c:ser>
          <c:idx val="2"/>
          <c:order val="2"/>
          <c:tx>
            <c:v>小児科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68-48FC-A907-55F8A9304B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241</c:v>
              </c:pt>
              <c:pt idx="1">
                <c:v>505</c:v>
              </c:pt>
              <c:pt idx="2">
                <c:v>439</c:v>
              </c:pt>
            </c:numLit>
          </c:val>
          <c:extLst>
            <c:ext xmlns:c16="http://schemas.microsoft.com/office/drawing/2014/chart" uri="{C3380CC4-5D6E-409C-BE32-E72D297353CC}">
              <c16:uniqueId val="{00000005-0168-48FC-A907-55F8A9304B0B}"/>
            </c:ext>
          </c:extLst>
        </c:ser>
        <c:ser>
          <c:idx val="3"/>
          <c:order val="3"/>
          <c:tx>
            <c:v>内科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68-48FC-A907-55F8A9304B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643</c:v>
              </c:pt>
              <c:pt idx="1">
                <c:v>904</c:v>
              </c:pt>
              <c:pt idx="2">
                <c:v>713</c:v>
              </c:pt>
            </c:numLit>
          </c:val>
          <c:extLst>
            <c:ext xmlns:c16="http://schemas.microsoft.com/office/drawing/2014/chart" uri="{C3380CC4-5D6E-409C-BE32-E72D297353CC}">
              <c16:uniqueId val="{00000007-0168-48FC-A907-55F8A9304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207048"/>
        <c:axId val="198207432"/>
      </c:barChart>
      <c:catAx>
        <c:axId val="198207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07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8207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070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二酸化硫黄（SO</a:t>
            </a:r>
            <a:r>
              <a:rPr lang="ja-JP" altLang="en-US" sz="1075" b="0" i="0" u="none" strike="noStrike" baseline="-2500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44419689726284212"/>
          <c:y val="2.82131661442006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94660616913514"/>
          <c:y val="0.12225724042607579"/>
          <c:w val="0.80580444968572307"/>
          <c:h val="0.57053378865502036"/>
        </c:manualLayout>
      </c:layout>
      <c:lineChart>
        <c:grouping val="standard"/>
        <c:varyColors val="0"/>
        <c:ser>
          <c:idx val="0"/>
          <c:order val="0"/>
          <c:tx>
            <c:strRef>
              <c:f>'7-16（R3）'!$C$30</c:f>
              <c:strCache>
                <c:ptCount val="1"/>
                <c:pt idx="0">
                  <c:v>区役所　最高値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'7-16（R3）'!$C$32:$C$36</c:f>
              <c:numCache>
                <c:formatCode>0.000_);[Red]\(0.000\)</c:formatCode>
                <c:ptCount val="5"/>
                <c:pt idx="0">
                  <c:v>3.3000000000000002E-2</c:v>
                </c:pt>
                <c:pt idx="1">
                  <c:v>0.03</c:v>
                </c:pt>
                <c:pt idx="2">
                  <c:v>0.03</c:v>
                </c:pt>
                <c:pt idx="3">
                  <c:v>1.7999999999999999E-2</c:v>
                </c:pt>
                <c:pt idx="4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6-4355-825D-55113F18DFA2}"/>
            </c:ext>
          </c:extLst>
        </c:ser>
        <c:ser>
          <c:idx val="1"/>
          <c:order val="1"/>
          <c:tx>
            <c:strRef>
              <c:f>'7-16（R3）'!$D$30</c:f>
              <c:strCache>
                <c:ptCount val="1"/>
                <c:pt idx="0">
                  <c:v>区役所　平均値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'7-16（R3）'!$D$32:$D$36</c:f>
              <c:numCache>
                <c:formatCode>0.000_);[Red]\(0.000\)</c:formatCode>
                <c:ptCount val="5"/>
                <c:pt idx="0">
                  <c:v>2E-3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6-4355-825D-55113F18DFA2}"/>
            </c:ext>
          </c:extLst>
        </c:ser>
        <c:ser>
          <c:idx val="2"/>
          <c:order val="2"/>
          <c:tx>
            <c:strRef>
              <c:f>'7-16（R3）'!$E$30</c:f>
              <c:strCache>
                <c:ptCount val="1"/>
                <c:pt idx="0">
                  <c:v>千代田　最高値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'7-16（R3）'!$E$32:$E$36</c:f>
              <c:numCache>
                <c:formatCode>0.000_);[Red]\(0.000\)</c:formatCode>
                <c:ptCount val="5"/>
                <c:pt idx="0">
                  <c:v>1.4999999999999999E-2</c:v>
                </c:pt>
                <c:pt idx="1">
                  <c:v>1.2999999999999999E-2</c:v>
                </c:pt>
                <c:pt idx="2">
                  <c:v>3.9E-2</c:v>
                </c:pt>
                <c:pt idx="3">
                  <c:v>2.4E-2</c:v>
                </c:pt>
                <c:pt idx="4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86-4355-825D-55113F18DFA2}"/>
            </c:ext>
          </c:extLst>
        </c:ser>
        <c:ser>
          <c:idx val="3"/>
          <c:order val="3"/>
          <c:tx>
            <c:strRef>
              <c:f>'7-16（R3）'!$F$30</c:f>
              <c:strCache>
                <c:ptCount val="1"/>
                <c:pt idx="0">
                  <c:v>千代田　平均値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'7-16（R3）'!$F$32:$F$36</c:f>
              <c:numCache>
                <c:formatCode>0.000_);[Red]\(0.000\)</c:formatCode>
                <c:ptCount val="5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86-4355-825D-55113F18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99720"/>
        <c:axId val="199100112"/>
      </c:lineChart>
      <c:catAx>
        <c:axId val="199099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10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10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（ppm）</a:t>
                </a:r>
              </a:p>
            </c:rich>
          </c:tx>
          <c:layout>
            <c:manualLayout>
              <c:xMode val="edge"/>
              <c:yMode val="edge"/>
              <c:x val="1.4885639295088113E-2"/>
              <c:y val="0.335423855717094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9720"/>
        <c:crosses val="autoZero"/>
        <c:crossBetween val="between"/>
        <c:majorUnit val="0.0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4642857142858"/>
          <c:y val="0.83908045977011492"/>
          <c:w val="0.8058035714285714"/>
          <c:h val="0.14106583072100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一酸化炭素（</a:t>
            </a:r>
            <a:r>
              <a:rPr lang="en-US" altLang="en-US"/>
              <a:t>CO）</a:t>
            </a:r>
          </a:p>
        </c:rich>
      </c:tx>
      <c:layout>
        <c:manualLayout>
          <c:xMode val="edge"/>
          <c:yMode val="edge"/>
          <c:x val="0.44395604395604393"/>
          <c:y val="2.82131661442006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3296703296702"/>
          <c:y val="0.11598763835294369"/>
          <c:w val="0.81758241758241756"/>
          <c:h val="0.56112938554532221"/>
        </c:manualLayout>
      </c:layout>
      <c:lineChart>
        <c:grouping val="standard"/>
        <c:varyColors val="0"/>
        <c:ser>
          <c:idx val="0"/>
          <c:order val="0"/>
          <c:tx>
            <c:strRef>
              <c:f>'7-16（R3）'!$G$30</c:f>
              <c:strCache>
                <c:ptCount val="1"/>
                <c:pt idx="0">
                  <c:v>区役所　最高値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'7-16（R3）'!$G$32:$G$36</c:f>
              <c:numCache>
                <c:formatCode>0.000_);[Red]\(0.000\)</c:formatCode>
                <c:ptCount val="5"/>
                <c:pt idx="0">
                  <c:v>2.7</c:v>
                </c:pt>
                <c:pt idx="1">
                  <c:v>2.6</c:v>
                </c:pt>
                <c:pt idx="2">
                  <c:v>1.5</c:v>
                </c:pt>
                <c:pt idx="3">
                  <c:v>2.6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6-410F-B998-E6BF3F0F2172}"/>
            </c:ext>
          </c:extLst>
        </c:ser>
        <c:ser>
          <c:idx val="1"/>
          <c:order val="1"/>
          <c:tx>
            <c:strRef>
              <c:f>'7-16（R3）'!$H$30</c:f>
              <c:strCache>
                <c:ptCount val="1"/>
                <c:pt idx="0">
                  <c:v>区役所　平均値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'7-16（R3）'!$H$32:$H$36</c:f>
              <c:numCache>
                <c:formatCode>0.000_);[Red]\(0.000\)</c:formatCode>
                <c:ptCount val="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6-410F-B998-E6BF3F0F2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00896"/>
        <c:axId val="199101288"/>
      </c:lineChart>
      <c:catAx>
        <c:axId val="19910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101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10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（ppm）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28905947885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1008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56776556776556"/>
          <c:y val="0.84326018808777425"/>
          <c:w val="0.81684981684981683"/>
          <c:h val="0.137931034482758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二酸化窒素（NO</a:t>
            </a:r>
            <a:r>
              <a:rPr lang="ja-JP" altLang="en-US" sz="1075" b="0" i="0" u="none" strike="noStrike" baseline="-2500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44097995545657015"/>
          <c:y val="1.572327044025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2590942835931"/>
          <c:y val="0.10691856914112151"/>
          <c:w val="0.80252412769116555"/>
          <c:h val="0.56603947412869171"/>
        </c:manualLayout>
      </c:layout>
      <c:lineChart>
        <c:grouping val="standard"/>
        <c:varyColors val="0"/>
        <c:ser>
          <c:idx val="0"/>
          <c:order val="0"/>
          <c:tx>
            <c:strRef>
              <c:f>'7-16（R3）'!$I$30</c:f>
              <c:strCache>
                <c:ptCount val="1"/>
                <c:pt idx="0">
                  <c:v>区役所　最高値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'7-16（R3）'!$I$32:$I$36</c:f>
              <c:numCache>
                <c:formatCode>0.000_);[Red]\(0.000\)</c:formatCode>
                <c:ptCount val="5"/>
                <c:pt idx="0">
                  <c:v>0.18099999999999999</c:v>
                </c:pt>
                <c:pt idx="1">
                  <c:v>0.13400000000000001</c:v>
                </c:pt>
                <c:pt idx="2">
                  <c:v>9.6000000000000002E-2</c:v>
                </c:pt>
                <c:pt idx="3">
                  <c:v>8.5000000000000006E-2</c:v>
                </c:pt>
                <c:pt idx="4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8-4271-BA3B-21EDD65A9C49}"/>
            </c:ext>
          </c:extLst>
        </c:ser>
        <c:ser>
          <c:idx val="1"/>
          <c:order val="1"/>
          <c:tx>
            <c:strRef>
              <c:f>'7-16（R3）'!$J$30</c:f>
              <c:strCache>
                <c:ptCount val="1"/>
                <c:pt idx="0">
                  <c:v>区役所　平均値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'7-16（R3）'!$J$32:$J$36</c:f>
              <c:numCache>
                <c:formatCode>0.000_);[Red]\(0.000\)</c:formatCode>
                <c:ptCount val="5"/>
                <c:pt idx="0">
                  <c:v>2.7E-2</c:v>
                </c:pt>
                <c:pt idx="1">
                  <c:v>2.4E-2</c:v>
                </c:pt>
                <c:pt idx="2">
                  <c:v>2.3E-2</c:v>
                </c:pt>
                <c:pt idx="3">
                  <c:v>1.9E-2</c:v>
                </c:pt>
                <c:pt idx="4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8-4271-BA3B-21EDD65A9C49}"/>
            </c:ext>
          </c:extLst>
        </c:ser>
        <c:ser>
          <c:idx val="2"/>
          <c:order val="2"/>
          <c:tx>
            <c:strRef>
              <c:f>'7-16（R3）'!$K$30</c:f>
              <c:strCache>
                <c:ptCount val="1"/>
                <c:pt idx="0">
                  <c:v>千代田　最高値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'7-16（R3）'!$K$32:$K$36</c:f>
              <c:numCache>
                <c:formatCode>0.000_);[Red]\(0.000\)</c:formatCode>
                <c:ptCount val="5"/>
                <c:pt idx="0">
                  <c:v>8.7999999999999995E-2</c:v>
                </c:pt>
                <c:pt idx="1">
                  <c:v>8.3000000000000004E-2</c:v>
                </c:pt>
                <c:pt idx="2">
                  <c:v>8.1000000000000003E-2</c:v>
                </c:pt>
                <c:pt idx="3">
                  <c:v>8.3000000000000004E-2</c:v>
                </c:pt>
                <c:pt idx="4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8-4271-BA3B-21EDD65A9C49}"/>
            </c:ext>
          </c:extLst>
        </c:ser>
        <c:ser>
          <c:idx val="3"/>
          <c:order val="3"/>
          <c:tx>
            <c:strRef>
              <c:f>'7-16（R3）'!$L$30</c:f>
              <c:strCache>
                <c:ptCount val="1"/>
                <c:pt idx="0">
                  <c:v>千代田　平均値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'7-16（R3）'!$L$32:$L$36</c:f>
              <c:numCache>
                <c:formatCode>0.000_);[Red]\(0.000\)</c:formatCode>
                <c:ptCount val="5"/>
                <c:pt idx="0">
                  <c:v>2.1999999999999999E-2</c:v>
                </c:pt>
                <c:pt idx="1">
                  <c:v>2.1999999999999999E-2</c:v>
                </c:pt>
                <c:pt idx="2">
                  <c:v>0.02</c:v>
                </c:pt>
                <c:pt idx="3">
                  <c:v>1.9E-2</c:v>
                </c:pt>
                <c:pt idx="4">
                  <c:v>1.7000000000000001E-2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C8-4271-BA3B-21EDD65A9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83736"/>
        <c:axId val="199884128"/>
      </c:lineChart>
      <c:catAx>
        <c:axId val="199883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8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8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（ppm）</a:t>
                </a:r>
              </a:p>
            </c:rich>
          </c:tx>
          <c:layout>
            <c:manualLayout>
              <c:xMode val="edge"/>
              <c:yMode val="edge"/>
              <c:x val="1.5596981335016864E-2"/>
              <c:y val="0.32186764390300265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883736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39590254706534"/>
          <c:y val="0.81656184486373162"/>
          <c:w val="0.80396940753045409"/>
          <c:h val="0.14465408805031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準夜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5F-4B84-AD7B-85F7547A56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156</c:v>
              </c:pt>
              <c:pt idx="1">
                <c:v>325</c:v>
              </c:pt>
              <c:pt idx="2">
                <c:v>288</c:v>
              </c:pt>
            </c:numLit>
          </c:val>
          <c:extLst>
            <c:ext xmlns:c16="http://schemas.microsoft.com/office/drawing/2014/chart" uri="{C3380CC4-5D6E-409C-BE32-E72D297353CC}">
              <c16:uniqueId val="{00000001-D95F-4B84-AD7B-85F7547A56DC}"/>
            </c:ext>
          </c:extLst>
        </c:ser>
        <c:ser>
          <c:idx val="1"/>
          <c:order val="1"/>
          <c:tx>
            <c:v>歯科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5F-4B84-AD7B-85F7547A56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144</c:v>
              </c:pt>
              <c:pt idx="1">
                <c:v>154</c:v>
              </c:pt>
              <c:pt idx="2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3-D95F-4B84-AD7B-85F7547A56DC}"/>
            </c:ext>
          </c:extLst>
        </c:ser>
        <c:ser>
          <c:idx val="2"/>
          <c:order val="2"/>
          <c:tx>
            <c:v>小児科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5F-4B84-AD7B-85F7547A56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241</c:v>
              </c:pt>
              <c:pt idx="1">
                <c:v>505</c:v>
              </c:pt>
              <c:pt idx="2">
                <c:v>439</c:v>
              </c:pt>
            </c:numLit>
          </c:val>
          <c:extLst>
            <c:ext xmlns:c16="http://schemas.microsoft.com/office/drawing/2014/chart" uri="{C3380CC4-5D6E-409C-BE32-E72D297353CC}">
              <c16:uniqueId val="{00000005-D95F-4B84-AD7B-85F7547A56DC}"/>
            </c:ext>
          </c:extLst>
        </c:ser>
        <c:ser>
          <c:idx val="3"/>
          <c:order val="3"/>
          <c:tx>
            <c:v>内科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5F-4B84-AD7B-85F7547A56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643</c:v>
              </c:pt>
              <c:pt idx="1">
                <c:v>904</c:v>
              </c:pt>
              <c:pt idx="2">
                <c:v>713</c:v>
              </c:pt>
            </c:numLit>
          </c:val>
          <c:extLst>
            <c:ext xmlns:c16="http://schemas.microsoft.com/office/drawing/2014/chart" uri="{C3380CC4-5D6E-409C-BE32-E72D297353CC}">
              <c16:uniqueId val="{00000007-D95F-4B84-AD7B-85F7547A5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189840"/>
        <c:axId val="198475040"/>
      </c:barChart>
      <c:catAx>
        <c:axId val="198189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475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847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89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2705892565391"/>
          <c:y val="5.5718486008921014E-2"/>
          <c:w val="0.73333560681921761"/>
          <c:h val="0.73313770204953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'7-4（R3)'!$F$16</c:f>
              <c:strCache>
                <c:ptCount val="1"/>
                <c:pt idx="0">
                  <c:v>歯科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28-42F8-9B30-B44D27FCDAA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28-42F8-9B30-B44D27FCDAA3}"/>
                </c:ext>
              </c:extLst>
            </c:dLbl>
            <c:dLbl>
              <c:idx val="2"/>
              <c:layout>
                <c:manualLayout>
                  <c:x val="-0.11558307533539733"/>
                  <c:y val="-1.82149362477231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32714138286893"/>
                      <c:h val="4.15300546448087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A28-42F8-9B30-B44D27FCDAA3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'7-4（R3)'!$E$18:$E$20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'7-4（R3)'!$F$18:$F$20</c:f>
              <c:numCache>
                <c:formatCode>#,##0_ </c:formatCode>
                <c:ptCount val="3"/>
                <c:pt idx="0">
                  <c:v>151</c:v>
                </c:pt>
                <c:pt idx="1">
                  <c:v>170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28-42F8-9B30-B44D27FCDAA3}"/>
            </c:ext>
          </c:extLst>
        </c:ser>
        <c:ser>
          <c:idx val="1"/>
          <c:order val="1"/>
          <c:tx>
            <c:strRef>
              <c:f>'7-4（R3)'!$G$16</c:f>
              <c:strCache>
                <c:ptCount val="1"/>
                <c:pt idx="0">
                  <c:v>小児科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28-42F8-9B30-B44D27FCDA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'7-4（R3)'!$E$18:$E$20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'7-4（R3)'!$G$18:$G$20</c:f>
              <c:numCache>
                <c:formatCode>#,##0_ </c:formatCode>
                <c:ptCount val="3"/>
                <c:pt idx="0">
                  <c:v>858</c:v>
                </c:pt>
                <c:pt idx="1">
                  <c:v>812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28-42F8-9B30-B44D27FCDAA3}"/>
            </c:ext>
          </c:extLst>
        </c:ser>
        <c:ser>
          <c:idx val="2"/>
          <c:order val="2"/>
          <c:tx>
            <c:strRef>
              <c:f>'7-4（R3)'!$H$16</c:f>
              <c:strCache>
                <c:ptCount val="1"/>
                <c:pt idx="0">
                  <c:v>内科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28-42F8-9B30-B44D27FCDA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'7-4（R3)'!$E$18:$E$20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'7-4（R3)'!$H$18:$H$20</c:f>
              <c:numCache>
                <c:formatCode>#,##0_ </c:formatCode>
                <c:ptCount val="3"/>
                <c:pt idx="0">
                  <c:v>1626</c:v>
                </c:pt>
                <c:pt idx="1">
                  <c:v>1734</c:v>
                </c:pt>
                <c:pt idx="2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28-42F8-9B30-B44D27FCDAA3}"/>
            </c:ext>
          </c:extLst>
        </c:ser>
        <c:ser>
          <c:idx val="3"/>
          <c:order val="3"/>
          <c:tx>
            <c:strRef>
              <c:f>'7-4（R3)'!$I$16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263157894736842E-3"/>
                  <c:y val="0.103459690489508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05675954592361"/>
                      <c:h val="3.78142076502732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6A28-42F8-9B30-B44D27FCDAA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6A28-42F8-9B30-B44D27FCDAA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A28-42F8-9B30-B44D27FCDAA3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'7-4（R3)'!$E$18:$E$20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'7-4（R3)'!$I$18:$I$20</c:f>
              <c:numCache>
                <c:formatCode>#,##0_ </c:formatCode>
                <c:ptCount val="3"/>
                <c:pt idx="0">
                  <c:v>2635</c:v>
                </c:pt>
                <c:pt idx="1">
                  <c:v>2716</c:v>
                </c:pt>
                <c:pt idx="2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28-42F8-9B30-B44D27FCD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98051264"/>
        <c:axId val="198037328"/>
      </c:barChart>
      <c:catAx>
        <c:axId val="19805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03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3732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5873170652430057E-2"/>
              <c:y val="3.51906011748531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051264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準夜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02-4314-A1D6-29A29E0452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156</c:v>
              </c:pt>
              <c:pt idx="1">
                <c:v>325</c:v>
              </c:pt>
              <c:pt idx="2">
                <c:v>288</c:v>
              </c:pt>
            </c:numLit>
          </c:val>
          <c:extLst>
            <c:ext xmlns:c16="http://schemas.microsoft.com/office/drawing/2014/chart" uri="{C3380CC4-5D6E-409C-BE32-E72D297353CC}">
              <c16:uniqueId val="{00000001-B902-4314-A1D6-29A29E045208}"/>
            </c:ext>
          </c:extLst>
        </c:ser>
        <c:ser>
          <c:idx val="1"/>
          <c:order val="1"/>
          <c:tx>
            <c:v>歯科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2-4314-A1D6-29A29E0452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144</c:v>
              </c:pt>
              <c:pt idx="1">
                <c:v>154</c:v>
              </c:pt>
              <c:pt idx="2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3-B902-4314-A1D6-29A29E045208}"/>
            </c:ext>
          </c:extLst>
        </c:ser>
        <c:ser>
          <c:idx val="2"/>
          <c:order val="2"/>
          <c:tx>
            <c:v>小児科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02-4314-A1D6-29A29E0452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241</c:v>
              </c:pt>
              <c:pt idx="1">
                <c:v>505</c:v>
              </c:pt>
              <c:pt idx="2">
                <c:v>439</c:v>
              </c:pt>
            </c:numLit>
          </c:val>
          <c:extLst>
            <c:ext xmlns:c16="http://schemas.microsoft.com/office/drawing/2014/chart" uri="{C3380CC4-5D6E-409C-BE32-E72D297353CC}">
              <c16:uniqueId val="{00000005-B902-4314-A1D6-29A29E045208}"/>
            </c:ext>
          </c:extLst>
        </c:ser>
        <c:ser>
          <c:idx val="3"/>
          <c:order val="3"/>
          <c:tx>
            <c:v>内科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02-4314-A1D6-29A29E0452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平成20年度</c:v>
              </c:pt>
              <c:pt idx="1">
                <c:v>平成21年度</c:v>
              </c:pt>
              <c:pt idx="2">
                <c:v>平成22年度</c:v>
              </c:pt>
            </c:strLit>
          </c:cat>
          <c:val>
            <c:numLit>
              <c:formatCode>General</c:formatCode>
              <c:ptCount val="3"/>
              <c:pt idx="0">
                <c:v>643</c:v>
              </c:pt>
              <c:pt idx="1">
                <c:v>904</c:v>
              </c:pt>
              <c:pt idx="2">
                <c:v>713</c:v>
              </c:pt>
            </c:numLit>
          </c:val>
          <c:extLst>
            <c:ext xmlns:c16="http://schemas.microsoft.com/office/drawing/2014/chart" uri="{C3380CC4-5D6E-409C-BE32-E72D297353CC}">
              <c16:uniqueId val="{00000007-B902-4314-A1D6-29A29E04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124568"/>
        <c:axId val="198124952"/>
      </c:barChart>
      <c:catAx>
        <c:axId val="198124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24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8124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245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ごみ量総数</a:t>
            </a:r>
          </a:p>
        </c:rich>
      </c:tx>
      <c:layout>
        <c:manualLayout>
          <c:xMode val="edge"/>
          <c:yMode val="edge"/>
          <c:x val="0.46507542787183553"/>
          <c:y val="2.9287268518518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30127152305717"/>
          <c:y val="0.15781597222222221"/>
          <c:w val="0.73981304462958686"/>
          <c:h val="0.71937939814814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'7-13（1）（R3） '!$G$20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8132961015659697E-4"/>
                  <c:y val="-1.0473842592592592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9-4B50-AF0D-30E3C698F4ED}"/>
                </c:ext>
              </c:extLst>
            </c:dLbl>
            <c:dLbl>
              <c:idx val="1"/>
              <c:layout>
                <c:manualLayout>
                  <c:x val="-4.8132961015655789E-4"/>
                  <c:y val="-1.068425925925926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D9-4B50-AF0D-30E3C698F4ED}"/>
                </c:ext>
              </c:extLst>
            </c:dLbl>
            <c:dLbl>
              <c:idx val="2"/>
              <c:layout>
                <c:manualLayout>
                  <c:x val="-5.7065231063369477E-3"/>
                  <c:y val="-2.0482407407407408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D9-4B50-AF0D-30E3C698F4ED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'7-13（1）（R3） '!$E$21:$F$23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'7-13（1）（R3） '!$G$21:$G$23</c:f>
              <c:numCache>
                <c:formatCode>#,##0_ </c:formatCode>
                <c:ptCount val="3"/>
                <c:pt idx="0">
                  <c:v>85839</c:v>
                </c:pt>
                <c:pt idx="1">
                  <c:v>84432</c:v>
                </c:pt>
                <c:pt idx="2">
                  <c:v>85513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D9-4B50-AF0D-30E3C698F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8281776"/>
        <c:axId val="199094232"/>
      </c:barChart>
      <c:catAx>
        <c:axId val="19828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4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94232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（t）</a:t>
                </a:r>
              </a:p>
            </c:rich>
          </c:tx>
          <c:layout>
            <c:manualLayout>
              <c:xMode val="edge"/>
              <c:yMode val="edge"/>
              <c:x val="0.13827802916038212"/>
              <c:y val="9.06435185185185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81776"/>
        <c:crosses val="autoZero"/>
        <c:crossBetween val="between"/>
        <c:majorUnit val="3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リサイクル量</a:t>
            </a:r>
          </a:p>
        </c:rich>
      </c:tx>
      <c:layout>
        <c:manualLayout>
          <c:xMode val="edge"/>
          <c:yMode val="edge"/>
          <c:x val="0.46585365235142706"/>
          <c:y val="3.0136986301369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73052100371512"/>
          <c:y val="0.15890410958904111"/>
          <c:w val="0.72682926829268291"/>
          <c:h val="0.720233917748007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'7-13（2）（R3） '!$M$5:$M$7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'7-13（2）（R3） '!$N$5:$N$7</c:f>
              <c:numCache>
                <c:formatCode>#,##0_ </c:formatCode>
                <c:ptCount val="3"/>
                <c:pt idx="0">
                  <c:v>115151</c:v>
                </c:pt>
                <c:pt idx="1">
                  <c:v>121456</c:v>
                </c:pt>
                <c:pt idx="2">
                  <c:v>109459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6-44AB-8291-351504982A05}"/>
            </c:ext>
          </c:extLst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'7-13（2）（R3） '!$M$5:$M$7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'7-13（2）（R3） '!$O$5:$O$7</c:f>
              <c:numCache>
                <c:formatCode>#,##0_ </c:formatCode>
                <c:ptCount val="3"/>
                <c:pt idx="0">
                  <c:v>5109</c:v>
                </c:pt>
                <c:pt idx="1">
                  <c:v>5167</c:v>
                </c:pt>
                <c:pt idx="2">
                  <c:v>5371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6-44AB-8291-351504982A05}"/>
            </c:ext>
          </c:extLst>
        </c:ser>
        <c:ser>
          <c:idx val="2"/>
          <c:order val="2"/>
          <c:spPr>
            <a:solidFill>
              <a:srgbClr val="00B050"/>
            </a:solid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9.4308943089430899E-2"/>
                  <c:y val="-1.4324236867651818E-4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76-44AB-8291-351504982A05}"/>
                </c:ext>
              </c:extLst>
            </c:dLbl>
            <c:dLbl>
              <c:idx val="1"/>
              <c:layout>
                <c:manualLayout>
                  <c:x val="9.0945240475956174E-2"/>
                  <c:y val="-8.4940801613772338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121509058635301E-2"/>
                      <c:h val="4.94905385735080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176-44AB-8291-351504982A05}"/>
                </c:ext>
              </c:extLst>
            </c:dLbl>
            <c:dLbl>
              <c:idx val="2"/>
              <c:layout>
                <c:manualLayout>
                  <c:x val="9.1025272871459159E-2"/>
                  <c:y val="4.8333333333330639E-4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76-44AB-8291-351504982A05}"/>
                </c:ext>
              </c:extLst>
            </c:dLbl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'7-13（2）（R3） '!$M$5:$M$7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'7-13（2）（R3） '!$P$5:$P$7</c:f>
              <c:numCache>
                <c:formatCode>#,##0_ </c:formatCode>
                <c:ptCount val="3"/>
                <c:pt idx="0">
                  <c:v>417</c:v>
                </c:pt>
                <c:pt idx="1">
                  <c:v>424</c:v>
                </c:pt>
                <c:pt idx="2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76-44AB-8291-351504982A05}"/>
            </c:ext>
          </c:extLst>
        </c:ser>
        <c:ser>
          <c:idx val="3"/>
          <c:order val="3"/>
          <c:spPr>
            <a:noFill/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176-44AB-8291-351504982A05}"/>
                </c:ext>
              </c:extLst>
            </c:dLbl>
            <c:dLbl>
              <c:idx val="1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176-44AB-8291-351504982A05}"/>
                </c:ext>
              </c:extLst>
            </c:dLbl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176-44AB-8291-351504982A05}"/>
                </c:ext>
              </c:extLst>
            </c:dLbl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'7-13（2）（R3） '!$M$5:$M$7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'7-13（2）（R3） '!$Q$5:$Q$7</c:f>
              <c:numCache>
                <c:formatCode>#,##0_ </c:formatCode>
                <c:ptCount val="3"/>
                <c:pt idx="0">
                  <c:v>120677</c:v>
                </c:pt>
                <c:pt idx="1">
                  <c:v>127047</c:v>
                </c:pt>
                <c:pt idx="2">
                  <c:v>115269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76-44AB-8291-35150498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9095016"/>
        <c:axId val="199095408"/>
      </c:barChart>
      <c:catAx>
        <c:axId val="199095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95408"/>
        <c:scaling>
          <c:orientation val="minMax"/>
          <c:max val="13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（t）</a:t>
                </a:r>
              </a:p>
            </c:rich>
          </c:tx>
          <c:layout>
            <c:manualLayout>
              <c:xMode val="edge"/>
              <c:yMode val="edge"/>
              <c:x val="0.1390244335400104"/>
              <c:y val="8.76712328767123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5016"/>
        <c:crosses val="autoZero"/>
        <c:crossBetween val="between"/>
        <c:majorUnit val="8000"/>
        <c:minorUnit val="4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リサイクル量</a:t>
            </a:r>
          </a:p>
        </c:rich>
      </c:tx>
      <c:layout>
        <c:manualLayout>
          <c:xMode val="edge"/>
          <c:yMode val="edge"/>
          <c:x val="0.46585365235142706"/>
          <c:y val="3.0136986301369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73052100371512"/>
          <c:y val="0.15890410958904111"/>
          <c:w val="0.72682926829268291"/>
          <c:h val="0.720233917748007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'7-13（2）（R3） '!$M$5:$M$7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'7-13（2）（R3） '!$N$5:$N$7</c:f>
              <c:numCache>
                <c:formatCode>#,##0_ </c:formatCode>
                <c:ptCount val="3"/>
                <c:pt idx="0">
                  <c:v>115151</c:v>
                </c:pt>
                <c:pt idx="1">
                  <c:v>121456</c:v>
                </c:pt>
                <c:pt idx="2">
                  <c:v>109459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7-4892-953B-EFAD6837BE09}"/>
            </c:ext>
          </c:extLst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'7-13（2）（R3） '!$M$5:$M$7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'7-13（2）（R3） '!$O$5:$O$7</c:f>
              <c:numCache>
                <c:formatCode>#,##0_ </c:formatCode>
                <c:ptCount val="3"/>
                <c:pt idx="0">
                  <c:v>5109</c:v>
                </c:pt>
                <c:pt idx="1">
                  <c:v>5167</c:v>
                </c:pt>
                <c:pt idx="2">
                  <c:v>5371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17-4892-953B-EFAD6837BE09}"/>
            </c:ext>
          </c:extLst>
        </c:ser>
        <c:ser>
          <c:idx val="2"/>
          <c:order val="2"/>
          <c:spPr>
            <a:solidFill>
              <a:srgbClr val="00B050"/>
            </a:solid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9.4308943089430899E-2"/>
                  <c:y val="-1.4324236867651818E-4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17-4892-953B-EFAD6837BE09}"/>
                </c:ext>
              </c:extLst>
            </c:dLbl>
            <c:dLbl>
              <c:idx val="1"/>
              <c:layout>
                <c:manualLayout>
                  <c:x val="9.0945241099776322E-2"/>
                  <c:y val="3.3591098807972462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121509058635301E-2"/>
                      <c:h val="4.94905385735080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217-4892-953B-EFAD6837BE09}"/>
                </c:ext>
              </c:extLst>
            </c:dLbl>
            <c:dLbl>
              <c:idx val="2"/>
              <c:layout>
                <c:manualLayout>
                  <c:x val="9.1025272871459159E-2"/>
                  <c:y val="4.8333333333330639E-4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17-4892-953B-EFAD6837BE09}"/>
                </c:ext>
              </c:extLst>
            </c:dLbl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'7-13（2）（R3） '!$M$5:$M$7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'7-13（2）（R3） '!$P$5:$P$7</c:f>
              <c:numCache>
                <c:formatCode>#,##0_ </c:formatCode>
                <c:ptCount val="3"/>
                <c:pt idx="0">
                  <c:v>417</c:v>
                </c:pt>
                <c:pt idx="1">
                  <c:v>424</c:v>
                </c:pt>
                <c:pt idx="2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17-4892-953B-EFAD6837BE09}"/>
            </c:ext>
          </c:extLst>
        </c:ser>
        <c:ser>
          <c:idx val="3"/>
          <c:order val="3"/>
          <c:spPr>
            <a:noFill/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vertOverflow="clip" horzOverflow="clip" wrap="square"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C217-4892-953B-EFAD6837BE09}"/>
                </c:ext>
              </c:extLst>
            </c:dLbl>
            <c:dLbl>
              <c:idx val="1"/>
              <c:layout>
                <c:manualLayout>
                  <c:x val="3.2324700757976705E-3"/>
                  <c:y val="0.16314358821884364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 vertOverflow="clip" horzOverflow="clip" wrap="square"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143442069605527"/>
                      <c:h val="2.95233284275015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217-4892-953B-EFAD6837BE09}"/>
                </c:ext>
              </c:extLst>
            </c:dLbl>
            <c:dLbl>
              <c:idx val="2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vertOverflow="clip" horzOverflow="clip" wrap="square"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C217-4892-953B-EFAD6837BE09}"/>
                </c:ext>
              </c:extLst>
            </c:dLbl>
            <c:spPr>
              <a:noFill/>
              <a:ln w="25400"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'7-13（2）（R3） '!$M$5:$M$7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'7-13（2）（R3） '!$Q$5:$Q$7</c:f>
              <c:numCache>
                <c:formatCode>#,##0_ </c:formatCode>
                <c:ptCount val="3"/>
                <c:pt idx="0">
                  <c:v>120677</c:v>
                </c:pt>
                <c:pt idx="1">
                  <c:v>127047</c:v>
                </c:pt>
                <c:pt idx="2">
                  <c:v>115269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17-4892-953B-EFAD6837B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9096192"/>
        <c:axId val="199096584"/>
      </c:barChart>
      <c:catAx>
        <c:axId val="19909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6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96584"/>
        <c:scaling>
          <c:orientation val="minMax"/>
          <c:max val="13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（t）</a:t>
                </a:r>
              </a:p>
            </c:rich>
          </c:tx>
          <c:layout>
            <c:manualLayout>
              <c:xMode val="edge"/>
              <c:yMode val="edge"/>
              <c:x val="0.1390244335400104"/>
              <c:y val="8.76712328767123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6192"/>
        <c:crosses val="autoZero"/>
        <c:crossBetween val="between"/>
        <c:majorUnit val="8000"/>
        <c:minorUnit val="4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61726994900742"/>
          <c:y val="8.5616581523874816E-2"/>
          <c:w val="0.68085224272122036"/>
          <c:h val="0.770549233714873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'7-14（R3）'!$E$25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Vert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2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26-43E4-967C-34C5828D46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'7-14（R3）'!$D$26:$D$28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'7-14（R3）'!$E$26:$E$28</c:f>
              <c:numCache>
                <c:formatCode>General</c:formatCode>
                <c:ptCount val="3"/>
                <c:pt idx="0">
                  <c:v>32</c:v>
                </c:pt>
                <c:pt idx="1">
                  <c:v>34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6-43E4-967C-34C5828D46D6}"/>
            </c:ext>
          </c:extLst>
        </c:ser>
        <c:ser>
          <c:idx val="1"/>
          <c:order val="1"/>
          <c:tx>
            <c:strRef>
              <c:f>'7-14（R3）'!$F$25</c:f>
              <c:strCache>
                <c:ptCount val="1"/>
                <c:pt idx="0">
                  <c:v>振動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FF" mc:Ignorable="a14" a14:legacySpreadsheetColorIndex="1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0.10897675157153398"/>
                  <c:y val="3.994534929708291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26-43E4-967C-34C5828D46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'7-14（R3）'!$D$26:$D$28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'7-14（R3）'!$F$26:$F$28</c:f>
              <c:numCache>
                <c:formatCode>General</c:formatCode>
                <c:ptCount val="3"/>
                <c:pt idx="0">
                  <c:v>15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6-43E4-967C-34C5828D46D6}"/>
            </c:ext>
          </c:extLst>
        </c:ser>
        <c:ser>
          <c:idx val="2"/>
          <c:order val="2"/>
          <c:tx>
            <c:strRef>
              <c:f>'7-14（R3）'!$G$25</c:f>
              <c:strCache>
                <c:ptCount val="1"/>
                <c:pt idx="0">
                  <c:v>騒音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0080" mc:Ignorable="a14" a14:legacySpreadsheetColorIndex="2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9.5928115747097448E-2"/>
                  <c:y val="-3.20206378312299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26-43E4-967C-34C5828D46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'7-14（R3）'!$D$26:$D$28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'7-14（R3）'!$G$26:$G$28</c:f>
              <c:numCache>
                <c:formatCode>General</c:formatCode>
                <c:ptCount val="3"/>
                <c:pt idx="0">
                  <c:v>93</c:v>
                </c:pt>
                <c:pt idx="1">
                  <c:v>93</c:v>
                </c:pt>
                <c:pt idx="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6-43E4-967C-34C5828D46D6}"/>
            </c:ext>
          </c:extLst>
        </c:ser>
        <c:ser>
          <c:idx val="3"/>
          <c:order val="3"/>
          <c:tx>
            <c:strRef>
              <c:f>'7-14（R3）'!$H$25</c:f>
              <c:strCache>
                <c:ptCount val="1"/>
                <c:pt idx="0">
                  <c:v>悪臭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26-43E4-967C-34C5828D46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'7-14（R3）'!$D$26:$D$28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'7-14（R3）'!$H$26:$H$28</c:f>
              <c:numCache>
                <c:formatCode>General</c:formatCode>
                <c:ptCount val="3"/>
                <c:pt idx="0">
                  <c:v>33</c:v>
                </c:pt>
                <c:pt idx="1">
                  <c:v>33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6-43E4-967C-34C5828D46D6}"/>
            </c:ext>
          </c:extLst>
        </c:ser>
        <c:ser>
          <c:idx val="4"/>
          <c:order val="4"/>
          <c:tx>
            <c:strRef>
              <c:f>'7-14（R3）'!$I$25</c:f>
              <c:strCache>
                <c:ptCount val="1"/>
                <c:pt idx="0">
                  <c:v>有害ガス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'7-14（R3）'!$D$26:$D$28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'7-14（R3）'!$I$26:$I$28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26-43E4-967C-34C5828D46D6}"/>
            </c:ext>
          </c:extLst>
        </c:ser>
        <c:ser>
          <c:idx val="5"/>
          <c:order val="5"/>
          <c:tx>
            <c:strRef>
              <c:f>'7-14（R3）'!$J$25</c:f>
              <c:strCache>
                <c:ptCount val="1"/>
                <c:pt idx="0">
                  <c:v>粉じん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0.12154510045674904"/>
                  <c:y val="6.6952144680545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26-43E4-967C-34C5828D46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'7-14（R3）'!$D$26:$D$28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'7-14（R3）'!$J$26:$J$28</c:f>
              <c:numCache>
                <c:formatCode>#,##0_ </c:formatCode>
                <c:ptCount val="3"/>
                <c:pt idx="0">
                  <c:v>15</c:v>
                </c:pt>
                <c:pt idx="1">
                  <c:v>12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26-43E4-967C-34C5828D46D6}"/>
            </c:ext>
          </c:extLst>
        </c:ser>
        <c:ser>
          <c:idx val="6"/>
          <c:order val="6"/>
          <c:tx>
            <c:strRef>
              <c:f>'7-14（R3）'!$K$25</c:f>
              <c:strCache>
                <c:ptCount val="1"/>
                <c:pt idx="0">
                  <c:v>ばい煙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26-43E4-967C-34C5828D46D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26-43E4-967C-34C5828D46D6}"/>
                </c:ext>
              </c:extLst>
            </c:dLbl>
            <c:dLbl>
              <c:idx val="2"/>
              <c:layout>
                <c:manualLayout>
                  <c:x val="-0.11387900355871886"/>
                  <c:y val="-4.566210045662100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26-43E4-967C-34C5828D46D6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'7-14（R3）'!$D$26:$D$28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'7-14（R3）'!$K$26:$K$28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26-43E4-967C-34C5828D46D6}"/>
            </c:ext>
          </c:extLst>
        </c:ser>
        <c:ser>
          <c:idx val="7"/>
          <c:order val="7"/>
          <c:tx>
            <c:strRef>
              <c:f>'7-14（R3）'!$L$25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'7-14（R3）'!$D$26:$D$28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'7-14（R3）'!$L$26:$L$28</c:f>
              <c:numCache>
                <c:formatCode>#,##0</c:formatCode>
                <c:ptCount val="3"/>
                <c:pt idx="0">
                  <c:v>189</c:v>
                </c:pt>
                <c:pt idx="1">
                  <c:v>180</c:v>
                </c:pt>
                <c:pt idx="2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26-43E4-967C-34C5828D4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097368"/>
        <c:axId val="199097760"/>
      </c:barChart>
      <c:catAx>
        <c:axId val="199097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97760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2.482267118745388E-2"/>
              <c:y val="5.1369863013698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73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オキシダント（</a:t>
            </a:r>
            <a:r>
              <a:rPr lang="en-US" altLang="en-US"/>
              <a:t>OX）</a:t>
            </a:r>
          </a:p>
        </c:rich>
      </c:tx>
      <c:layout>
        <c:manualLayout>
          <c:xMode val="edge"/>
          <c:yMode val="edge"/>
          <c:x val="0.43956043956043955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56776556776556"/>
          <c:y val="0.11949718549332276"/>
          <c:w val="0.81831501831501829"/>
          <c:h val="0.55660548289321343"/>
        </c:manualLayout>
      </c:layout>
      <c:lineChart>
        <c:grouping val="standard"/>
        <c:varyColors val="0"/>
        <c:ser>
          <c:idx val="0"/>
          <c:order val="0"/>
          <c:tx>
            <c:strRef>
              <c:f>'7-16（R3）'!$M$30</c:f>
              <c:strCache>
                <c:ptCount val="1"/>
                <c:pt idx="0">
                  <c:v>区役所　最高値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'7-16（R3）'!$M$32:$M$36</c:f>
              <c:numCache>
                <c:formatCode>0.000_);[Red]\(0.000\)</c:formatCode>
                <c:ptCount val="5"/>
                <c:pt idx="0">
                  <c:v>0.127</c:v>
                </c:pt>
                <c:pt idx="1">
                  <c:v>0.13700000000000001</c:v>
                </c:pt>
                <c:pt idx="2">
                  <c:v>0.127</c:v>
                </c:pt>
                <c:pt idx="3">
                  <c:v>0.11799999999999999</c:v>
                </c:pt>
                <c:pt idx="4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F9-453A-92A4-3D8FF1D7DB4A}"/>
            </c:ext>
          </c:extLst>
        </c:ser>
        <c:ser>
          <c:idx val="1"/>
          <c:order val="1"/>
          <c:tx>
            <c:strRef>
              <c:f>'7-16（R3）'!$N$30</c:f>
              <c:strCache>
                <c:ptCount val="1"/>
                <c:pt idx="0">
                  <c:v>区役所　平均値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'7-16（R3）'!$N$32:$N$36</c:f>
              <c:numCache>
                <c:formatCode>0.000_);[Red]\(0.000\)</c:formatCode>
                <c:ptCount val="5"/>
                <c:pt idx="0">
                  <c:v>2.1000000000000001E-2</c:v>
                </c:pt>
                <c:pt idx="1">
                  <c:v>2.1999999999999999E-2</c:v>
                </c:pt>
                <c:pt idx="2">
                  <c:v>2.4E-2</c:v>
                </c:pt>
                <c:pt idx="3">
                  <c:v>2.5000000000000001E-2</c:v>
                </c:pt>
                <c:pt idx="4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9-453A-92A4-3D8FF1D7DB4A}"/>
            </c:ext>
          </c:extLst>
        </c:ser>
        <c:ser>
          <c:idx val="2"/>
          <c:order val="2"/>
          <c:tx>
            <c:strRef>
              <c:f>'7-16（R3）'!$O$30</c:f>
              <c:strCache>
                <c:ptCount val="1"/>
                <c:pt idx="0">
                  <c:v>千代田　最高値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'7-16（R3）'!$O$32:$O$36</c:f>
              <c:numCache>
                <c:formatCode>0.000_);[Red]\(0.000\)</c:formatCode>
                <c:ptCount val="5"/>
                <c:pt idx="0">
                  <c:v>0.122</c:v>
                </c:pt>
                <c:pt idx="1">
                  <c:v>0.13200000000000001</c:v>
                </c:pt>
                <c:pt idx="2">
                  <c:v>0.125</c:v>
                </c:pt>
                <c:pt idx="3">
                  <c:v>0.13</c:v>
                </c:pt>
                <c:pt idx="4">
                  <c:v>0.17599999999999999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F9-453A-92A4-3D8FF1D7DB4A}"/>
            </c:ext>
          </c:extLst>
        </c:ser>
        <c:ser>
          <c:idx val="3"/>
          <c:order val="3"/>
          <c:tx>
            <c:strRef>
              <c:f>'7-16（R3）'!$P$30</c:f>
              <c:strCache>
                <c:ptCount val="1"/>
                <c:pt idx="0">
                  <c:v>千代田　平均値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'7-16（R3）'!$A$32:$B$36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'7-16（R3）'!$P$32:$P$36</c:f>
              <c:numCache>
                <c:formatCode>0.000_);[Red]\(0.000\)</c:formatCode>
                <c:ptCount val="5"/>
                <c:pt idx="0">
                  <c:v>2.7E-2</c:v>
                </c:pt>
                <c:pt idx="1">
                  <c:v>4.2000000000000003E-2</c:v>
                </c:pt>
                <c:pt idx="2">
                  <c:v>2.8000000000000001E-2</c:v>
                </c:pt>
                <c:pt idx="3">
                  <c:v>2.9000000000000001E-2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F9-453A-92A4-3D8FF1D7D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98544"/>
        <c:axId val="199098936"/>
      </c:lineChart>
      <c:catAx>
        <c:axId val="19909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98936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（ppm）</a:t>
                </a:r>
              </a:p>
            </c:rich>
          </c:tx>
          <c:layout>
            <c:manualLayout>
              <c:xMode val="edge"/>
              <c:yMode val="edge"/>
              <c:x val="3.0769230769230771E-2"/>
              <c:y val="0.323900361511414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98544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56776556776556"/>
          <c:y val="0.82914046121593288"/>
          <c:w val="0.81391941391941391"/>
          <c:h val="0.14465408805031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12700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50850"/>
          <a:ext cx="1028700" cy="330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2381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916781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9525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>
          <a:off x="123825" y="0"/>
          <a:ext cx="91440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9525</xdr:colOff>
      <xdr:row>7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038225" cy="5143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9525</xdr:colOff>
      <xdr:row>15</xdr:row>
      <xdr:rowOff>0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1666875"/>
          <a:ext cx="1038225" cy="5143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1181100" cy="3333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112395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114425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23</xdr:row>
      <xdr:rowOff>28573</xdr:rowOff>
    </xdr:from>
    <xdr:to>
      <xdr:col>13</xdr:col>
      <xdr:colOff>253724</xdr:colOff>
      <xdr:row>51</xdr:row>
      <xdr:rowOff>81373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1085850" cy="514350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180974</xdr:colOff>
      <xdr:row>12</xdr:row>
      <xdr:rowOff>19050</xdr:rowOff>
    </xdr:from>
    <xdr:to>
      <xdr:col>17</xdr:col>
      <xdr:colOff>462573</xdr:colOff>
      <xdr:row>41</xdr:row>
      <xdr:rowOff>82108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180974</xdr:colOff>
      <xdr:row>12</xdr:row>
      <xdr:rowOff>19050</xdr:rowOff>
    </xdr:from>
    <xdr:to>
      <xdr:col>17</xdr:col>
      <xdr:colOff>462573</xdr:colOff>
      <xdr:row>41</xdr:row>
      <xdr:rowOff>82108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61925"/>
          <a:ext cx="10572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304925"/>
          <a:ext cx="10572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19438</xdr:colOff>
      <xdr:row>23</xdr:row>
      <xdr:rowOff>133093</xdr:rowOff>
    </xdr:from>
    <xdr:to>
      <xdr:col>17</xdr:col>
      <xdr:colOff>218332</xdr:colOff>
      <xdr:row>28</xdr:row>
      <xdr:rowOff>94994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10830313" y="3276343"/>
          <a:ext cx="198894" cy="723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資源回収量</a:t>
          </a:r>
          <a:endParaRPr lang="ja-JP" altLang="en-US"/>
        </a:p>
      </xdr:txBody>
    </xdr:sp>
    <xdr:clientData/>
  </xdr:twoCellAnchor>
  <xdr:twoCellAnchor>
    <xdr:from>
      <xdr:col>15</xdr:col>
      <xdr:colOff>300992</xdr:colOff>
      <xdr:row>27</xdr:row>
      <xdr:rowOff>76200</xdr:rowOff>
    </xdr:from>
    <xdr:to>
      <xdr:col>16</xdr:col>
      <xdr:colOff>47625</xdr:colOff>
      <xdr:row>32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9892667" y="3829050"/>
          <a:ext cx="356233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大規模建築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物再利用量</a:t>
          </a:r>
          <a:endParaRPr lang="ja-JP" altLang="en-US"/>
        </a:p>
      </xdr:txBody>
    </xdr:sp>
    <xdr:clientData/>
  </xdr:twoCellAnchor>
  <xdr:twoCellAnchor>
    <xdr:from>
      <xdr:col>15</xdr:col>
      <xdr:colOff>603250</xdr:colOff>
      <xdr:row>20</xdr:row>
      <xdr:rowOff>137747</xdr:rowOff>
    </xdr:from>
    <xdr:to>
      <xdr:col>16</xdr:col>
      <xdr:colOff>169863</xdr:colOff>
      <xdr:row>21</xdr:row>
      <xdr:rowOff>146050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 flipV="1">
          <a:off x="10194925" y="2823797"/>
          <a:ext cx="176213" cy="160703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447923</xdr:colOff>
      <xdr:row>21</xdr:row>
      <xdr:rowOff>73271</xdr:rowOff>
    </xdr:from>
    <xdr:to>
      <xdr:col>15</xdr:col>
      <xdr:colOff>600779</xdr:colOff>
      <xdr:row>25</xdr:row>
      <xdr:rowOff>125657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10039598" y="2911721"/>
          <a:ext cx="152856" cy="6619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>
              <a:latin typeface="ＭＳ Ｐゴシック" pitchFamily="50" charset="-128"/>
              <a:ea typeface="ＭＳ Ｐゴシック" pitchFamily="50" charset="-128"/>
            </a:rPr>
            <a:t>エコ･オフィス</a:t>
          </a:r>
        </a:p>
      </xdr:txBody>
    </xdr:sp>
    <xdr:clientData/>
  </xdr:twoCellAnchor>
  <xdr:twoCellAnchor>
    <xdr:from>
      <xdr:col>16</xdr:col>
      <xdr:colOff>559288</xdr:colOff>
      <xdr:row>21</xdr:row>
      <xdr:rowOff>47015</xdr:rowOff>
    </xdr:from>
    <xdr:to>
      <xdr:col>17</xdr:col>
      <xdr:colOff>134938</xdr:colOff>
      <xdr:row>24</xdr:row>
      <xdr:rowOff>7937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ShapeType="1"/>
        </xdr:cNvSpPr>
      </xdr:nvSpPr>
      <xdr:spPr bwMode="auto">
        <a:xfrm>
          <a:off x="10760563" y="2885465"/>
          <a:ext cx="185250" cy="418122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23812</xdr:colOff>
      <xdr:row>28</xdr:row>
      <xdr:rowOff>609</xdr:rowOff>
    </xdr:from>
    <xdr:to>
      <xdr:col>16</xdr:col>
      <xdr:colOff>162413</xdr:colOff>
      <xdr:row>28</xdr:row>
      <xdr:rowOff>150812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ShapeType="1"/>
        </xdr:cNvSpPr>
      </xdr:nvSpPr>
      <xdr:spPr bwMode="auto">
        <a:xfrm flipV="1">
          <a:off x="10225087" y="3905859"/>
          <a:ext cx="138601" cy="150203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595313</xdr:colOff>
      <xdr:row>14</xdr:row>
      <xdr:rowOff>85725</xdr:rowOff>
    </xdr:from>
    <xdr:ext cx="385555" cy="9239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10186988" y="2076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28</xdr:row>
      <xdr:rowOff>76200</xdr:rowOff>
    </xdr:from>
    <xdr:to>
      <xdr:col>23</xdr:col>
      <xdr:colOff>180975</xdr:colOff>
      <xdr:row>49</xdr:row>
      <xdr:rowOff>57150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442913</xdr:colOff>
      <xdr:row>41</xdr:row>
      <xdr:rowOff>33338</xdr:rowOff>
    </xdr:from>
    <xdr:to>
      <xdr:col>25</xdr:col>
      <xdr:colOff>95250</xdr:colOff>
      <xdr:row>42</xdr:row>
      <xdr:rowOff>47625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11644313" y="9796463"/>
          <a:ext cx="119062" cy="252412"/>
        </a:xfrm>
        <a:prstGeom prst="lin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oneCellAnchor>
    <xdr:from>
      <xdr:col>25</xdr:col>
      <xdr:colOff>104775</xdr:colOff>
      <xdr:row>41</xdr:row>
      <xdr:rowOff>85724</xdr:rowOff>
    </xdr:from>
    <xdr:ext cx="476250" cy="1714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1772900" y="9848849"/>
          <a:ext cx="476250" cy="1714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0" bIns="0" rtlCol="0" anchor="b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地盤沈下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2</xdr:col>
      <xdr:colOff>9525</xdr:colOff>
      <xdr:row>7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190625"/>
          <a:ext cx="9429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0" y="3095625"/>
          <a:ext cx="9429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0.63167</cdr:x>
      <cdr:y>0.72603</cdr:y>
    </cdr:from>
    <cdr:to>
      <cdr:x>0.67261</cdr:x>
      <cdr:y>0.72603</cdr:y>
    </cdr:to>
    <cdr:sp macro="" textlink="">
      <cdr:nvSpPr>
        <cdr:cNvPr id="4710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81358" y="2019311"/>
          <a:ext cx="21915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0.64423</cdr:x>
      <cdr:y>0.49515</cdr:y>
    </cdr:from>
    <cdr:to>
      <cdr:x>0.67763</cdr:x>
      <cdr:y>0.49515</cdr:y>
    </cdr:to>
    <cdr:sp macro="" textlink="">
      <cdr:nvSpPr>
        <cdr:cNvPr id="4710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48599" y="1377150"/>
          <a:ext cx="17879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0.62277</cdr:x>
      <cdr:y>0.2363</cdr:y>
    </cdr:from>
    <cdr:to>
      <cdr:x>0.67794</cdr:x>
      <cdr:y>0.29794</cdr:y>
    </cdr:to>
    <cdr:sp macro="" textlink="">
      <cdr:nvSpPr>
        <cdr:cNvPr id="4711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33719" y="657226"/>
          <a:ext cx="295306" cy="17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0.63345</cdr:x>
      <cdr:y>0.18151</cdr:y>
    </cdr:from>
    <cdr:to>
      <cdr:x>0.66904</cdr:x>
      <cdr:y>0.21917</cdr:y>
    </cdr:to>
    <cdr:sp macro="" textlink="">
      <cdr:nvSpPr>
        <cdr:cNvPr id="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390901" y="504824"/>
          <a:ext cx="190484" cy="1047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669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190625"/>
          <a:ext cx="9429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9525</xdr:colOff>
      <xdr:row>17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3333750"/>
          <a:ext cx="9429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19050</xdr:rowOff>
    </xdr:from>
    <xdr:to>
      <xdr:col>2</xdr:col>
      <xdr:colOff>0</xdr:colOff>
      <xdr:row>30</xdr:row>
      <xdr:rowOff>0</xdr:rowOff>
    </xdr:to>
    <xdr:cxnSp macro="">
      <xdr:nvCxnSpPr>
        <xdr:cNvPr id="4" name="AutoShape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6448425"/>
          <a:ext cx="933450" cy="6953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190625"/>
          <a:ext cx="9429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9525</xdr:colOff>
      <xdr:row>17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0" y="3333750"/>
          <a:ext cx="9429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61</xdr:row>
      <xdr:rowOff>123825</xdr:rowOff>
    </xdr:from>
    <xdr:to>
      <xdr:col>16</xdr:col>
      <xdr:colOff>276225</xdr:colOff>
      <xdr:row>84</xdr:row>
      <xdr:rowOff>95175</xdr:rowOff>
    </xdr:to>
    <xdr:graphicFrame macro="">
      <xdr:nvGraphicFramePr>
        <xdr:cNvPr id="7" name="グラフ 17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38</xdr:row>
      <xdr:rowOff>104775</xdr:rowOff>
    </xdr:from>
    <xdr:to>
      <xdr:col>8</xdr:col>
      <xdr:colOff>57674</xdr:colOff>
      <xdr:row>61</xdr:row>
      <xdr:rowOff>76200</xdr:rowOff>
    </xdr:to>
    <xdr:graphicFrame macro="">
      <xdr:nvGraphicFramePr>
        <xdr:cNvPr id="8" name="グラフ 18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</xdr:colOff>
      <xdr:row>38</xdr:row>
      <xdr:rowOff>104775</xdr:rowOff>
    </xdr:from>
    <xdr:to>
      <xdr:col>16</xdr:col>
      <xdr:colOff>276225</xdr:colOff>
      <xdr:row>61</xdr:row>
      <xdr:rowOff>76200</xdr:rowOff>
    </xdr:to>
    <xdr:graphicFrame macro="">
      <xdr:nvGraphicFramePr>
        <xdr:cNvPr id="9" name="グラフ 19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19049</xdr:colOff>
      <xdr:row>61</xdr:row>
      <xdr:rowOff>123825</xdr:rowOff>
    </xdr:from>
    <xdr:to>
      <xdr:col>8</xdr:col>
      <xdr:colOff>57674</xdr:colOff>
      <xdr:row>84</xdr:row>
      <xdr:rowOff>95175</xdr:rowOff>
    </xdr:to>
    <xdr:graphicFrame macro="">
      <xdr:nvGraphicFramePr>
        <xdr:cNvPr id="10" name="グラフ 20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12700</xdr:rowOff>
    </xdr:from>
    <xdr:to>
      <xdr:col>3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69900"/>
          <a:ext cx="1133475" cy="330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87642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27432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3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40017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12700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041400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8009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1,888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8009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1,184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1038225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78009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1,632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15</xdr:row>
      <xdr:rowOff>47625</xdr:rowOff>
    </xdr:from>
    <xdr:to>
      <xdr:col>13</xdr:col>
      <xdr:colOff>0</xdr:colOff>
      <xdr:row>40</xdr:row>
      <xdr:rowOff>95250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9525</xdr:rowOff>
    </xdr:from>
    <xdr:to>
      <xdr:col>12</xdr:col>
      <xdr:colOff>0</xdr:colOff>
      <xdr:row>19</xdr:row>
      <xdr:rowOff>57150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7048500" y="2028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1,888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23</xdr:row>
      <xdr:rowOff>104775</xdr:rowOff>
    </xdr:from>
    <xdr:to>
      <xdr:col>13</xdr:col>
      <xdr:colOff>0</xdr:colOff>
      <xdr:row>25</xdr:row>
      <xdr:rowOff>66675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7800975" y="29241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1,184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9525</xdr:colOff>
      <xdr:row>5</xdr:row>
      <xdr:rowOff>0</xdr:rowOff>
    </xdr:to>
    <xdr:cxnSp macro="">
      <xdr:nvCxnSpPr>
        <xdr:cNvPr id="12" name="AutoShap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>
          <a:cxnSpLocks noChangeShapeType="1"/>
        </xdr:cNvCxnSpPr>
      </xdr:nvCxnSpPr>
      <xdr:spPr bwMode="auto">
        <a:xfrm>
          <a:off x="0" y="304800"/>
          <a:ext cx="1038225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85725</xdr:rowOff>
    </xdr:from>
    <xdr:to>
      <xdr:col>13</xdr:col>
      <xdr:colOff>0</xdr:colOff>
      <xdr:row>21</xdr:row>
      <xdr:rowOff>0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800975" y="237172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1,585</a:t>
          </a:r>
          <a:endParaRPr lang="ja-JP" altLang="en-US"/>
        </a:p>
      </xdr:txBody>
    </xdr:sp>
    <xdr:clientData/>
  </xdr:twoCellAnchor>
  <xdr:twoCellAnchor>
    <xdr:from>
      <xdr:col>7</xdr:col>
      <xdr:colOff>733425</xdr:colOff>
      <xdr:row>21</xdr:row>
      <xdr:rowOff>85725</xdr:rowOff>
    </xdr:from>
    <xdr:to>
      <xdr:col>12</xdr:col>
      <xdr:colOff>47625</xdr:colOff>
      <xdr:row>47</xdr:row>
      <xdr:rowOff>104775</xdr:rowOff>
    </xdr:to>
    <xdr:graphicFrame macro="">
      <xdr:nvGraphicFramePr>
        <xdr:cNvPr id="14" name="グラフ 2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15</xdr:row>
      <xdr:rowOff>47625</xdr:rowOff>
    </xdr:from>
    <xdr:to>
      <xdr:col>13</xdr:col>
      <xdr:colOff>0</xdr:colOff>
      <xdr:row>40</xdr:row>
      <xdr:rowOff>95250</xdr:rowOff>
    </xdr:to>
    <xdr:graphicFrame macro="">
      <xdr:nvGraphicFramePr>
        <xdr:cNvPr id="15" name="グラフ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17</xdr:row>
      <xdr:rowOff>9525</xdr:rowOff>
    </xdr:from>
    <xdr:to>
      <xdr:col>12</xdr:col>
      <xdr:colOff>0</xdr:colOff>
      <xdr:row>19</xdr:row>
      <xdr:rowOff>57150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7048500" y="2028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1,888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23</xdr:row>
      <xdr:rowOff>104775</xdr:rowOff>
    </xdr:from>
    <xdr:to>
      <xdr:col>13</xdr:col>
      <xdr:colOff>0</xdr:colOff>
      <xdr:row>25</xdr:row>
      <xdr:rowOff>66675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7800975" y="29241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1,184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19</xdr:row>
      <xdr:rowOff>85725</xdr:rowOff>
    </xdr:from>
    <xdr:to>
      <xdr:col>13</xdr:col>
      <xdr:colOff>0</xdr:colOff>
      <xdr:row>21</xdr:row>
      <xdr:rowOff>0</xdr:rowOff>
    </xdr:to>
    <xdr:sp macro="" textlink="">
      <xdr:nvSpPr>
        <xdr:cNvPr id="18" name="Text Box 1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7800975" y="237172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1,585</a:t>
          </a:r>
          <a:endParaRPr lang="ja-JP" altLang="en-US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0.7678</cdr:x>
      <cdr:y>0.76503</cdr:y>
    </cdr:from>
    <cdr:to>
      <cdr:x>0.81115</cdr:x>
      <cdr:y>0.78142</cdr:y>
    </cdr:to>
    <cdr:sp macro="" textlink="">
      <cdr:nvSpPr>
        <cdr:cNvPr id="3" name="Line 7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62200" y="2667000"/>
          <a:ext cx="133350" cy="571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447675"/>
          <a:ext cx="1028700" cy="333375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5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1228725" cy="381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1619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619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1781175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257175</xdr:colOff>
      <xdr:row>11</xdr:row>
      <xdr:rowOff>19051</xdr:rowOff>
    </xdr:from>
    <xdr:to>
      <xdr:col>5</xdr:col>
      <xdr:colOff>523875</xdr:colOff>
      <xdr:row>12</xdr:row>
      <xdr:rowOff>123826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3486150" y="1485901"/>
          <a:ext cx="266700" cy="266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11</xdr:row>
      <xdr:rowOff>9525</xdr:rowOff>
    </xdr:from>
    <xdr:to>
      <xdr:col>7</xdr:col>
      <xdr:colOff>409575</xdr:colOff>
      <xdr:row>12</xdr:row>
      <xdr:rowOff>114300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819650" y="1476375"/>
          <a:ext cx="266700" cy="266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0</xdr:colOff>
      <xdr:row>6</xdr:row>
      <xdr:rowOff>9525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2247900" cy="3048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14"/>
  <sheetViews>
    <sheetView showGridLines="0" tabSelected="1" zoomScaleNormal="100" workbookViewId="0">
      <selection activeCell="F25" sqref="F25"/>
    </sheetView>
  </sheetViews>
  <sheetFormatPr defaultColWidth="6.125" defaultRowHeight="10.5"/>
  <cols>
    <col min="1" max="1" width="1.625" style="3" customWidth="1"/>
    <col min="2" max="2" width="6.625" style="3" customWidth="1"/>
    <col min="3" max="3" width="3.625" style="3" customWidth="1"/>
    <col min="4" max="4" width="1.625" style="3" customWidth="1"/>
    <col min="5" max="5" width="9.875" style="30" customWidth="1"/>
    <col min="6" max="11" width="9.875" style="3" customWidth="1"/>
    <col min="12" max="13" width="1.875" style="3" customWidth="1"/>
    <col min="14" max="16384" width="6.125" style="3"/>
  </cols>
  <sheetData>
    <row r="1" spans="1:12" ht="12.75" customHeight="1">
      <c r="A1" s="1" t="s">
        <v>0</v>
      </c>
      <c r="B1" s="1"/>
      <c r="C1" s="1"/>
      <c r="D1" s="1"/>
      <c r="E1" s="2"/>
    </row>
    <row r="2" spans="1:12">
      <c r="E2" s="4"/>
      <c r="F2" s="4"/>
      <c r="G2" s="4"/>
      <c r="H2" s="4"/>
      <c r="I2" s="4"/>
      <c r="J2" s="4"/>
      <c r="K2" s="4"/>
    </row>
    <row r="3" spans="1:12" ht="9.75" customHeight="1">
      <c r="B3" s="5"/>
      <c r="C3" s="5"/>
      <c r="D3" s="5"/>
      <c r="E3" s="6"/>
      <c r="J3" s="620" t="s">
        <v>1</v>
      </c>
      <c r="K3" s="620"/>
    </row>
    <row r="4" spans="1:12" ht="2.1" customHeight="1" thickBot="1">
      <c r="B4" s="5"/>
      <c r="C4" s="5"/>
      <c r="D4" s="5"/>
      <c r="E4" s="6"/>
      <c r="J4" s="7"/>
      <c r="K4" s="7"/>
    </row>
    <row r="5" spans="1:12" ht="14.1" customHeight="1">
      <c r="A5" s="8"/>
      <c r="B5" s="621" t="s">
        <v>2</v>
      </c>
      <c r="C5" s="621"/>
      <c r="D5" s="9"/>
      <c r="E5" s="622" t="s">
        <v>3</v>
      </c>
      <c r="F5" s="622"/>
      <c r="G5" s="622" t="s">
        <v>4</v>
      </c>
      <c r="H5" s="622"/>
      <c r="I5" s="10" t="s">
        <v>5</v>
      </c>
      <c r="J5" s="623" t="s">
        <v>6</v>
      </c>
      <c r="K5" s="624"/>
    </row>
    <row r="6" spans="1:12" ht="14.1" customHeight="1">
      <c r="A6" s="625" t="s">
        <v>7</v>
      </c>
      <c r="B6" s="626"/>
      <c r="C6" s="11"/>
      <c r="D6" s="12"/>
      <c r="E6" s="13" t="s">
        <v>8</v>
      </c>
      <c r="F6" s="13" t="s">
        <v>9</v>
      </c>
      <c r="G6" s="13" t="s">
        <v>8</v>
      </c>
      <c r="H6" s="13" t="s">
        <v>9</v>
      </c>
      <c r="I6" s="14" t="s">
        <v>10</v>
      </c>
      <c r="J6" s="13" t="s">
        <v>8</v>
      </c>
      <c r="K6" s="15" t="s">
        <v>9</v>
      </c>
    </row>
    <row r="7" spans="1:12" ht="3" customHeight="1">
      <c r="E7" s="16"/>
      <c r="F7" s="17"/>
      <c r="G7" s="17"/>
      <c r="H7" s="17"/>
      <c r="I7" s="17"/>
      <c r="J7" s="17"/>
      <c r="K7" s="18"/>
    </row>
    <row r="8" spans="1:12" s="19" customFormat="1" ht="15" customHeight="1">
      <c r="B8" s="20" t="s">
        <v>11</v>
      </c>
      <c r="C8" s="21" t="s">
        <v>12</v>
      </c>
      <c r="E8" s="22">
        <v>15</v>
      </c>
      <c r="F8" s="22">
        <v>2271</v>
      </c>
      <c r="G8" s="22">
        <v>476</v>
      </c>
      <c r="H8" s="22">
        <v>37</v>
      </c>
      <c r="I8" s="22">
        <v>336</v>
      </c>
      <c r="J8" s="22">
        <v>1</v>
      </c>
      <c r="K8" s="23" t="s">
        <v>13</v>
      </c>
      <c r="L8" s="24"/>
    </row>
    <row r="9" spans="1:12" ht="15" customHeight="1">
      <c r="A9" s="34"/>
      <c r="B9" s="35">
        <v>29</v>
      </c>
      <c r="C9" s="33"/>
      <c r="D9" s="34"/>
      <c r="E9" s="25">
        <v>15</v>
      </c>
      <c r="F9" s="25">
        <v>2265</v>
      </c>
      <c r="G9" s="25">
        <v>473</v>
      </c>
      <c r="H9" s="25">
        <v>37</v>
      </c>
      <c r="I9" s="25">
        <v>331</v>
      </c>
      <c r="J9" s="25">
        <v>1</v>
      </c>
      <c r="K9" s="36" t="s">
        <v>14</v>
      </c>
      <c r="L9" s="4"/>
    </row>
    <row r="10" spans="1:12" ht="15" customHeight="1">
      <c r="A10" s="37"/>
      <c r="B10" s="38">
        <v>30</v>
      </c>
      <c r="C10" s="39"/>
      <c r="D10" s="37"/>
      <c r="E10" s="40">
        <v>15</v>
      </c>
      <c r="F10" s="40">
        <v>2264</v>
      </c>
      <c r="G10" s="40">
        <v>479</v>
      </c>
      <c r="H10" s="40">
        <v>37</v>
      </c>
      <c r="I10" s="40">
        <v>334</v>
      </c>
      <c r="J10" s="40">
        <v>1</v>
      </c>
      <c r="K10" s="41" t="s">
        <v>14</v>
      </c>
      <c r="L10" s="4"/>
    </row>
    <row r="11" spans="1:12" ht="15" customHeight="1">
      <c r="B11" s="618" t="s">
        <v>15</v>
      </c>
      <c r="C11" s="619"/>
      <c r="E11" s="25">
        <v>427</v>
      </c>
      <c r="F11" s="25">
        <v>79927</v>
      </c>
      <c r="G11" s="25">
        <v>10325</v>
      </c>
      <c r="H11" s="25">
        <v>2683</v>
      </c>
      <c r="I11" s="25">
        <v>8314</v>
      </c>
      <c r="J11" s="25">
        <v>485</v>
      </c>
      <c r="K11" s="26">
        <v>96</v>
      </c>
      <c r="L11" s="4"/>
    </row>
    <row r="12" spans="1:12" ht="3" customHeight="1" thickBot="1">
      <c r="A12" s="27"/>
      <c r="B12" s="27"/>
      <c r="C12" s="27"/>
      <c r="D12" s="27"/>
      <c r="E12" s="28"/>
      <c r="F12" s="28"/>
      <c r="G12" s="28"/>
      <c r="H12" s="28"/>
      <c r="I12" s="28"/>
      <c r="J12" s="28"/>
      <c r="K12" s="29"/>
      <c r="L12" s="4"/>
    </row>
    <row r="13" spans="1:12" ht="2.1" customHeight="1">
      <c r="E13" s="4"/>
      <c r="F13" s="4"/>
      <c r="G13" s="4"/>
      <c r="H13" s="4"/>
      <c r="I13" s="4"/>
      <c r="J13" s="4"/>
      <c r="K13" s="4"/>
      <c r="L13" s="4"/>
    </row>
    <row r="14" spans="1:12" ht="10.5" customHeight="1">
      <c r="A14" s="30" t="s">
        <v>16</v>
      </c>
      <c r="C14" s="30"/>
      <c r="D14" s="30"/>
      <c r="E14" s="4"/>
      <c r="F14" s="4"/>
      <c r="J14" s="31"/>
      <c r="K14" s="32" t="s">
        <v>17</v>
      </c>
      <c r="L14" s="4"/>
    </row>
  </sheetData>
  <mergeCells count="7">
    <mergeCell ref="B11:C11"/>
    <mergeCell ref="J3:K3"/>
    <mergeCell ref="B5:C5"/>
    <mergeCell ref="E5:F5"/>
    <mergeCell ref="G5:H5"/>
    <mergeCell ref="J5:K5"/>
    <mergeCell ref="A6:B6"/>
  </mergeCells>
  <phoneticPr fontId="3"/>
  <pageMargins left="0.75" right="0.75" top="1" bottom="1" header="0.51200000000000001" footer="0.51200000000000001"/>
  <pageSetup paperSize="9" scale="9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O25"/>
  <sheetViews>
    <sheetView showGridLines="0" zoomScaleNormal="100" workbookViewId="0">
      <selection activeCell="Q29" sqref="Q29"/>
    </sheetView>
  </sheetViews>
  <sheetFormatPr defaultColWidth="6.125" defaultRowHeight="10.5"/>
  <cols>
    <col min="1" max="1" width="1.625" style="42" customWidth="1"/>
    <col min="2" max="2" width="6.625" style="42" customWidth="1"/>
    <col min="3" max="3" width="3.625" style="42" customWidth="1"/>
    <col min="4" max="4" width="1.625" style="42" customWidth="1"/>
    <col min="5" max="5" width="11.375" style="30" customWidth="1"/>
    <col min="6" max="10" width="11.375" style="42" customWidth="1"/>
    <col min="11" max="16384" width="6.125" style="42"/>
  </cols>
  <sheetData>
    <row r="1" spans="1:15" ht="12.75" customHeight="1">
      <c r="A1" s="1" t="s">
        <v>145</v>
      </c>
      <c r="C1" s="1"/>
      <c r="D1" s="1"/>
      <c r="E1" s="2"/>
    </row>
    <row r="3" spans="1:15" ht="9.75" customHeight="1">
      <c r="B3" s="5"/>
      <c r="C3" s="5"/>
      <c r="D3" s="5"/>
      <c r="E3" s="6"/>
      <c r="H3" s="620" t="s">
        <v>130</v>
      </c>
      <c r="I3" s="620"/>
      <c r="J3" s="620"/>
    </row>
    <row r="4" spans="1:15" ht="2.1" customHeight="1" thickBot="1">
      <c r="B4" s="5"/>
      <c r="C4" s="5"/>
      <c r="D4" s="5"/>
      <c r="E4" s="6"/>
      <c r="H4" s="43"/>
      <c r="I4" s="43"/>
      <c r="J4" s="43"/>
    </row>
    <row r="5" spans="1:15" ht="14.1" customHeight="1">
      <c r="A5" s="309"/>
      <c r="B5" s="310"/>
      <c r="C5" s="311" t="s">
        <v>146</v>
      </c>
      <c r="D5" s="310"/>
      <c r="E5" s="730" t="s">
        <v>147</v>
      </c>
      <c r="F5" s="312" t="s">
        <v>148</v>
      </c>
      <c r="G5" s="313"/>
      <c r="H5" s="313"/>
      <c r="I5" s="313"/>
      <c r="J5" s="313"/>
    </row>
    <row r="6" spans="1:15" ht="13.5" customHeight="1">
      <c r="B6" s="733"/>
      <c r="C6" s="733"/>
      <c r="D6" s="314"/>
      <c r="E6" s="731"/>
      <c r="F6" s="734" t="s">
        <v>63</v>
      </c>
      <c r="G6" s="315" t="s">
        <v>149</v>
      </c>
      <c r="H6" s="315" t="s">
        <v>150</v>
      </c>
      <c r="I6" s="736" t="s">
        <v>151</v>
      </c>
      <c r="J6" s="316" t="s">
        <v>152</v>
      </c>
    </row>
    <row r="7" spans="1:15" ht="14.1" customHeight="1">
      <c r="A7" s="317"/>
      <c r="B7" s="318" t="s">
        <v>139</v>
      </c>
      <c r="C7" s="319"/>
      <c r="D7" s="320"/>
      <c r="E7" s="732"/>
      <c r="F7" s="735"/>
      <c r="G7" s="321" t="s">
        <v>153</v>
      </c>
      <c r="H7" s="321" t="s">
        <v>154</v>
      </c>
      <c r="I7" s="737"/>
      <c r="J7" s="322" t="s">
        <v>155</v>
      </c>
    </row>
    <row r="8" spans="1:15" ht="14.1" customHeight="1">
      <c r="B8" s="43" t="s">
        <v>156</v>
      </c>
      <c r="C8" s="30" t="s">
        <v>12</v>
      </c>
      <c r="E8" s="323">
        <v>388</v>
      </c>
      <c r="F8" s="324">
        <v>291</v>
      </c>
      <c r="G8" s="323">
        <v>36</v>
      </c>
      <c r="H8" s="323">
        <v>114</v>
      </c>
      <c r="I8" s="323">
        <v>58</v>
      </c>
      <c r="J8" s="325">
        <v>19</v>
      </c>
      <c r="K8" s="324"/>
    </row>
    <row r="9" spans="1:15" s="143" customFormat="1" ht="14.1" customHeight="1">
      <c r="A9" s="42"/>
      <c r="B9" s="43">
        <v>30</v>
      </c>
      <c r="C9" s="42"/>
      <c r="D9" s="42"/>
      <c r="E9" s="323">
        <v>401</v>
      </c>
      <c r="F9" s="324">
        <v>295</v>
      </c>
      <c r="G9" s="323">
        <v>27</v>
      </c>
      <c r="H9" s="323">
        <v>108</v>
      </c>
      <c r="I9" s="323">
        <v>53</v>
      </c>
      <c r="J9" s="325">
        <v>34</v>
      </c>
      <c r="K9" s="326"/>
    </row>
    <row r="10" spans="1:15" s="143" customFormat="1" ht="14.1" customHeight="1">
      <c r="A10" s="37"/>
      <c r="B10" s="38" t="s">
        <v>157</v>
      </c>
      <c r="C10" s="96" t="s">
        <v>158</v>
      </c>
      <c r="D10" s="37"/>
      <c r="E10" s="327">
        <v>381</v>
      </c>
      <c r="F10" s="328">
        <f>SUM(G10:J10,E18:J18)</f>
        <v>256</v>
      </c>
      <c r="G10" s="327">
        <v>18</v>
      </c>
      <c r="H10" s="327">
        <v>103</v>
      </c>
      <c r="I10" s="327">
        <v>48</v>
      </c>
      <c r="J10" s="329">
        <v>16</v>
      </c>
      <c r="K10" s="326"/>
    </row>
    <row r="11" spans="1:15" ht="3" customHeight="1" thickBot="1">
      <c r="A11" s="302"/>
      <c r="B11" s="180"/>
      <c r="C11" s="180"/>
      <c r="D11" s="180"/>
      <c r="E11" s="330"/>
      <c r="F11" s="331"/>
      <c r="G11" s="330"/>
      <c r="H11" s="330"/>
      <c r="I11" s="330"/>
      <c r="J11" s="332"/>
    </row>
    <row r="12" spans="1:15" ht="12.75" customHeight="1" thickBot="1">
      <c r="E12" s="4"/>
      <c r="F12" s="4"/>
      <c r="G12" s="4"/>
      <c r="H12" s="4"/>
      <c r="I12" s="4"/>
      <c r="J12" s="4"/>
      <c r="O12" s="324"/>
    </row>
    <row r="13" spans="1:15" ht="14.1" customHeight="1">
      <c r="A13" s="309"/>
      <c r="B13" s="310"/>
      <c r="C13" s="311" t="s">
        <v>146</v>
      </c>
      <c r="D13" s="310"/>
      <c r="E13" s="312" t="s">
        <v>159</v>
      </c>
      <c r="F13" s="313"/>
      <c r="G13" s="313"/>
      <c r="H13" s="313"/>
      <c r="I13" s="313"/>
      <c r="J13" s="313"/>
    </row>
    <row r="14" spans="1:15" ht="14.1" customHeight="1">
      <c r="B14" s="733"/>
      <c r="C14" s="733"/>
      <c r="D14" s="314"/>
      <c r="E14" s="315" t="s">
        <v>160</v>
      </c>
      <c r="F14" s="736" t="s">
        <v>161</v>
      </c>
      <c r="G14" s="315" t="s">
        <v>162</v>
      </c>
      <c r="H14" s="736" t="s">
        <v>163</v>
      </c>
      <c r="I14" s="736" t="s">
        <v>164</v>
      </c>
      <c r="J14" s="738" t="s">
        <v>165</v>
      </c>
    </row>
    <row r="15" spans="1:15" ht="14.1" customHeight="1">
      <c r="B15" s="63" t="s">
        <v>139</v>
      </c>
      <c r="C15" s="333"/>
      <c r="D15" s="333"/>
      <c r="E15" s="321" t="s">
        <v>166</v>
      </c>
      <c r="F15" s="737"/>
      <c r="G15" s="321" t="s">
        <v>167</v>
      </c>
      <c r="H15" s="737"/>
      <c r="I15" s="737"/>
      <c r="J15" s="739"/>
    </row>
    <row r="16" spans="1:15" ht="14.1" customHeight="1">
      <c r="A16" s="334"/>
      <c r="B16" s="335" t="s">
        <v>168</v>
      </c>
      <c r="C16" s="336" t="s">
        <v>12</v>
      </c>
      <c r="D16" s="336"/>
      <c r="E16" s="337">
        <v>3</v>
      </c>
      <c r="F16" s="337">
        <v>10</v>
      </c>
      <c r="G16" s="323">
        <v>3</v>
      </c>
      <c r="H16" s="323">
        <v>41</v>
      </c>
      <c r="I16" s="323">
        <v>6</v>
      </c>
      <c r="J16" s="324">
        <v>1</v>
      </c>
      <c r="K16" s="338"/>
    </row>
    <row r="17" spans="1:11" s="143" customFormat="1" ht="14.1" customHeight="1">
      <c r="A17" s="42"/>
      <c r="B17" s="43">
        <v>30</v>
      </c>
      <c r="C17" s="42"/>
      <c r="D17" s="42"/>
      <c r="E17" s="337">
        <v>14</v>
      </c>
      <c r="F17" s="337">
        <v>6</v>
      </c>
      <c r="G17" s="323" t="s">
        <v>120</v>
      </c>
      <c r="H17" s="323">
        <v>50</v>
      </c>
      <c r="I17" s="323">
        <v>3</v>
      </c>
      <c r="J17" s="324" t="s">
        <v>121</v>
      </c>
      <c r="K17" s="339"/>
    </row>
    <row r="18" spans="1:11" s="143" customFormat="1" ht="14.1" customHeight="1">
      <c r="A18" s="37"/>
      <c r="B18" s="38" t="s">
        <v>76</v>
      </c>
      <c r="C18" s="96" t="s">
        <v>158</v>
      </c>
      <c r="D18" s="37"/>
      <c r="E18" s="340">
        <v>12</v>
      </c>
      <c r="F18" s="340">
        <v>5</v>
      </c>
      <c r="G18" s="327">
        <v>1</v>
      </c>
      <c r="H18" s="327">
        <v>48</v>
      </c>
      <c r="I18" s="327">
        <v>5</v>
      </c>
      <c r="J18" s="328" t="s">
        <v>121</v>
      </c>
      <c r="K18" s="339"/>
    </row>
    <row r="19" spans="1:11" ht="3" customHeight="1" thickBot="1">
      <c r="A19" s="302"/>
      <c r="B19" s="180"/>
      <c r="C19" s="180"/>
      <c r="D19" s="180"/>
      <c r="E19" s="330"/>
      <c r="F19" s="331"/>
      <c r="G19" s="330"/>
      <c r="H19" s="330"/>
      <c r="I19" s="330"/>
      <c r="J19" s="332"/>
    </row>
    <row r="20" spans="1:11" ht="2.1" customHeight="1">
      <c r="A20" s="19"/>
      <c r="B20" s="19"/>
      <c r="C20" s="19"/>
      <c r="D20" s="19"/>
      <c r="E20" s="341"/>
      <c r="F20" s="19"/>
      <c r="G20" s="19"/>
      <c r="H20" s="19"/>
      <c r="I20" s="19"/>
      <c r="J20" s="19"/>
      <c r="K20" s="19"/>
    </row>
    <row r="21" spans="1:11" ht="9.75" customHeight="1">
      <c r="A21" s="341" t="s">
        <v>169</v>
      </c>
      <c r="B21" s="19"/>
      <c r="C21" s="19"/>
      <c r="D21" s="19"/>
      <c r="E21" s="341"/>
      <c r="F21" s="19"/>
      <c r="G21" s="19"/>
      <c r="H21" s="19"/>
      <c r="I21" s="19"/>
      <c r="J21" s="19"/>
      <c r="K21" s="19"/>
    </row>
    <row r="22" spans="1:11">
      <c r="A22" s="19"/>
      <c r="B22" s="19"/>
      <c r="C22" s="19"/>
      <c r="D22" s="19"/>
      <c r="E22" s="341"/>
      <c r="F22" s="19"/>
      <c r="G22" s="19"/>
      <c r="H22" s="19"/>
      <c r="I22" s="19"/>
      <c r="J22" s="19"/>
      <c r="K22" s="19"/>
    </row>
    <row r="23" spans="1:11">
      <c r="A23" s="19"/>
      <c r="B23" s="19"/>
      <c r="C23" s="19"/>
      <c r="D23" s="19"/>
      <c r="E23" s="341"/>
      <c r="F23" s="19"/>
      <c r="G23" s="19"/>
      <c r="H23" s="19"/>
      <c r="I23" s="19"/>
      <c r="J23" s="19"/>
      <c r="K23" s="19"/>
    </row>
    <row r="24" spans="1:11">
      <c r="A24" s="19"/>
      <c r="B24" s="19"/>
      <c r="C24" s="19"/>
      <c r="D24" s="19"/>
      <c r="E24" s="341"/>
      <c r="F24" s="19"/>
      <c r="G24" s="19"/>
      <c r="H24" s="19"/>
      <c r="I24" s="19"/>
      <c r="J24" s="19"/>
      <c r="K24" s="19"/>
    </row>
    <row r="25" spans="1:11">
      <c r="A25" s="19"/>
      <c r="B25" s="19"/>
      <c r="C25" s="19"/>
      <c r="D25" s="19"/>
      <c r="E25" s="341"/>
      <c r="F25" s="19"/>
      <c r="G25" s="19"/>
      <c r="H25" s="19"/>
      <c r="I25" s="19"/>
      <c r="J25" s="19"/>
      <c r="K25" s="19"/>
    </row>
  </sheetData>
  <mergeCells count="10">
    <mergeCell ref="B14:C14"/>
    <mergeCell ref="F14:F15"/>
    <mergeCell ref="H14:H15"/>
    <mergeCell ref="I14:I15"/>
    <mergeCell ref="J14:J15"/>
    <mergeCell ref="H3:J3"/>
    <mergeCell ref="E5:E7"/>
    <mergeCell ref="B6:C6"/>
    <mergeCell ref="F6:F7"/>
    <mergeCell ref="I6:I7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O21"/>
  <sheetViews>
    <sheetView showGridLines="0" zoomScaleNormal="100" zoomScaleSheetLayoutView="100" workbookViewId="0">
      <selection activeCell="R15" sqref="R15"/>
    </sheetView>
  </sheetViews>
  <sheetFormatPr defaultColWidth="6.125" defaultRowHeight="10.5"/>
  <cols>
    <col min="1" max="1" width="0.875" style="42" customWidth="1"/>
    <col min="2" max="2" width="8.625" style="42" customWidth="1"/>
    <col min="3" max="3" width="5.125" style="42" customWidth="1"/>
    <col min="4" max="4" width="0.875" style="42" customWidth="1"/>
    <col min="5" max="5" width="10.625" style="42" customWidth="1"/>
    <col min="6" max="6" width="5.875" style="42" customWidth="1"/>
    <col min="7" max="7" width="10.625" style="30" customWidth="1"/>
    <col min="8" max="8" width="5.875" style="42" customWidth="1"/>
    <col min="9" max="9" width="10.625" style="42" customWidth="1"/>
    <col min="10" max="10" width="5.875" style="42" customWidth="1"/>
    <col min="11" max="11" width="10.625" style="42" customWidth="1"/>
    <col min="12" max="12" width="5.875" style="42" customWidth="1"/>
    <col min="13" max="14" width="9.875" style="42" customWidth="1"/>
    <col min="15" max="15" width="6" style="42" customWidth="1"/>
    <col min="16" max="16384" width="6.125" style="42"/>
  </cols>
  <sheetData>
    <row r="1" spans="1:15" ht="12.75" customHeight="1">
      <c r="A1" s="1" t="s">
        <v>170</v>
      </c>
      <c r="C1" s="342"/>
      <c r="D1" s="342"/>
      <c r="E1" s="342"/>
      <c r="F1" s="342"/>
      <c r="G1" s="343"/>
      <c r="H1" s="108"/>
      <c r="I1" s="108"/>
      <c r="J1" s="108"/>
      <c r="K1" s="108"/>
      <c r="L1" s="108"/>
      <c r="M1" s="108"/>
      <c r="N1" s="108"/>
    </row>
    <row r="3" spans="1:15" ht="9.75" customHeight="1">
      <c r="B3" s="344"/>
      <c r="C3" s="344"/>
      <c r="D3" s="344"/>
      <c r="E3" s="206"/>
      <c r="F3" s="344"/>
      <c r="G3" s="345"/>
      <c r="L3" s="43" t="s">
        <v>171</v>
      </c>
      <c r="M3" s="43"/>
    </row>
    <row r="4" spans="1:15" ht="2.1" customHeight="1" thickBot="1">
      <c r="B4" s="344"/>
      <c r="C4" s="344"/>
      <c r="D4" s="344"/>
      <c r="E4" s="206"/>
      <c r="F4" s="344"/>
      <c r="G4" s="345"/>
      <c r="L4" s="43"/>
      <c r="M4" s="43"/>
    </row>
    <row r="5" spans="1:15" ht="14.1" customHeight="1">
      <c r="A5" s="8"/>
      <c r="B5" s="621" t="s">
        <v>2</v>
      </c>
      <c r="C5" s="621"/>
      <c r="D5" s="9"/>
      <c r="E5" s="691" t="s">
        <v>63</v>
      </c>
      <c r="F5" s="740"/>
      <c r="G5" s="695" t="s">
        <v>172</v>
      </c>
      <c r="H5" s="695"/>
      <c r="I5" s="691" t="s">
        <v>173</v>
      </c>
      <c r="J5" s="740"/>
      <c r="K5" s="695" t="s">
        <v>174</v>
      </c>
      <c r="L5" s="695"/>
    </row>
    <row r="6" spans="1:15" ht="14.1" customHeight="1">
      <c r="A6" s="346"/>
      <c r="B6" s="742" t="s">
        <v>139</v>
      </c>
      <c r="C6" s="742"/>
      <c r="D6" s="11"/>
      <c r="E6" s="693"/>
      <c r="F6" s="741"/>
      <c r="G6" s="696"/>
      <c r="H6" s="696"/>
      <c r="I6" s="693"/>
      <c r="J6" s="741"/>
      <c r="K6" s="696"/>
      <c r="L6" s="696"/>
      <c r="M6" s="30"/>
    </row>
    <row r="7" spans="1:15" ht="3" customHeight="1">
      <c r="B7" s="63"/>
      <c r="C7" s="63"/>
      <c r="D7" s="63"/>
      <c r="E7" s="347"/>
      <c r="F7" s="348"/>
      <c r="G7" s="349"/>
      <c r="H7" s="349"/>
      <c r="I7" s="347"/>
      <c r="J7" s="348"/>
      <c r="K7" s="349"/>
      <c r="L7" s="349"/>
    </row>
    <row r="8" spans="1:15" ht="13.5" customHeight="1">
      <c r="B8" s="43" t="s">
        <v>175</v>
      </c>
      <c r="C8" s="206" t="s">
        <v>12</v>
      </c>
      <c r="E8" s="350">
        <v>199.7</v>
      </c>
      <c r="F8" s="351"/>
      <c r="G8" s="352">
        <v>145.9</v>
      </c>
      <c r="H8" s="352"/>
      <c r="I8" s="350">
        <v>30.7</v>
      </c>
      <c r="J8" s="351"/>
      <c r="K8" s="352">
        <v>23</v>
      </c>
      <c r="L8" s="353"/>
      <c r="M8" s="354"/>
      <c r="O8" s="4"/>
    </row>
    <row r="9" spans="1:15" ht="13.5" customHeight="1">
      <c r="B9" s="43">
        <v>30</v>
      </c>
      <c r="E9" s="350">
        <v>153.5</v>
      </c>
      <c r="F9" s="351"/>
      <c r="G9" s="352">
        <v>101.1</v>
      </c>
      <c r="H9" s="352"/>
      <c r="I9" s="350">
        <v>33.700000000000003</v>
      </c>
      <c r="J9" s="351"/>
      <c r="K9" s="352">
        <v>18.7</v>
      </c>
      <c r="L9" s="353"/>
      <c r="M9" s="354"/>
      <c r="O9" s="4"/>
    </row>
    <row r="10" spans="1:15" ht="13.5" customHeight="1">
      <c r="A10" s="37"/>
      <c r="B10" s="38" t="s">
        <v>157</v>
      </c>
      <c r="C10" s="355" t="s">
        <v>39</v>
      </c>
      <c r="D10" s="37"/>
      <c r="E10" s="356">
        <v>191.6</v>
      </c>
      <c r="F10" s="357"/>
      <c r="G10" s="358">
        <v>166.3</v>
      </c>
      <c r="H10" s="358"/>
      <c r="I10" s="356">
        <v>10.8</v>
      </c>
      <c r="J10" s="357"/>
      <c r="K10" s="358">
        <v>14.5</v>
      </c>
      <c r="L10" s="359"/>
      <c r="M10" s="354"/>
      <c r="O10" s="4"/>
    </row>
    <row r="11" spans="1:15" ht="3" customHeight="1" thickBot="1">
      <c r="A11" s="180"/>
      <c r="B11" s="180"/>
      <c r="C11" s="180"/>
      <c r="D11" s="180"/>
      <c r="E11" s="360"/>
      <c r="F11" s="361"/>
      <c r="G11" s="362"/>
      <c r="H11" s="362"/>
      <c r="I11" s="360"/>
      <c r="J11" s="361"/>
      <c r="K11" s="362"/>
      <c r="L11" s="362"/>
      <c r="O11" s="4"/>
    </row>
    <row r="12" spans="1:15" ht="2.1" customHeight="1"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30" t="s">
        <v>169</v>
      </c>
      <c r="C13" s="30"/>
      <c r="D13" s="30"/>
      <c r="E13" s="30"/>
      <c r="F13" s="30"/>
      <c r="G13" s="4"/>
      <c r="H13" s="4"/>
      <c r="I13" s="4"/>
      <c r="J13" s="4"/>
      <c r="K13" s="4"/>
      <c r="L13" s="363" t="s">
        <v>176</v>
      </c>
      <c r="M13" s="4"/>
      <c r="N13" s="4"/>
      <c r="O13" s="4"/>
    </row>
    <row r="21" spans="14:14">
      <c r="N21" s="30"/>
    </row>
  </sheetData>
  <mergeCells count="6">
    <mergeCell ref="B5:C5"/>
    <mergeCell ref="E5:F6"/>
    <mergeCell ref="G5:H6"/>
    <mergeCell ref="I5:J6"/>
    <mergeCell ref="K5:L6"/>
    <mergeCell ref="B6:C6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cellComments="asDisplayed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13"/>
  <sheetViews>
    <sheetView showGridLines="0" zoomScaleNormal="100" workbookViewId="0">
      <selection activeCell="P20" sqref="P20"/>
    </sheetView>
  </sheetViews>
  <sheetFormatPr defaultColWidth="6.125" defaultRowHeight="10.5"/>
  <cols>
    <col min="1" max="1" width="0.875" style="42" customWidth="1"/>
    <col min="2" max="2" width="7.875" style="42" customWidth="1"/>
    <col min="3" max="3" width="4.875" style="42" customWidth="1"/>
    <col min="4" max="4" width="0.875" style="42" customWidth="1"/>
    <col min="5" max="5" width="13.125" style="30" customWidth="1"/>
    <col min="6" max="9" width="13.125" style="42" customWidth="1"/>
    <col min="10" max="11" width="1.875" style="42" customWidth="1"/>
    <col min="12" max="16384" width="6.125" style="42"/>
  </cols>
  <sheetData>
    <row r="1" spans="1:10" ht="12.75" customHeight="1">
      <c r="A1" s="1" t="s">
        <v>177</v>
      </c>
      <c r="B1" s="1"/>
      <c r="C1" s="1"/>
      <c r="D1" s="1"/>
      <c r="E1" s="2"/>
    </row>
    <row r="3" spans="1:10" ht="9.75" customHeight="1">
      <c r="B3" s="5"/>
      <c r="C3" s="5"/>
      <c r="D3" s="5"/>
      <c r="E3" s="6"/>
      <c r="I3" s="43" t="s">
        <v>178</v>
      </c>
    </row>
    <row r="4" spans="1:10" ht="2.1" customHeight="1" thickBot="1">
      <c r="B4" s="5"/>
      <c r="C4" s="5"/>
      <c r="D4" s="5"/>
      <c r="E4" s="6"/>
      <c r="I4" s="43"/>
    </row>
    <row r="5" spans="1:10" ht="14.1" customHeight="1">
      <c r="A5" s="8"/>
      <c r="B5" s="621" t="s">
        <v>2</v>
      </c>
      <c r="C5" s="621"/>
      <c r="D5" s="44"/>
      <c r="E5" s="622" t="s">
        <v>179</v>
      </c>
      <c r="F5" s="622" t="s">
        <v>180</v>
      </c>
      <c r="G5" s="622" t="s">
        <v>181</v>
      </c>
      <c r="H5" s="622" t="s">
        <v>182</v>
      </c>
      <c r="I5" s="695" t="s">
        <v>183</v>
      </c>
    </row>
    <row r="6" spans="1:10" ht="14.1" customHeight="1">
      <c r="A6" s="346"/>
      <c r="B6" s="11" t="s">
        <v>139</v>
      </c>
      <c r="C6" s="11"/>
      <c r="D6" s="11"/>
      <c r="E6" s="743"/>
      <c r="F6" s="743"/>
      <c r="G6" s="743"/>
      <c r="H6" s="743"/>
      <c r="I6" s="696"/>
    </row>
    <row r="7" spans="1:10" ht="3" customHeight="1">
      <c r="E7" s="16"/>
      <c r="F7" s="17"/>
      <c r="G7" s="17"/>
      <c r="H7" s="17"/>
    </row>
    <row r="8" spans="1:10" ht="13.5" customHeight="1">
      <c r="B8" s="43" t="s">
        <v>168</v>
      </c>
      <c r="C8" s="30" t="s">
        <v>12</v>
      </c>
      <c r="E8" s="285">
        <v>659</v>
      </c>
      <c r="F8" s="285">
        <v>388</v>
      </c>
      <c r="G8" s="285">
        <v>20</v>
      </c>
      <c r="H8" s="285">
        <v>635</v>
      </c>
      <c r="I8" s="152">
        <v>119</v>
      </c>
      <c r="J8" s="4"/>
    </row>
    <row r="9" spans="1:10" ht="13.5" customHeight="1">
      <c r="B9" s="43">
        <v>30</v>
      </c>
      <c r="E9" s="285">
        <v>582</v>
      </c>
      <c r="F9" s="285">
        <v>401</v>
      </c>
      <c r="G9" s="285">
        <v>12</v>
      </c>
      <c r="H9" s="285">
        <v>584</v>
      </c>
      <c r="I9" s="152">
        <v>121</v>
      </c>
      <c r="J9" s="4"/>
    </row>
    <row r="10" spans="1:10" ht="13.5" customHeight="1">
      <c r="A10" s="37"/>
      <c r="B10" s="38" t="s">
        <v>157</v>
      </c>
      <c r="C10" s="355" t="s">
        <v>39</v>
      </c>
      <c r="D10" s="37"/>
      <c r="E10" s="290">
        <v>625</v>
      </c>
      <c r="F10" s="290">
        <v>381</v>
      </c>
      <c r="G10" s="290">
        <v>10</v>
      </c>
      <c r="H10" s="290">
        <v>684</v>
      </c>
      <c r="I10" s="292">
        <v>134</v>
      </c>
      <c r="J10" s="4"/>
    </row>
    <row r="11" spans="1:10" ht="3" customHeight="1" thickBot="1">
      <c r="A11" s="180"/>
      <c r="B11" s="180"/>
      <c r="C11" s="180"/>
      <c r="D11" s="180"/>
      <c r="E11" s="364"/>
      <c r="F11" s="364"/>
      <c r="G11" s="364"/>
      <c r="H11" s="364"/>
      <c r="I11" s="331"/>
      <c r="J11" s="4"/>
    </row>
    <row r="12" spans="1:10" ht="2.1" customHeight="1">
      <c r="E12" s="4"/>
      <c r="F12" s="4"/>
      <c r="G12" s="4"/>
      <c r="H12" s="4"/>
      <c r="I12" s="4"/>
      <c r="J12" s="4"/>
    </row>
    <row r="13" spans="1:10" ht="10.5" customHeight="1">
      <c r="A13" s="30" t="s">
        <v>169</v>
      </c>
      <c r="C13" s="30"/>
      <c r="D13" s="30"/>
      <c r="E13" s="4"/>
      <c r="F13" s="4"/>
      <c r="G13" s="4"/>
      <c r="H13" s="365"/>
      <c r="I13" s="4"/>
      <c r="J13" s="4"/>
    </row>
  </sheetData>
  <mergeCells count="6">
    <mergeCell ref="I5:I6"/>
    <mergeCell ref="B5:C5"/>
    <mergeCell ref="E5:E6"/>
    <mergeCell ref="F5:F6"/>
    <mergeCell ref="G5:G6"/>
    <mergeCell ref="H5:H6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23"/>
  <sheetViews>
    <sheetView showGridLines="0" zoomScaleNormal="100" zoomScaleSheetLayoutView="100" workbookViewId="0"/>
  </sheetViews>
  <sheetFormatPr defaultColWidth="8" defaultRowHeight="12"/>
  <cols>
    <col min="1" max="1" width="0.75" style="370" customWidth="1"/>
    <col min="2" max="2" width="7.125" style="370" customWidth="1"/>
    <col min="3" max="3" width="5.625" style="370" customWidth="1"/>
    <col min="4" max="4" width="0.75" style="370" customWidth="1"/>
    <col min="5" max="5" width="9.625" style="370" customWidth="1"/>
    <col min="6" max="6" width="3.625" style="370" customWidth="1"/>
    <col min="7" max="7" width="9.625" style="370" customWidth="1"/>
    <col min="8" max="8" width="3.625" style="370" customWidth="1"/>
    <col min="9" max="9" width="9.625" style="370" customWidth="1"/>
    <col min="10" max="10" width="3.625" style="370" customWidth="1"/>
    <col min="11" max="11" width="9.625" style="370" customWidth="1"/>
    <col min="12" max="12" width="3.625" style="370" customWidth="1"/>
    <col min="13" max="13" width="9.625" style="370" customWidth="1"/>
    <col min="14" max="14" width="3.625" style="370" customWidth="1"/>
    <col min="15" max="16384" width="8" style="370"/>
  </cols>
  <sheetData>
    <row r="1" spans="1:15">
      <c r="A1" s="366" t="s">
        <v>184</v>
      </c>
      <c r="B1" s="367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9"/>
    </row>
    <row r="2" spans="1:1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3" spans="1:15" s="373" customFormat="1" ht="12" customHeight="1">
      <c r="A3" s="371"/>
      <c r="B3" s="371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1"/>
    </row>
    <row r="4" spans="1:15" s="373" customFormat="1" ht="9.75" customHeight="1">
      <c r="A4" s="371"/>
      <c r="B4" s="374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746" t="s">
        <v>185</v>
      </c>
      <c r="N4" s="746"/>
    </row>
    <row r="5" spans="1:15" s="373" customFormat="1" ht="2.1" customHeight="1" thickBot="1">
      <c r="A5" s="371"/>
      <c r="B5" s="374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5"/>
      <c r="N5" s="375"/>
    </row>
    <row r="6" spans="1:15" s="379" customFormat="1" ht="13.5" customHeight="1">
      <c r="A6" s="376"/>
      <c r="B6" s="376"/>
      <c r="C6" s="377" t="s">
        <v>186</v>
      </c>
      <c r="D6" s="378"/>
      <c r="E6" s="747" t="s">
        <v>187</v>
      </c>
      <c r="F6" s="748"/>
      <c r="G6" s="748"/>
      <c r="H6" s="748"/>
      <c r="I6" s="748"/>
      <c r="J6" s="748"/>
      <c r="K6" s="748"/>
      <c r="L6" s="748"/>
      <c r="M6" s="748"/>
      <c r="N6" s="748"/>
    </row>
    <row r="7" spans="1:15" s="379" customFormat="1" ht="13.5" customHeight="1">
      <c r="A7" s="380"/>
      <c r="B7" s="380"/>
      <c r="C7" s="380"/>
      <c r="D7" s="381"/>
      <c r="E7" s="749" t="s">
        <v>188</v>
      </c>
      <c r="F7" s="750"/>
      <c r="G7" s="750"/>
      <c r="H7" s="750"/>
      <c r="I7" s="750"/>
      <c r="J7" s="751"/>
      <c r="K7" s="752" t="s">
        <v>189</v>
      </c>
      <c r="L7" s="753"/>
      <c r="M7" s="752" t="s">
        <v>190</v>
      </c>
      <c r="N7" s="756"/>
    </row>
    <row r="8" spans="1:15" s="379" customFormat="1" ht="13.5" customHeight="1">
      <c r="A8" s="382"/>
      <c r="B8" s="383" t="s">
        <v>191</v>
      </c>
      <c r="C8" s="382"/>
      <c r="D8" s="384"/>
      <c r="E8" s="749" t="s">
        <v>192</v>
      </c>
      <c r="F8" s="751"/>
      <c r="G8" s="749" t="s">
        <v>193</v>
      </c>
      <c r="H8" s="751"/>
      <c r="I8" s="749" t="s">
        <v>194</v>
      </c>
      <c r="J8" s="751"/>
      <c r="K8" s="754"/>
      <c r="L8" s="755"/>
      <c r="M8" s="754"/>
      <c r="N8" s="757"/>
    </row>
    <row r="9" spans="1:15" s="379" customFormat="1" ht="3" customHeight="1">
      <c r="A9" s="380"/>
      <c r="B9" s="385"/>
      <c r="C9" s="380"/>
      <c r="D9" s="380"/>
      <c r="E9" s="386"/>
      <c r="F9" s="387"/>
      <c r="G9" s="386"/>
      <c r="H9" s="387"/>
      <c r="I9" s="388"/>
      <c r="J9" s="388"/>
      <c r="K9" s="386"/>
      <c r="L9" s="387"/>
      <c r="M9" s="389"/>
      <c r="N9" s="390"/>
    </row>
    <row r="10" spans="1:15" s="396" customFormat="1" ht="13.5" customHeight="1">
      <c r="A10" s="391"/>
      <c r="B10" s="392">
        <v>29</v>
      </c>
      <c r="C10" s="391" t="s">
        <v>195</v>
      </c>
      <c r="D10" s="391"/>
      <c r="E10" s="393">
        <v>14679</v>
      </c>
      <c r="F10" s="394"/>
      <c r="G10" s="393">
        <v>609</v>
      </c>
      <c r="H10" s="394"/>
      <c r="I10" s="393">
        <v>494</v>
      </c>
      <c r="J10" s="394"/>
      <c r="K10" s="393">
        <v>70057</v>
      </c>
      <c r="L10" s="394"/>
      <c r="M10" s="393">
        <v>85839</v>
      </c>
      <c r="N10" s="395"/>
    </row>
    <row r="11" spans="1:15" s="401" customFormat="1" ht="13.5" customHeight="1">
      <c r="A11" s="397"/>
      <c r="B11" s="397">
        <v>30</v>
      </c>
      <c r="C11" s="397"/>
      <c r="D11" s="397"/>
      <c r="E11" s="398">
        <v>14466</v>
      </c>
      <c r="F11" s="399"/>
      <c r="G11" s="398">
        <v>592</v>
      </c>
      <c r="H11" s="399"/>
      <c r="I11" s="398">
        <v>509</v>
      </c>
      <c r="J11" s="399"/>
      <c r="K11" s="398">
        <v>68865</v>
      </c>
      <c r="L11" s="399"/>
      <c r="M11" s="398">
        <f>SUM(E11:K11)</f>
        <v>84432</v>
      </c>
      <c r="N11" s="400"/>
    </row>
    <row r="12" spans="1:15" s="396" customFormat="1" ht="13.5" customHeight="1">
      <c r="A12" s="402"/>
      <c r="B12" s="403" t="s">
        <v>196</v>
      </c>
      <c r="C12" s="402" t="s">
        <v>77</v>
      </c>
      <c r="D12" s="404"/>
      <c r="E12" s="405">
        <v>14805</v>
      </c>
      <c r="F12" s="404"/>
      <c r="G12" s="405">
        <v>563</v>
      </c>
      <c r="H12" s="404"/>
      <c r="I12" s="405">
        <v>494</v>
      </c>
      <c r="J12" s="404"/>
      <c r="K12" s="405">
        <v>69651</v>
      </c>
      <c r="L12" s="404"/>
      <c r="M12" s="405">
        <f>SUM(E12:K12)</f>
        <v>85513</v>
      </c>
      <c r="N12" s="402"/>
    </row>
    <row r="13" spans="1:15" s="396" customFormat="1" ht="3" customHeight="1" thickBot="1">
      <c r="A13" s="406"/>
      <c r="B13" s="406"/>
      <c r="C13" s="406"/>
      <c r="D13" s="407"/>
      <c r="E13" s="408"/>
      <c r="F13" s="407"/>
      <c r="G13" s="408"/>
      <c r="H13" s="407"/>
      <c r="I13" s="408"/>
      <c r="J13" s="407"/>
      <c r="K13" s="408"/>
      <c r="L13" s="407"/>
      <c r="M13" s="408"/>
      <c r="N13" s="406"/>
    </row>
    <row r="14" spans="1:15" s="396" customFormat="1" ht="2.1" customHeight="1">
      <c r="A14" s="409"/>
      <c r="B14" s="409"/>
      <c r="C14" s="409"/>
      <c r="D14" s="409"/>
      <c r="E14" s="409"/>
      <c r="F14" s="409"/>
      <c r="G14" s="409"/>
      <c r="H14" s="409"/>
      <c r="I14" s="409"/>
      <c r="J14" s="409"/>
      <c r="K14" s="410"/>
      <c r="L14" s="409"/>
      <c r="M14" s="409"/>
      <c r="N14" s="409"/>
      <c r="O14" s="401"/>
    </row>
    <row r="15" spans="1:15" s="373" customFormat="1">
      <c r="A15" s="411"/>
      <c r="B15" s="412" t="s">
        <v>197</v>
      </c>
      <c r="C15" s="413"/>
      <c r="D15" s="413"/>
      <c r="E15" s="413"/>
      <c r="F15" s="413"/>
      <c r="G15" s="414" t="s">
        <v>198</v>
      </c>
      <c r="H15" s="411"/>
      <c r="I15" s="413"/>
      <c r="J15" s="413"/>
      <c r="K15" s="413"/>
      <c r="L15" s="413"/>
      <c r="M15" s="413"/>
      <c r="N15" s="411"/>
      <c r="O15" s="415"/>
    </row>
    <row r="16" spans="1:15" s="373" customFormat="1">
      <c r="A16" s="411"/>
      <c r="B16" s="411"/>
      <c r="C16" s="413"/>
      <c r="D16" s="413"/>
      <c r="E16" s="413"/>
      <c r="F16" s="413"/>
      <c r="G16" s="416" t="s">
        <v>199</v>
      </c>
      <c r="H16" s="411"/>
      <c r="I16" s="413"/>
      <c r="J16" s="413"/>
      <c r="K16" s="413"/>
      <c r="L16" s="413"/>
      <c r="M16" s="413"/>
      <c r="N16" s="411"/>
      <c r="O16" s="415"/>
    </row>
    <row r="17" spans="1:16" s="396" customFormat="1" ht="10.5">
      <c r="A17" s="409"/>
      <c r="B17" s="409"/>
      <c r="C17" s="409"/>
      <c r="D17" s="409"/>
      <c r="E17" s="409"/>
      <c r="F17" s="409"/>
      <c r="G17" s="409" t="s">
        <v>200</v>
      </c>
      <c r="H17" s="409"/>
      <c r="I17" s="409"/>
      <c r="J17" s="409"/>
      <c r="K17" s="410"/>
      <c r="L17" s="409"/>
      <c r="M17" s="409"/>
      <c r="N17" s="409"/>
      <c r="O17" s="401"/>
    </row>
    <row r="18" spans="1:16">
      <c r="A18" s="417"/>
      <c r="B18" s="417"/>
      <c r="C18" s="417"/>
      <c r="D18" s="417"/>
      <c r="E18" s="418"/>
      <c r="F18" s="417"/>
      <c r="G18" s="417"/>
      <c r="H18" s="417"/>
      <c r="I18" s="417"/>
      <c r="J18" s="417"/>
      <c r="K18" s="417"/>
      <c r="L18" s="417"/>
      <c r="M18" s="417"/>
      <c r="N18" s="417"/>
      <c r="O18" s="419"/>
      <c r="P18" s="370" t="s">
        <v>201</v>
      </c>
    </row>
    <row r="19" spans="1:16">
      <c r="A19" s="419"/>
      <c r="B19" s="419"/>
      <c r="C19" s="419"/>
      <c r="D19" s="419"/>
      <c r="E19" s="419" t="s">
        <v>60</v>
      </c>
      <c r="F19" s="419"/>
      <c r="G19" s="419"/>
      <c r="H19" s="419"/>
      <c r="I19" s="419"/>
      <c r="J19" s="419"/>
      <c r="K19" s="419"/>
      <c r="L19" s="419"/>
      <c r="M19" s="419"/>
      <c r="N19" s="419"/>
      <c r="O19" s="419"/>
    </row>
    <row r="20" spans="1:16">
      <c r="A20" s="419"/>
      <c r="B20" s="419"/>
      <c r="C20" s="419"/>
      <c r="D20" s="419"/>
      <c r="E20" s="419"/>
      <c r="F20" s="419"/>
      <c r="G20" s="420" t="s">
        <v>202</v>
      </c>
      <c r="H20" s="419"/>
      <c r="I20" s="419"/>
      <c r="J20" s="419"/>
      <c r="K20" s="419"/>
      <c r="L20" s="419"/>
      <c r="M20" s="419"/>
      <c r="N20" s="419"/>
      <c r="O20" s="419"/>
    </row>
    <row r="21" spans="1:16" ht="13.5" customHeight="1">
      <c r="A21" s="419"/>
      <c r="B21" s="419"/>
      <c r="C21" s="419"/>
      <c r="D21" s="419"/>
      <c r="E21" s="744">
        <f>B10</f>
        <v>29</v>
      </c>
      <c r="F21" s="744"/>
      <c r="G21" s="421">
        <f>M10</f>
        <v>85839</v>
      </c>
      <c r="H21" s="419"/>
      <c r="I21" s="419"/>
      <c r="J21" s="419"/>
      <c r="K21" s="419"/>
      <c r="L21" s="419"/>
      <c r="M21" s="419"/>
      <c r="N21" s="419"/>
      <c r="O21" s="419"/>
    </row>
    <row r="22" spans="1:16">
      <c r="A22" s="419"/>
      <c r="B22" s="419"/>
      <c r="C22" s="419"/>
      <c r="D22" s="419"/>
      <c r="E22" s="744">
        <f>B11</f>
        <v>30</v>
      </c>
      <c r="F22" s="744"/>
      <c r="G22" s="421">
        <f>M11</f>
        <v>84432</v>
      </c>
      <c r="H22" s="419"/>
      <c r="I22" s="419"/>
      <c r="J22" s="419"/>
      <c r="K22" s="419"/>
      <c r="L22" s="419"/>
      <c r="M22" s="419"/>
      <c r="N22" s="419"/>
      <c r="O22" s="419"/>
    </row>
    <row r="23" spans="1:16">
      <c r="E23" s="745" t="s">
        <v>203</v>
      </c>
      <c r="F23" s="745"/>
      <c r="G23" s="422">
        <f>M12</f>
        <v>85513</v>
      </c>
    </row>
  </sheetData>
  <mergeCells count="11">
    <mergeCell ref="E21:F21"/>
    <mergeCell ref="E22:F22"/>
    <mergeCell ref="E23:F23"/>
    <mergeCell ref="M4:N4"/>
    <mergeCell ref="E6:N6"/>
    <mergeCell ref="E7:J7"/>
    <mergeCell ref="K7:L8"/>
    <mergeCell ref="M7:N8"/>
    <mergeCell ref="E8:F8"/>
    <mergeCell ref="G8:H8"/>
    <mergeCell ref="I8:J8"/>
  </mergeCells>
  <phoneticPr fontId="3"/>
  <pageMargins left="0.75" right="0.75" top="1" bottom="1" header="0.51200000000000001" footer="0.51200000000000001"/>
  <pageSetup paperSize="9" scale="89" orientation="portrait" r:id="rId1"/>
  <headerFooter alignWithMargins="0"/>
  <colBreaks count="1" manualBreakCount="1">
    <brk id="15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Q25"/>
  <sheetViews>
    <sheetView showGridLines="0" zoomScaleNormal="100" zoomScaleSheetLayoutView="100" workbookViewId="0"/>
  </sheetViews>
  <sheetFormatPr defaultColWidth="8" defaultRowHeight="12"/>
  <cols>
    <col min="1" max="1" width="7.375" style="370" customWidth="1"/>
    <col min="2" max="2" width="6.375" style="370" customWidth="1"/>
    <col min="3" max="8" width="9.375" style="370" customWidth="1"/>
    <col min="9" max="10" width="9.5" style="370" customWidth="1"/>
    <col min="11" max="11" width="4.375" style="370" customWidth="1"/>
    <col min="12" max="12" width="8" style="370"/>
    <col min="13" max="13" width="8.5" style="370" bestFit="1" customWidth="1"/>
    <col min="14" max="16384" width="8" style="370"/>
  </cols>
  <sheetData>
    <row r="1" spans="1:17" ht="12.75" thickBot="1">
      <c r="I1" s="423"/>
    </row>
    <row r="2" spans="1:17" ht="13.5" customHeight="1">
      <c r="A2" s="424"/>
      <c r="B2" s="425" t="s">
        <v>186</v>
      </c>
      <c r="C2" s="758" t="s">
        <v>204</v>
      </c>
      <c r="D2" s="759"/>
      <c r="E2" s="759"/>
      <c r="F2" s="759"/>
      <c r="G2" s="759"/>
      <c r="H2" s="759"/>
      <c r="I2" s="426"/>
      <c r="J2" s="427"/>
      <c r="K2" s="428"/>
    </row>
    <row r="3" spans="1:17" ht="13.5" customHeight="1">
      <c r="A3" s="429"/>
      <c r="B3" s="429"/>
      <c r="C3" s="430" t="s">
        <v>205</v>
      </c>
      <c r="D3" s="431"/>
      <c r="E3" s="431"/>
      <c r="F3" s="431"/>
      <c r="G3" s="431"/>
      <c r="H3" s="431"/>
      <c r="I3" s="432"/>
      <c r="J3" s="391"/>
      <c r="K3" s="428"/>
      <c r="L3" s="433" t="s">
        <v>60</v>
      </c>
      <c r="M3" s="434"/>
      <c r="N3" s="434" t="s">
        <v>206</v>
      </c>
      <c r="O3" s="434"/>
    </row>
    <row r="4" spans="1:17" ht="13.5" customHeight="1">
      <c r="A4" s="435" t="s">
        <v>191</v>
      </c>
      <c r="B4" s="436"/>
      <c r="C4" s="437" t="s">
        <v>207</v>
      </c>
      <c r="D4" s="437" t="s">
        <v>208</v>
      </c>
      <c r="E4" s="437" t="s">
        <v>209</v>
      </c>
      <c r="F4" s="437" t="s">
        <v>210</v>
      </c>
      <c r="G4" s="437" t="s">
        <v>211</v>
      </c>
      <c r="H4" s="438" t="s">
        <v>212</v>
      </c>
      <c r="I4" s="438" t="s">
        <v>213</v>
      </c>
      <c r="J4" s="391"/>
      <c r="K4" s="428"/>
      <c r="L4" s="439"/>
      <c r="M4" s="434"/>
      <c r="N4" s="434"/>
      <c r="O4" s="434"/>
    </row>
    <row r="5" spans="1:17" s="445" customFormat="1" ht="14.1" customHeight="1">
      <c r="A5" s="440">
        <v>29</v>
      </c>
      <c r="B5" s="441" t="s">
        <v>214</v>
      </c>
      <c r="C5" s="442">
        <v>3047</v>
      </c>
      <c r="D5" s="442">
        <v>36</v>
      </c>
      <c r="E5" s="442">
        <v>241</v>
      </c>
      <c r="F5" s="442">
        <v>896</v>
      </c>
      <c r="G5" s="442">
        <v>409</v>
      </c>
      <c r="H5" s="443">
        <v>0</v>
      </c>
      <c r="I5" s="443">
        <v>2</v>
      </c>
      <c r="J5" s="391"/>
      <c r="K5" s="444"/>
      <c r="M5" s="446">
        <f>A5</f>
        <v>29</v>
      </c>
      <c r="N5" s="447">
        <f>H14</f>
        <v>115151</v>
      </c>
      <c r="O5" s="448">
        <f>G14</f>
        <v>5109</v>
      </c>
      <c r="P5" s="448">
        <f t="shared" ref="P5:Q7" si="0">I14</f>
        <v>417</v>
      </c>
      <c r="Q5" s="448">
        <f t="shared" si="0"/>
        <v>120677</v>
      </c>
    </row>
    <row r="6" spans="1:17" s="445" customFormat="1" ht="14.1" customHeight="1">
      <c r="A6" s="449">
        <v>30</v>
      </c>
      <c r="B6" s="450"/>
      <c r="C6" s="442">
        <v>3102</v>
      </c>
      <c r="D6" s="442">
        <v>37</v>
      </c>
      <c r="E6" s="442">
        <v>235</v>
      </c>
      <c r="F6" s="442">
        <v>868</v>
      </c>
      <c r="G6" s="442">
        <v>443</v>
      </c>
      <c r="H6" s="443">
        <v>0</v>
      </c>
      <c r="I6" s="443">
        <v>3</v>
      </c>
      <c r="J6" s="395"/>
      <c r="K6" s="444"/>
      <c r="L6" s="451"/>
      <c r="M6" s="446">
        <f>A6</f>
        <v>30</v>
      </c>
      <c r="N6" s="447">
        <f>H15</f>
        <v>121456</v>
      </c>
      <c r="O6" s="448">
        <f>G15</f>
        <v>5167</v>
      </c>
      <c r="P6" s="448">
        <f t="shared" si="0"/>
        <v>424</v>
      </c>
      <c r="Q6" s="448">
        <f t="shared" si="0"/>
        <v>127047</v>
      </c>
    </row>
    <row r="7" spans="1:17" ht="14.1" customHeight="1">
      <c r="A7" s="452" t="s">
        <v>215</v>
      </c>
      <c r="B7" s="453" t="s">
        <v>216</v>
      </c>
      <c r="C7" s="454">
        <v>3241</v>
      </c>
      <c r="D7" s="454">
        <v>37</v>
      </c>
      <c r="E7" s="454">
        <v>240</v>
      </c>
      <c r="F7" s="454">
        <v>881</v>
      </c>
      <c r="G7" s="454">
        <v>461</v>
      </c>
      <c r="H7" s="455">
        <v>0</v>
      </c>
      <c r="I7" s="455">
        <v>2</v>
      </c>
      <c r="J7" s="456"/>
      <c r="K7" s="428"/>
      <c r="L7" s="451"/>
      <c r="M7" s="446" t="s">
        <v>203</v>
      </c>
      <c r="N7" s="457">
        <f>H16</f>
        <v>109459</v>
      </c>
      <c r="O7" s="458">
        <f>G16</f>
        <v>5371</v>
      </c>
      <c r="P7" s="458">
        <f t="shared" si="0"/>
        <v>439</v>
      </c>
      <c r="Q7" s="458">
        <f t="shared" si="0"/>
        <v>115269</v>
      </c>
    </row>
    <row r="8" spans="1:17" ht="3" customHeight="1" thickBot="1">
      <c r="A8" s="459"/>
      <c r="B8" s="459"/>
      <c r="C8" s="460"/>
      <c r="D8" s="460"/>
      <c r="E8" s="460"/>
      <c r="F8" s="460"/>
      <c r="G8" s="460"/>
      <c r="H8" s="460"/>
      <c r="I8" s="459"/>
      <c r="J8" s="391"/>
      <c r="K8" s="428"/>
    </row>
    <row r="9" spans="1:17" ht="3" customHeight="1">
      <c r="A9" s="427"/>
      <c r="B9" s="427"/>
      <c r="C9" s="391"/>
      <c r="D9" s="391"/>
      <c r="E9" s="391"/>
      <c r="F9" s="391"/>
      <c r="G9" s="391"/>
      <c r="H9" s="391"/>
      <c r="I9" s="461"/>
      <c r="J9" s="391"/>
      <c r="K9" s="428"/>
    </row>
    <row r="10" spans="1:17" ht="3" customHeight="1" thickBot="1">
      <c r="A10" s="427"/>
      <c r="B10" s="427"/>
      <c r="C10" s="391"/>
      <c r="D10" s="391"/>
      <c r="E10" s="391"/>
      <c r="F10" s="391"/>
      <c r="G10" s="391"/>
      <c r="H10" s="391"/>
      <c r="I10" s="391"/>
      <c r="J10" s="391"/>
      <c r="K10" s="428"/>
    </row>
    <row r="11" spans="1:17" ht="13.5" customHeight="1">
      <c r="A11" s="424"/>
      <c r="B11" s="425" t="s">
        <v>186</v>
      </c>
      <c r="C11" s="758" t="s">
        <v>217</v>
      </c>
      <c r="D11" s="759"/>
      <c r="E11" s="759"/>
      <c r="F11" s="759"/>
      <c r="G11" s="759"/>
      <c r="H11" s="759"/>
      <c r="I11" s="759"/>
      <c r="J11" s="426"/>
      <c r="K11" s="428"/>
    </row>
    <row r="12" spans="1:17" ht="13.5" customHeight="1">
      <c r="A12" s="429"/>
      <c r="B12" s="429"/>
      <c r="C12" s="462" t="s">
        <v>205</v>
      </c>
      <c r="D12" s="431"/>
      <c r="E12" s="431"/>
      <c r="F12" s="431"/>
      <c r="G12" s="431"/>
      <c r="H12" s="760" t="s">
        <v>218</v>
      </c>
      <c r="I12" s="762" t="s">
        <v>219</v>
      </c>
      <c r="J12" s="762" t="s">
        <v>220</v>
      </c>
      <c r="K12" s="428"/>
    </row>
    <row r="13" spans="1:17" ht="13.5" customHeight="1">
      <c r="A13" s="435" t="s">
        <v>191</v>
      </c>
      <c r="B13" s="436"/>
      <c r="C13" s="438" t="s">
        <v>221</v>
      </c>
      <c r="D13" s="437" t="s">
        <v>222</v>
      </c>
      <c r="E13" s="463" t="s">
        <v>223</v>
      </c>
      <c r="F13" s="437" t="s">
        <v>224</v>
      </c>
      <c r="G13" s="438" t="s">
        <v>225</v>
      </c>
      <c r="H13" s="761"/>
      <c r="I13" s="763"/>
      <c r="J13" s="763"/>
      <c r="K13" s="428"/>
    </row>
    <row r="14" spans="1:17" ht="14.1" customHeight="1">
      <c r="A14" s="440">
        <v>29</v>
      </c>
      <c r="B14" s="441" t="s">
        <v>214</v>
      </c>
      <c r="C14" s="442">
        <v>2</v>
      </c>
      <c r="D14" s="442">
        <v>3</v>
      </c>
      <c r="E14" s="442">
        <v>459</v>
      </c>
      <c r="F14" s="443">
        <v>14</v>
      </c>
      <c r="G14" s="464">
        <v>5109</v>
      </c>
      <c r="H14" s="442">
        <v>115151</v>
      </c>
      <c r="I14" s="465">
        <v>417</v>
      </c>
      <c r="J14" s="466">
        <v>120677</v>
      </c>
      <c r="K14" s="428"/>
    </row>
    <row r="15" spans="1:17" s="445" customFormat="1" ht="14.1" customHeight="1">
      <c r="A15" s="449">
        <v>30</v>
      </c>
      <c r="B15" s="450"/>
      <c r="C15" s="442">
        <v>2</v>
      </c>
      <c r="D15" s="442">
        <v>4</v>
      </c>
      <c r="E15" s="442">
        <v>460</v>
      </c>
      <c r="F15" s="443">
        <v>13</v>
      </c>
      <c r="G15" s="464">
        <v>5167</v>
      </c>
      <c r="H15" s="442">
        <v>121456</v>
      </c>
      <c r="I15" s="465">
        <v>424</v>
      </c>
      <c r="J15" s="466">
        <v>127047</v>
      </c>
      <c r="K15" s="444"/>
    </row>
    <row r="16" spans="1:17" ht="14.1" customHeight="1">
      <c r="A16" s="452" t="s">
        <v>215</v>
      </c>
      <c r="B16" s="453" t="s">
        <v>216</v>
      </c>
      <c r="C16" s="454">
        <v>1</v>
      </c>
      <c r="D16" s="454">
        <v>16</v>
      </c>
      <c r="E16" s="454">
        <v>481</v>
      </c>
      <c r="F16" s="455">
        <v>11</v>
      </c>
      <c r="G16" s="455">
        <f>SUM(C7:I7,C16:F16)</f>
        <v>5371</v>
      </c>
      <c r="H16" s="467">
        <v>109459</v>
      </c>
      <c r="I16" s="468">
        <v>439</v>
      </c>
      <c r="J16" s="455">
        <f>SUM(G16:I16)</f>
        <v>115269</v>
      </c>
      <c r="K16" s="428"/>
    </row>
    <row r="17" spans="1:11" ht="3" customHeight="1" thickBot="1">
      <c r="A17" s="459"/>
      <c r="B17" s="459"/>
      <c r="C17" s="469"/>
      <c r="D17" s="460"/>
      <c r="E17" s="460"/>
      <c r="F17" s="459"/>
      <c r="G17" s="470"/>
      <c r="H17" s="471"/>
      <c r="I17" s="472"/>
      <c r="J17" s="470"/>
      <c r="K17" s="428"/>
    </row>
    <row r="18" spans="1:11" ht="3" customHeight="1">
      <c r="A18" s="427"/>
      <c r="B18" s="427"/>
      <c r="C18" s="427"/>
      <c r="D18" s="427"/>
      <c r="E18" s="427"/>
      <c r="F18" s="427"/>
      <c r="G18" s="427"/>
      <c r="H18" s="427"/>
      <c r="I18" s="427"/>
      <c r="J18" s="427"/>
      <c r="K18" s="428"/>
    </row>
    <row r="19" spans="1:11" ht="9.75" customHeight="1">
      <c r="A19" s="473" t="s">
        <v>226</v>
      </c>
      <c r="B19" s="427"/>
      <c r="C19" s="391"/>
      <c r="D19" s="474"/>
      <c r="E19" s="764" t="s">
        <v>227</v>
      </c>
      <c r="F19" s="764"/>
      <c r="G19" s="764"/>
      <c r="H19" s="764"/>
      <c r="I19" s="764"/>
      <c r="J19" s="764"/>
      <c r="K19" s="428"/>
    </row>
    <row r="20" spans="1:11">
      <c r="A20" s="474"/>
      <c r="B20" s="474"/>
      <c r="C20" s="474"/>
      <c r="D20" s="474"/>
      <c r="E20" s="396"/>
      <c r="F20" s="474"/>
      <c r="G20" s="474"/>
      <c r="H20" s="474"/>
      <c r="I20" s="474"/>
      <c r="J20" s="474"/>
    </row>
    <row r="22" spans="1:11">
      <c r="E22" s="396"/>
    </row>
    <row r="25" spans="1:11">
      <c r="B25" s="475"/>
    </row>
  </sheetData>
  <mergeCells count="6">
    <mergeCell ref="E19:J19"/>
    <mergeCell ref="C2:H2"/>
    <mergeCell ref="C11:I11"/>
    <mergeCell ref="H12:H13"/>
    <mergeCell ref="I12:I13"/>
    <mergeCell ref="J12:J13"/>
  </mergeCells>
  <phoneticPr fontId="3"/>
  <pageMargins left="0.74803149606299213" right="0.74803149606299213" top="0.98425196850393704" bottom="0.98425196850393704" header="0.51181102362204722" footer="0.51181102362204722"/>
  <pageSetup paperSize="9" scale="78" fitToHeight="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M43"/>
  <sheetViews>
    <sheetView showGridLines="0" zoomScaleNormal="100" zoomScaleSheetLayoutView="100" workbookViewId="0"/>
  </sheetViews>
  <sheetFormatPr defaultColWidth="6.125" defaultRowHeight="10.5"/>
  <cols>
    <col min="1" max="1" width="7.625" style="42" customWidth="1"/>
    <col min="2" max="2" width="6" style="42" customWidth="1"/>
    <col min="3" max="8" width="11.125" style="42" customWidth="1"/>
    <col min="9" max="16384" width="6.125" style="42"/>
  </cols>
  <sheetData>
    <row r="1" spans="1:13" ht="12">
      <c r="A1" s="492" t="s">
        <v>249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>
      <c r="A4" s="79"/>
      <c r="B4" s="79"/>
      <c r="C4" s="79"/>
      <c r="D4" s="79"/>
      <c r="E4" s="79"/>
      <c r="F4" s="765" t="s">
        <v>248</v>
      </c>
      <c r="G4" s="765"/>
      <c r="H4" s="765"/>
      <c r="I4" s="79"/>
      <c r="J4" s="79"/>
      <c r="K4" s="79"/>
      <c r="L4" s="79"/>
      <c r="M4" s="79"/>
    </row>
    <row r="5" spans="1:13" ht="2.1" customHeight="1" thickBot="1">
      <c r="A5" s="79"/>
      <c r="B5" s="79"/>
      <c r="C5" s="79"/>
      <c r="D5" s="79"/>
      <c r="E5" s="79"/>
      <c r="F5" s="491"/>
      <c r="G5" s="491"/>
      <c r="H5" s="491"/>
      <c r="I5" s="79"/>
      <c r="J5" s="79"/>
      <c r="K5" s="79"/>
      <c r="L5" s="79"/>
      <c r="M5" s="79"/>
    </row>
    <row r="6" spans="1:13" ht="13.5" customHeight="1">
      <c r="A6" s="424"/>
      <c r="B6" s="425" t="s">
        <v>186</v>
      </c>
      <c r="C6" s="766" t="s">
        <v>247</v>
      </c>
      <c r="D6" s="767"/>
      <c r="E6" s="770" t="s">
        <v>229</v>
      </c>
      <c r="F6" s="770" t="s">
        <v>246</v>
      </c>
      <c r="G6" s="770" t="s">
        <v>245</v>
      </c>
      <c r="H6" s="766" t="s">
        <v>244</v>
      </c>
      <c r="I6" s="79"/>
      <c r="J6" s="79"/>
      <c r="K6" s="79"/>
      <c r="L6" s="79"/>
      <c r="M6" s="79"/>
    </row>
    <row r="7" spans="1:13" ht="13.5" customHeight="1">
      <c r="A7" s="435" t="s">
        <v>191</v>
      </c>
      <c r="B7" s="436"/>
      <c r="C7" s="768"/>
      <c r="D7" s="769"/>
      <c r="E7" s="761"/>
      <c r="F7" s="761"/>
      <c r="G7" s="761"/>
      <c r="H7" s="768"/>
      <c r="I7" s="79"/>
      <c r="J7" s="79"/>
      <c r="K7" s="79"/>
      <c r="L7" s="79"/>
      <c r="M7" s="79"/>
    </row>
    <row r="8" spans="1:13" ht="13.5" customHeight="1">
      <c r="A8" s="440">
        <v>30</v>
      </c>
      <c r="B8" s="441" t="s">
        <v>214</v>
      </c>
      <c r="C8" s="771">
        <v>189</v>
      </c>
      <c r="D8" s="772"/>
      <c r="E8" s="485">
        <v>0</v>
      </c>
      <c r="F8" s="485">
        <v>15</v>
      </c>
      <c r="G8" s="485">
        <v>0</v>
      </c>
      <c r="H8" s="484">
        <v>33</v>
      </c>
      <c r="I8" s="490"/>
      <c r="J8" s="79"/>
      <c r="K8" s="79"/>
      <c r="L8" s="79"/>
      <c r="M8" s="79"/>
    </row>
    <row r="9" spans="1:13" ht="13.5" customHeight="1">
      <c r="A9" s="488" t="s">
        <v>238</v>
      </c>
      <c r="B9" s="441" t="s">
        <v>216</v>
      </c>
      <c r="C9" s="771">
        <v>180</v>
      </c>
      <c r="D9" s="772"/>
      <c r="E9" s="485">
        <v>0</v>
      </c>
      <c r="F9" s="485">
        <v>12</v>
      </c>
      <c r="G9" s="485">
        <v>0</v>
      </c>
      <c r="H9" s="484">
        <v>33</v>
      </c>
      <c r="I9" s="79"/>
      <c r="J9" s="79"/>
      <c r="K9" s="79"/>
      <c r="L9" s="79"/>
      <c r="M9" s="79"/>
    </row>
    <row r="10" spans="1:13" ht="13.5" customHeight="1">
      <c r="A10" s="483" t="s">
        <v>237</v>
      </c>
      <c r="B10" s="453"/>
      <c r="C10" s="773">
        <f>SUM(E10:H10,C18:H19)</f>
        <v>209</v>
      </c>
      <c r="D10" s="774"/>
      <c r="E10" s="480">
        <v>2</v>
      </c>
      <c r="F10" s="480">
        <v>10</v>
      </c>
      <c r="G10" s="480">
        <v>0</v>
      </c>
      <c r="H10" s="479">
        <v>25</v>
      </c>
      <c r="I10" s="79"/>
      <c r="J10" s="79"/>
      <c r="K10" s="79"/>
      <c r="L10" s="79"/>
      <c r="M10" s="79"/>
    </row>
    <row r="11" spans="1:13" ht="3" customHeight="1" thickBot="1">
      <c r="A11" s="459"/>
      <c r="B11" s="459"/>
      <c r="C11" s="469"/>
      <c r="D11" s="489"/>
      <c r="E11" s="460"/>
      <c r="F11" s="460"/>
      <c r="G11" s="460"/>
      <c r="H11" s="469"/>
      <c r="I11" s="79"/>
      <c r="J11" s="79"/>
      <c r="K11" s="79"/>
      <c r="L11" s="79"/>
      <c r="M11" s="79"/>
    </row>
    <row r="12" spans="1:13" ht="3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3" customHeight="1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13.5" customHeight="1">
      <c r="A14" s="424"/>
      <c r="B14" s="425" t="s">
        <v>186</v>
      </c>
      <c r="C14" s="770" t="s">
        <v>243</v>
      </c>
      <c r="D14" s="770" t="s">
        <v>242</v>
      </c>
      <c r="E14" s="770" t="s">
        <v>241</v>
      </c>
      <c r="F14" s="770" t="s">
        <v>240</v>
      </c>
      <c r="G14" s="770" t="s">
        <v>239</v>
      </c>
      <c r="H14" s="766" t="s">
        <v>235</v>
      </c>
      <c r="I14" s="79"/>
      <c r="J14" s="79"/>
      <c r="K14" s="79"/>
      <c r="L14" s="79"/>
      <c r="M14" s="79"/>
    </row>
    <row r="15" spans="1:13" ht="13.5" customHeight="1">
      <c r="A15" s="435" t="s">
        <v>191</v>
      </c>
      <c r="B15" s="436"/>
      <c r="C15" s="761"/>
      <c r="D15" s="761"/>
      <c r="E15" s="761"/>
      <c r="F15" s="761"/>
      <c r="G15" s="761"/>
      <c r="H15" s="768"/>
      <c r="I15" s="79"/>
      <c r="J15" s="79"/>
      <c r="K15" s="79"/>
      <c r="L15" s="79"/>
      <c r="M15" s="79"/>
    </row>
    <row r="16" spans="1:13" ht="13.5" customHeight="1">
      <c r="A16" s="440">
        <v>30</v>
      </c>
      <c r="B16" s="441" t="s">
        <v>216</v>
      </c>
      <c r="C16" s="487">
        <v>0</v>
      </c>
      <c r="D16" s="486">
        <v>93</v>
      </c>
      <c r="E16" s="486">
        <v>15</v>
      </c>
      <c r="F16" s="485">
        <v>1</v>
      </c>
      <c r="G16" s="485">
        <v>0</v>
      </c>
      <c r="H16" s="484">
        <v>32</v>
      </c>
      <c r="I16" s="79"/>
      <c r="J16" s="79"/>
      <c r="K16" s="79"/>
      <c r="L16" s="79"/>
      <c r="M16" s="79"/>
    </row>
    <row r="17" spans="1:13" ht="13.5" customHeight="1">
      <c r="A17" s="488" t="s">
        <v>238</v>
      </c>
      <c r="B17" s="441" t="s">
        <v>216</v>
      </c>
      <c r="C17" s="487">
        <v>0</v>
      </c>
      <c r="D17" s="486">
        <v>93</v>
      </c>
      <c r="E17" s="486">
        <v>8</v>
      </c>
      <c r="F17" s="485">
        <v>0</v>
      </c>
      <c r="G17" s="485">
        <v>0</v>
      </c>
      <c r="H17" s="484">
        <v>34</v>
      </c>
      <c r="I17" s="79"/>
      <c r="J17" s="79"/>
      <c r="K17" s="79"/>
      <c r="L17" s="79"/>
      <c r="M17" s="79"/>
    </row>
    <row r="18" spans="1:13" ht="13.5" customHeight="1">
      <c r="A18" s="483" t="s">
        <v>237</v>
      </c>
      <c r="B18" s="453"/>
      <c r="C18" s="482">
        <v>1</v>
      </c>
      <c r="D18" s="481">
        <v>123</v>
      </c>
      <c r="E18" s="481">
        <v>11</v>
      </c>
      <c r="F18" s="480">
        <v>1</v>
      </c>
      <c r="G18" s="480">
        <v>0</v>
      </c>
      <c r="H18" s="479">
        <v>36</v>
      </c>
      <c r="I18" s="79"/>
      <c r="J18" s="79"/>
      <c r="K18" s="79"/>
      <c r="L18" s="79"/>
      <c r="M18" s="79"/>
    </row>
    <row r="19" spans="1:13" ht="3" customHeight="1" thickBot="1">
      <c r="A19" s="459"/>
      <c r="B19" s="459"/>
      <c r="C19" s="460"/>
      <c r="D19" s="460"/>
      <c r="E19" s="460"/>
      <c r="F19" s="460"/>
      <c r="G19" s="460"/>
      <c r="H19" s="469"/>
      <c r="I19" s="79"/>
      <c r="J19" s="79"/>
      <c r="K19" s="79"/>
      <c r="L19" s="79"/>
      <c r="M19" s="79"/>
    </row>
    <row r="20" spans="1:13" ht="2.1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>
      <c r="A21" s="80" t="s">
        <v>236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5" spans="1:13">
      <c r="C25" s="150" t="s">
        <v>60</v>
      </c>
      <c r="E25" s="42" t="s">
        <v>235</v>
      </c>
      <c r="F25" s="42" t="s">
        <v>234</v>
      </c>
      <c r="G25" s="42" t="s">
        <v>233</v>
      </c>
      <c r="H25" s="42" t="s">
        <v>232</v>
      </c>
      <c r="I25" s="42" t="s">
        <v>231</v>
      </c>
      <c r="J25" s="42" t="s">
        <v>230</v>
      </c>
      <c r="K25" s="42" t="s">
        <v>229</v>
      </c>
      <c r="L25" s="42" t="s">
        <v>63</v>
      </c>
    </row>
    <row r="26" spans="1:13">
      <c r="D26" s="151">
        <f>A8</f>
        <v>30</v>
      </c>
      <c r="E26" s="42">
        <f>H16</f>
        <v>32</v>
      </c>
      <c r="F26" s="42">
        <f>E16</f>
        <v>15</v>
      </c>
      <c r="G26" s="42">
        <f>D16</f>
        <v>93</v>
      </c>
      <c r="H26" s="42">
        <f>H8</f>
        <v>33</v>
      </c>
      <c r="I26" s="42">
        <f>G8</f>
        <v>0</v>
      </c>
      <c r="J26" s="152">
        <f>F8</f>
        <v>15</v>
      </c>
      <c r="K26" s="42">
        <f>E8</f>
        <v>0</v>
      </c>
      <c r="L26" s="477">
        <f>C8</f>
        <v>189</v>
      </c>
    </row>
    <row r="27" spans="1:13">
      <c r="D27" s="478" t="str">
        <f>A9</f>
        <v>元</v>
      </c>
      <c r="E27" s="42">
        <f>H17</f>
        <v>34</v>
      </c>
      <c r="F27" s="42">
        <f>E17</f>
        <v>8</v>
      </c>
      <c r="G27" s="42">
        <f>D17</f>
        <v>93</v>
      </c>
      <c r="H27" s="42">
        <f>H9</f>
        <v>33</v>
      </c>
      <c r="I27" s="42">
        <f>G9</f>
        <v>0</v>
      </c>
      <c r="J27" s="152">
        <f>F9</f>
        <v>12</v>
      </c>
      <c r="K27" s="42">
        <f>E9</f>
        <v>0</v>
      </c>
      <c r="L27" s="477">
        <f>C9</f>
        <v>180</v>
      </c>
    </row>
    <row r="28" spans="1:13">
      <c r="D28" s="478" t="str">
        <f>A10</f>
        <v>2</v>
      </c>
      <c r="E28" s="42">
        <f>H18</f>
        <v>36</v>
      </c>
      <c r="F28" s="42">
        <f>E18</f>
        <v>11</v>
      </c>
      <c r="G28" s="42">
        <f>D18</f>
        <v>123</v>
      </c>
      <c r="H28" s="42">
        <f>H10</f>
        <v>25</v>
      </c>
      <c r="I28" s="42">
        <f>G10</f>
        <v>0</v>
      </c>
      <c r="J28" s="152">
        <f>F10</f>
        <v>10</v>
      </c>
      <c r="K28" s="42">
        <f>E10</f>
        <v>2</v>
      </c>
      <c r="L28" s="477">
        <f>C10</f>
        <v>209</v>
      </c>
    </row>
    <row r="30" spans="1:13">
      <c r="D30" s="476"/>
    </row>
    <row r="43" spans="9:9">
      <c r="I43" s="42" t="s">
        <v>228</v>
      </c>
    </row>
  </sheetData>
  <mergeCells count="15">
    <mergeCell ref="F14:F15"/>
    <mergeCell ref="G14:G15"/>
    <mergeCell ref="H14:H15"/>
    <mergeCell ref="C8:D8"/>
    <mergeCell ref="C9:D9"/>
    <mergeCell ref="C10:D10"/>
    <mergeCell ref="C14:C15"/>
    <mergeCell ref="D14:D15"/>
    <mergeCell ref="E14:E15"/>
    <mergeCell ref="F4:H4"/>
    <mergeCell ref="C6:D7"/>
    <mergeCell ref="E6:E7"/>
    <mergeCell ref="F6:F7"/>
    <mergeCell ref="G6:G7"/>
    <mergeCell ref="H6:H7"/>
  </mergeCells>
  <phoneticPr fontId="3"/>
  <pageMargins left="0.75" right="0.75" top="1" bottom="1" header="0.51200000000000001" footer="0.51200000000000001"/>
  <pageSetup paperSize="9" scale="75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Q17"/>
  <sheetViews>
    <sheetView showGridLines="0" zoomScaleNormal="100" zoomScaleSheetLayoutView="112" workbookViewId="0"/>
  </sheetViews>
  <sheetFormatPr defaultColWidth="6.125" defaultRowHeight="10.5"/>
  <cols>
    <col min="1" max="1" width="0.875" style="42" customWidth="1"/>
    <col min="2" max="2" width="6.875" style="42" customWidth="1"/>
    <col min="3" max="3" width="4.625" style="42" customWidth="1"/>
    <col min="4" max="4" width="0.875" style="42" customWidth="1"/>
    <col min="5" max="5" width="1.625" style="42" customWidth="1"/>
    <col min="6" max="6" width="13.625" style="30" customWidth="1"/>
    <col min="7" max="8" width="1.625" style="30" customWidth="1"/>
    <col min="9" max="9" width="13.625" style="42" customWidth="1"/>
    <col min="10" max="11" width="1.625" style="42" customWidth="1"/>
    <col min="12" max="12" width="13.625" style="42" customWidth="1"/>
    <col min="13" max="14" width="1.625" style="42" customWidth="1"/>
    <col min="15" max="15" width="13.625" style="42" customWidth="1"/>
    <col min="16" max="16" width="1.625" style="42" customWidth="1"/>
    <col min="17" max="16384" width="6.125" style="42"/>
  </cols>
  <sheetData>
    <row r="1" spans="1:17" ht="12.75" customHeight="1">
      <c r="A1" s="492" t="s">
        <v>257</v>
      </c>
      <c r="B1" s="492"/>
      <c r="C1" s="492"/>
      <c r="D1" s="492"/>
      <c r="E1" s="492"/>
      <c r="F1" s="534"/>
      <c r="G1" s="534"/>
      <c r="H1" s="534"/>
      <c r="I1" s="531"/>
      <c r="J1" s="531"/>
      <c r="K1" s="531"/>
      <c r="L1" s="531"/>
      <c r="M1" s="531"/>
      <c r="N1" s="531"/>
      <c r="O1" s="79"/>
      <c r="P1" s="79"/>
      <c r="Q1" s="79"/>
    </row>
    <row r="2" spans="1:17">
      <c r="A2" s="79"/>
      <c r="B2" s="79"/>
      <c r="C2" s="79"/>
      <c r="D2" s="79"/>
      <c r="E2" s="79"/>
      <c r="F2" s="80"/>
      <c r="G2" s="80"/>
      <c r="H2" s="80"/>
      <c r="I2" s="79"/>
      <c r="J2" s="79"/>
      <c r="K2" s="79"/>
      <c r="L2" s="79"/>
      <c r="M2" s="79"/>
      <c r="N2" s="79"/>
      <c r="O2" s="79"/>
      <c r="P2" s="79"/>
      <c r="Q2" s="79"/>
    </row>
    <row r="3" spans="1:17" s="530" customFormat="1" ht="9.75" customHeight="1">
      <c r="A3" s="531"/>
      <c r="B3" s="533"/>
      <c r="C3" s="533"/>
      <c r="D3" s="533"/>
      <c r="E3" s="533"/>
      <c r="F3" s="532"/>
      <c r="G3" s="532"/>
      <c r="H3" s="532"/>
      <c r="I3" s="531"/>
      <c r="J3" s="531"/>
      <c r="K3" s="531"/>
      <c r="L3" s="531"/>
      <c r="M3" s="531"/>
      <c r="N3" s="531"/>
      <c r="O3" s="765" t="s">
        <v>256</v>
      </c>
      <c r="P3" s="765"/>
      <c r="Q3" s="531"/>
    </row>
    <row r="4" spans="1:17" s="530" customFormat="1" ht="2.1" customHeight="1" thickBot="1">
      <c r="A4" s="531"/>
      <c r="B4" s="533"/>
      <c r="C4" s="533"/>
      <c r="D4" s="533"/>
      <c r="E4" s="533"/>
      <c r="F4" s="532"/>
      <c r="G4" s="532"/>
      <c r="H4" s="532"/>
      <c r="I4" s="531"/>
      <c r="J4" s="531"/>
      <c r="K4" s="531"/>
      <c r="L4" s="531"/>
      <c r="M4" s="531"/>
      <c r="N4" s="531"/>
      <c r="O4" s="491"/>
      <c r="P4" s="491"/>
      <c r="Q4" s="531"/>
    </row>
    <row r="5" spans="1:17" ht="15" customHeight="1">
      <c r="A5" s="523"/>
      <c r="B5" s="775" t="s">
        <v>2</v>
      </c>
      <c r="C5" s="775"/>
      <c r="D5" s="529"/>
      <c r="E5" s="528"/>
      <c r="F5" s="524" t="s">
        <v>255</v>
      </c>
      <c r="G5" s="526"/>
      <c r="H5" s="525"/>
      <c r="I5" s="524" t="s">
        <v>254</v>
      </c>
      <c r="J5" s="525"/>
      <c r="K5" s="527"/>
      <c r="L5" s="524" t="s">
        <v>253</v>
      </c>
      <c r="M5" s="526"/>
      <c r="N5" s="525"/>
      <c r="O5" s="524" t="s">
        <v>253</v>
      </c>
      <c r="P5" s="523"/>
      <c r="Q5" s="79"/>
    </row>
    <row r="6" spans="1:17" ht="17.25" customHeight="1">
      <c r="A6" s="516"/>
      <c r="B6" s="522" t="s">
        <v>52</v>
      </c>
      <c r="C6" s="522"/>
      <c r="D6" s="522"/>
      <c r="E6" s="521"/>
      <c r="F6" s="517" t="s">
        <v>252</v>
      </c>
      <c r="G6" s="519"/>
      <c r="H6" s="518"/>
      <c r="I6" s="517" t="s">
        <v>252</v>
      </c>
      <c r="J6" s="518"/>
      <c r="K6" s="520"/>
      <c r="L6" s="517" t="s">
        <v>251</v>
      </c>
      <c r="M6" s="519"/>
      <c r="N6" s="518"/>
      <c r="O6" s="517" t="s">
        <v>250</v>
      </c>
      <c r="P6" s="516"/>
      <c r="Q6" s="79"/>
    </row>
    <row r="7" spans="1:17" ht="3.95" customHeight="1">
      <c r="A7" s="507"/>
      <c r="B7" s="507"/>
      <c r="C7" s="507"/>
      <c r="D7" s="507"/>
      <c r="E7" s="506"/>
      <c r="F7" s="514"/>
      <c r="G7" s="515"/>
      <c r="H7" s="514"/>
      <c r="I7" s="507"/>
      <c r="J7" s="507"/>
      <c r="K7" s="506"/>
      <c r="L7" s="507"/>
      <c r="M7" s="513"/>
      <c r="N7" s="507"/>
      <c r="O7" s="507"/>
      <c r="P7" s="507"/>
      <c r="Q7" s="79"/>
    </row>
    <row r="8" spans="1:17" ht="15" customHeight="1">
      <c r="A8" s="507"/>
      <c r="B8" s="440">
        <v>30</v>
      </c>
      <c r="C8" s="441" t="s">
        <v>214</v>
      </c>
      <c r="D8" s="507"/>
      <c r="E8" s="506"/>
      <c r="F8" s="511">
        <v>1180</v>
      </c>
      <c r="G8" s="512"/>
      <c r="H8" s="511"/>
      <c r="I8" s="511">
        <v>135</v>
      </c>
      <c r="J8" s="508"/>
      <c r="K8" s="510"/>
      <c r="L8" s="508">
        <v>588</v>
      </c>
      <c r="M8" s="509"/>
      <c r="N8" s="508"/>
      <c r="O8" s="508">
        <v>1187</v>
      </c>
      <c r="P8" s="507"/>
      <c r="Q8" s="79"/>
    </row>
    <row r="9" spans="1:17" ht="15" customHeight="1">
      <c r="A9" s="507"/>
      <c r="B9" s="488" t="s">
        <v>238</v>
      </c>
      <c r="C9" s="441" t="s">
        <v>216</v>
      </c>
      <c r="D9" s="507"/>
      <c r="E9" s="506"/>
      <c r="F9" s="503">
        <v>1190</v>
      </c>
      <c r="G9" s="504"/>
      <c r="H9" s="503"/>
      <c r="I9" s="503">
        <v>133</v>
      </c>
      <c r="J9" s="503"/>
      <c r="K9" s="505"/>
      <c r="L9" s="503">
        <v>584</v>
      </c>
      <c r="M9" s="504"/>
      <c r="N9" s="503"/>
      <c r="O9" s="503">
        <v>1189</v>
      </c>
      <c r="P9" s="493"/>
      <c r="Q9" s="89"/>
    </row>
    <row r="10" spans="1:17" ht="15" customHeight="1">
      <c r="A10" s="498"/>
      <c r="B10" s="483" t="s">
        <v>237</v>
      </c>
      <c r="C10" s="453"/>
      <c r="D10" s="502"/>
      <c r="E10" s="193"/>
      <c r="F10" s="499">
        <v>1196</v>
      </c>
      <c r="G10" s="500"/>
      <c r="H10" s="499"/>
      <c r="I10" s="499">
        <v>130</v>
      </c>
      <c r="J10" s="499"/>
      <c r="K10" s="501"/>
      <c r="L10" s="499">
        <v>580</v>
      </c>
      <c r="M10" s="500"/>
      <c r="N10" s="499"/>
      <c r="O10" s="499">
        <v>1192</v>
      </c>
      <c r="P10" s="498"/>
      <c r="Q10" s="79"/>
    </row>
    <row r="11" spans="1:17" ht="3.95" customHeight="1" thickBot="1">
      <c r="A11" s="171"/>
      <c r="B11" s="171"/>
      <c r="C11" s="171"/>
      <c r="D11" s="171"/>
      <c r="E11" s="497"/>
      <c r="F11" s="173"/>
      <c r="G11" s="495"/>
      <c r="H11" s="173"/>
      <c r="I11" s="173"/>
      <c r="J11" s="173"/>
      <c r="K11" s="496"/>
      <c r="L11" s="173"/>
      <c r="M11" s="495"/>
      <c r="N11" s="173"/>
      <c r="O11" s="171"/>
      <c r="P11" s="171"/>
      <c r="Q11" s="79"/>
    </row>
    <row r="12" spans="1:17" ht="2.1" customHeight="1">
      <c r="A12" s="493"/>
      <c r="B12" s="493"/>
      <c r="C12" s="493"/>
      <c r="D12" s="493"/>
      <c r="E12" s="493"/>
      <c r="F12" s="494"/>
      <c r="G12" s="494"/>
      <c r="H12" s="494"/>
      <c r="I12" s="494"/>
      <c r="J12" s="494"/>
      <c r="K12" s="494"/>
      <c r="L12" s="494"/>
      <c r="M12" s="494"/>
      <c r="N12" s="494"/>
      <c r="O12" s="493"/>
      <c r="P12" s="89"/>
      <c r="Q12" s="89"/>
    </row>
    <row r="13" spans="1:17" ht="10.5" customHeight="1">
      <c r="A13" s="123" t="s">
        <v>236</v>
      </c>
      <c r="B13" s="89"/>
      <c r="C13" s="123"/>
      <c r="D13" s="123"/>
      <c r="E13" s="123"/>
      <c r="F13" s="92"/>
      <c r="G13" s="92"/>
      <c r="H13" s="92"/>
      <c r="I13" s="92"/>
      <c r="J13" s="92"/>
      <c r="K13" s="92"/>
      <c r="L13" s="92"/>
      <c r="M13" s="92"/>
      <c r="N13" s="92"/>
      <c r="O13" s="89"/>
      <c r="P13" s="89"/>
      <c r="Q13" s="89"/>
    </row>
    <row r="14" spans="1:17">
      <c r="A14" s="89"/>
      <c r="B14" s="89"/>
      <c r="C14" s="89"/>
      <c r="D14" s="89"/>
      <c r="E14" s="89"/>
      <c r="F14" s="123"/>
      <c r="G14" s="123"/>
      <c r="H14" s="123"/>
      <c r="I14" s="89"/>
      <c r="J14" s="89"/>
      <c r="K14" s="89"/>
      <c r="L14" s="89"/>
      <c r="M14" s="89"/>
      <c r="N14" s="89"/>
      <c r="O14" s="89"/>
      <c r="P14" s="89"/>
      <c r="Q14" s="89"/>
    </row>
    <row r="15" spans="1:17">
      <c r="A15" s="89"/>
      <c r="B15" s="89"/>
      <c r="C15" s="89"/>
      <c r="D15" s="89"/>
      <c r="E15" s="89"/>
      <c r="F15" s="123"/>
      <c r="G15" s="123"/>
      <c r="H15" s="123"/>
      <c r="I15" s="89"/>
      <c r="J15" s="89"/>
      <c r="K15" s="89"/>
      <c r="L15" s="89"/>
      <c r="M15" s="89"/>
      <c r="N15" s="89"/>
      <c r="O15" s="89"/>
      <c r="P15" s="89"/>
      <c r="Q15" s="89"/>
    </row>
    <row r="16" spans="1:17">
      <c r="A16" s="89"/>
      <c r="B16" s="89"/>
      <c r="C16" s="89"/>
      <c r="D16" s="89"/>
      <c r="E16" s="89"/>
      <c r="F16" s="123"/>
      <c r="G16" s="123"/>
      <c r="H16" s="123"/>
      <c r="I16" s="89"/>
      <c r="J16" s="89"/>
      <c r="K16" s="89"/>
      <c r="L16" s="89"/>
      <c r="M16" s="89"/>
      <c r="N16" s="89"/>
      <c r="O16" s="89"/>
      <c r="P16" s="89"/>
      <c r="Q16" s="89"/>
    </row>
    <row r="17" spans="1:17">
      <c r="A17" s="79"/>
      <c r="B17" s="79"/>
      <c r="C17" s="79"/>
      <c r="D17" s="79"/>
      <c r="E17" s="79"/>
      <c r="F17" s="80"/>
      <c r="G17" s="80"/>
      <c r="H17" s="80"/>
      <c r="I17" s="79"/>
      <c r="J17" s="79"/>
      <c r="K17" s="79"/>
      <c r="L17" s="79"/>
      <c r="M17" s="79"/>
      <c r="N17" s="79"/>
      <c r="O17" s="79"/>
      <c r="P17" s="79"/>
      <c r="Q17" s="79"/>
    </row>
  </sheetData>
  <mergeCells count="2">
    <mergeCell ref="O3:P3"/>
    <mergeCell ref="B5:C5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P36"/>
  <sheetViews>
    <sheetView showGridLines="0" zoomScaleNormal="100" zoomScaleSheetLayoutView="115" workbookViewId="0"/>
  </sheetViews>
  <sheetFormatPr defaultColWidth="6.125" defaultRowHeight="10.5"/>
  <cols>
    <col min="1" max="1" width="6.625" style="49" customWidth="1"/>
    <col min="2" max="2" width="4.625" style="49" customWidth="1"/>
    <col min="3" max="10" width="8.625" style="49" customWidth="1"/>
    <col min="11" max="16384" width="6.125" style="49"/>
  </cols>
  <sheetData>
    <row r="1" spans="1:12" ht="12.75" customHeight="1">
      <c r="A1" s="492" t="s">
        <v>285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2" ht="18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2" ht="9.75" customHeight="1">
      <c r="A4" s="79"/>
      <c r="B4" s="79"/>
      <c r="C4" s="79"/>
      <c r="D4" s="79"/>
      <c r="E4" s="79"/>
      <c r="F4" s="79"/>
      <c r="G4" s="79"/>
      <c r="H4" s="765" t="s">
        <v>284</v>
      </c>
      <c r="I4" s="765"/>
      <c r="J4" s="765"/>
      <c r="K4" s="579"/>
      <c r="L4" s="578"/>
    </row>
    <row r="5" spans="1:12" ht="2.1" customHeight="1" thickBot="1">
      <c r="A5" s="79"/>
      <c r="B5" s="79"/>
      <c r="C5" s="79"/>
      <c r="D5" s="79"/>
      <c r="E5" s="79"/>
      <c r="F5" s="79"/>
      <c r="G5" s="79"/>
      <c r="H5" s="79"/>
      <c r="I5" s="79"/>
      <c r="J5" s="491"/>
      <c r="K5" s="579"/>
      <c r="L5" s="578"/>
    </row>
    <row r="6" spans="1:12" ht="12.95" customHeight="1">
      <c r="A6" s="424"/>
      <c r="B6" s="425" t="s">
        <v>186</v>
      </c>
      <c r="C6" s="577" t="s">
        <v>283</v>
      </c>
      <c r="D6" s="576"/>
      <c r="E6" s="576"/>
      <c r="F6" s="575"/>
      <c r="G6" s="574" t="s">
        <v>282</v>
      </c>
      <c r="H6" s="574"/>
      <c r="I6" s="574"/>
      <c r="J6" s="574"/>
      <c r="K6" s="79"/>
    </row>
    <row r="7" spans="1:12" ht="12.95" customHeight="1">
      <c r="A7" s="429"/>
      <c r="B7" s="429"/>
      <c r="C7" s="785" t="s">
        <v>266</v>
      </c>
      <c r="D7" s="785"/>
      <c r="E7" s="785" t="s">
        <v>265</v>
      </c>
      <c r="F7" s="785"/>
      <c r="G7" s="786" t="s">
        <v>281</v>
      </c>
      <c r="H7" s="787"/>
      <c r="I7" s="787"/>
      <c r="J7" s="787"/>
      <c r="K7" s="79"/>
    </row>
    <row r="8" spans="1:12" ht="12.95" customHeight="1">
      <c r="A8" s="435" t="s">
        <v>191</v>
      </c>
      <c r="B8" s="436"/>
      <c r="C8" s="437" t="s">
        <v>277</v>
      </c>
      <c r="D8" s="437" t="s">
        <v>276</v>
      </c>
      <c r="E8" s="437" t="s">
        <v>277</v>
      </c>
      <c r="F8" s="437" t="s">
        <v>276</v>
      </c>
      <c r="G8" s="788" t="s">
        <v>280</v>
      </c>
      <c r="H8" s="789"/>
      <c r="I8" s="788" t="s">
        <v>279</v>
      </c>
      <c r="J8" s="787"/>
      <c r="K8" s="79"/>
    </row>
    <row r="9" spans="1:12" ht="12.95" customHeight="1">
      <c r="A9" s="558" t="s">
        <v>275</v>
      </c>
      <c r="B9" s="441" t="s">
        <v>214</v>
      </c>
      <c r="C9" s="573">
        <v>1.4E-2</v>
      </c>
      <c r="D9" s="573">
        <v>1E-3</v>
      </c>
      <c r="E9" s="573">
        <v>1.4999999999999999E-2</v>
      </c>
      <c r="F9" s="573">
        <v>1E-3</v>
      </c>
      <c r="G9" s="790">
        <v>1.2</v>
      </c>
      <c r="H9" s="791"/>
      <c r="I9" s="792">
        <v>0.2</v>
      </c>
      <c r="J9" s="793"/>
      <c r="K9" s="79"/>
    </row>
    <row r="10" spans="1:12" ht="12.95" customHeight="1">
      <c r="A10" s="558">
        <v>30</v>
      </c>
      <c r="B10" s="441"/>
      <c r="C10" s="572">
        <v>1.7999999999999999E-2</v>
      </c>
      <c r="D10" s="572">
        <v>1E-3</v>
      </c>
      <c r="E10" s="556">
        <v>2.4E-2</v>
      </c>
      <c r="F10" s="556">
        <v>1E-3</v>
      </c>
      <c r="G10" s="776">
        <v>2.6</v>
      </c>
      <c r="H10" s="777"/>
      <c r="I10" s="778">
        <v>0.2</v>
      </c>
      <c r="J10" s="779"/>
      <c r="K10" s="79"/>
    </row>
    <row r="11" spans="1:12" s="42" customFormat="1" ht="12.95" customHeight="1">
      <c r="A11" s="554" t="s">
        <v>238</v>
      </c>
      <c r="B11" s="453" t="s">
        <v>216</v>
      </c>
      <c r="C11" s="552">
        <v>1.2E-2</v>
      </c>
      <c r="D11" s="552">
        <v>2E-3</v>
      </c>
      <c r="E11" s="552">
        <v>1.2E-2</v>
      </c>
      <c r="F11" s="552">
        <v>1E-3</v>
      </c>
      <c r="G11" s="780">
        <v>1</v>
      </c>
      <c r="H11" s="781"/>
      <c r="I11" s="782">
        <v>0.2</v>
      </c>
      <c r="J11" s="783"/>
      <c r="K11" s="79"/>
    </row>
    <row r="12" spans="1:12" ht="3" customHeight="1" thickBot="1">
      <c r="A12" s="459"/>
      <c r="B12" s="459"/>
      <c r="C12" s="571"/>
      <c r="D12" s="571"/>
      <c r="E12" s="571"/>
      <c r="F12" s="571"/>
      <c r="G12" s="569"/>
      <c r="H12" s="570"/>
      <c r="I12" s="569"/>
      <c r="J12" s="568"/>
      <c r="K12" s="79"/>
    </row>
    <row r="13" spans="1:12" ht="3" customHeight="1">
      <c r="A13" s="427"/>
      <c r="B13" s="427"/>
      <c r="C13" s="567"/>
      <c r="D13" s="567"/>
      <c r="E13" s="567"/>
      <c r="F13" s="567"/>
      <c r="G13" s="567"/>
      <c r="H13" s="567"/>
      <c r="I13" s="42"/>
      <c r="J13" s="42"/>
      <c r="K13" s="79"/>
    </row>
    <row r="14" spans="1:12" ht="3" customHeight="1" thickBot="1">
      <c r="A14" s="427"/>
      <c r="B14" s="427"/>
      <c r="C14" s="567"/>
      <c r="D14" s="567"/>
      <c r="E14" s="567"/>
      <c r="F14" s="567"/>
      <c r="G14" s="567"/>
      <c r="H14" s="567"/>
      <c r="I14" s="42"/>
      <c r="J14" s="42"/>
      <c r="K14" s="531"/>
    </row>
    <row r="15" spans="1:12" ht="12.95" customHeight="1">
      <c r="A15" s="424"/>
      <c r="B15" s="425" t="s">
        <v>186</v>
      </c>
      <c r="C15" s="565" t="s">
        <v>278</v>
      </c>
      <c r="D15" s="564"/>
      <c r="E15" s="564"/>
      <c r="F15" s="566"/>
      <c r="G15" s="565" t="s">
        <v>267</v>
      </c>
      <c r="H15" s="564"/>
      <c r="I15" s="564"/>
      <c r="J15" s="564"/>
      <c r="K15" s="531"/>
    </row>
    <row r="16" spans="1:12" ht="12.95" customHeight="1">
      <c r="A16" s="429"/>
      <c r="B16" s="429"/>
      <c r="C16" s="784" t="s">
        <v>266</v>
      </c>
      <c r="D16" s="784"/>
      <c r="E16" s="784" t="s">
        <v>265</v>
      </c>
      <c r="F16" s="784"/>
      <c r="G16" s="784" t="s">
        <v>266</v>
      </c>
      <c r="H16" s="784"/>
      <c r="I16" s="784" t="s">
        <v>265</v>
      </c>
      <c r="J16" s="798"/>
      <c r="K16" s="531"/>
    </row>
    <row r="17" spans="1:16" ht="12.95" customHeight="1">
      <c r="A17" s="435" t="s">
        <v>191</v>
      </c>
      <c r="B17" s="436"/>
      <c r="C17" s="563" t="s">
        <v>277</v>
      </c>
      <c r="D17" s="563" t="s">
        <v>276</v>
      </c>
      <c r="E17" s="563" t="s">
        <v>277</v>
      </c>
      <c r="F17" s="563" t="s">
        <v>276</v>
      </c>
      <c r="G17" s="563" t="s">
        <v>277</v>
      </c>
      <c r="H17" s="563" t="s">
        <v>276</v>
      </c>
      <c r="I17" s="563" t="s">
        <v>277</v>
      </c>
      <c r="J17" s="562" t="s">
        <v>276</v>
      </c>
      <c r="K17" s="531"/>
    </row>
    <row r="18" spans="1:16" ht="12.95" customHeight="1">
      <c r="A18" s="558" t="s">
        <v>275</v>
      </c>
      <c r="B18" s="441" t="s">
        <v>214</v>
      </c>
      <c r="C18" s="559">
        <v>0.09</v>
      </c>
      <c r="D18" s="560">
        <v>2.1000000000000001E-2</v>
      </c>
      <c r="E18" s="557">
        <v>9.6000000000000002E-2</v>
      </c>
      <c r="F18" s="559">
        <v>2.1000000000000001E-2</v>
      </c>
      <c r="G18" s="560">
        <v>0.13900000000000001</v>
      </c>
      <c r="H18" s="561">
        <v>2.5000000000000001E-2</v>
      </c>
      <c r="I18" s="560">
        <v>0.152</v>
      </c>
      <c r="J18" s="559">
        <v>2.9000000000000001E-2</v>
      </c>
      <c r="K18" s="79"/>
    </row>
    <row r="19" spans="1:16" ht="12.95" customHeight="1">
      <c r="A19" s="558">
        <v>30</v>
      </c>
      <c r="B19" s="441"/>
      <c r="C19" s="555">
        <v>8.5000000000000006E-2</v>
      </c>
      <c r="D19" s="556">
        <v>1.9E-2</v>
      </c>
      <c r="E19" s="557">
        <v>8.3000000000000004E-2</v>
      </c>
      <c r="F19" s="555">
        <v>1.9E-2</v>
      </c>
      <c r="G19" s="556">
        <v>0.11799999999999999</v>
      </c>
      <c r="H19" s="557">
        <v>2.5000000000000001E-2</v>
      </c>
      <c r="I19" s="556">
        <v>0.13</v>
      </c>
      <c r="J19" s="555">
        <v>2.9000000000000001E-2</v>
      </c>
      <c r="K19" s="79"/>
    </row>
    <row r="20" spans="1:16" s="42" customFormat="1" ht="12.95" customHeight="1">
      <c r="A20" s="554" t="s">
        <v>238</v>
      </c>
      <c r="B20" s="453" t="s">
        <v>216</v>
      </c>
      <c r="C20" s="551">
        <v>0.125</v>
      </c>
      <c r="D20" s="552">
        <v>1.7999999999999999E-2</v>
      </c>
      <c r="E20" s="553">
        <v>8.6999999999999994E-2</v>
      </c>
      <c r="F20" s="551">
        <v>1.7000000000000001E-2</v>
      </c>
      <c r="G20" s="552">
        <v>0.17499999999999999</v>
      </c>
      <c r="H20" s="553">
        <v>2.5000000000000001E-2</v>
      </c>
      <c r="I20" s="552">
        <v>0.17599999999999999</v>
      </c>
      <c r="J20" s="551">
        <v>0.03</v>
      </c>
      <c r="K20" s="79"/>
    </row>
    <row r="21" spans="1:16" ht="3" customHeight="1" thickBot="1">
      <c r="A21" s="550"/>
      <c r="B21" s="550"/>
      <c r="C21" s="548"/>
      <c r="D21" s="549"/>
      <c r="E21" s="550"/>
      <c r="F21" s="548"/>
      <c r="G21" s="549"/>
      <c r="H21" s="550"/>
      <c r="I21" s="549"/>
      <c r="J21" s="548"/>
      <c r="K21" s="79"/>
    </row>
    <row r="22" spans="1:16" ht="2.1" customHeight="1">
      <c r="A22" s="427"/>
      <c r="B22" s="427"/>
      <c r="C22" s="427"/>
      <c r="D22" s="427"/>
      <c r="E22" s="427"/>
      <c r="F22" s="427"/>
      <c r="G22" s="427"/>
      <c r="H22" s="427"/>
      <c r="I22" s="79"/>
      <c r="J22" s="79"/>
      <c r="K22" s="79"/>
    </row>
    <row r="23" spans="1:16" ht="10.5" customHeight="1">
      <c r="A23" s="546" t="s">
        <v>274</v>
      </c>
      <c r="B23" s="427"/>
      <c r="C23" s="391"/>
      <c r="D23" s="474"/>
      <c r="E23" s="474"/>
      <c r="F23" s="427"/>
      <c r="G23" s="427"/>
      <c r="H23" s="547" t="s">
        <v>273</v>
      </c>
      <c r="I23" s="79"/>
      <c r="J23" s="79"/>
      <c r="K23" s="79"/>
    </row>
    <row r="24" spans="1:16">
      <c r="A24" s="79"/>
      <c r="B24" s="79"/>
      <c r="C24" s="79"/>
      <c r="D24" s="79"/>
      <c r="E24" s="79"/>
      <c r="F24" s="79"/>
      <c r="G24" s="79"/>
      <c r="H24" s="546" t="s">
        <v>272</v>
      </c>
      <c r="I24" s="79"/>
      <c r="J24" s="79"/>
      <c r="K24" s="79"/>
    </row>
    <row r="25" spans="1:16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6">
      <c r="A26" s="545" t="s">
        <v>60</v>
      </c>
      <c r="B26" s="50"/>
    </row>
    <row r="27" spans="1:16">
      <c r="B27" s="50"/>
    </row>
    <row r="28" spans="1:16" s="535" customFormat="1" ht="18.75" customHeight="1">
      <c r="A28" s="799" t="s">
        <v>271</v>
      </c>
      <c r="B28" s="800"/>
      <c r="C28" s="544" t="s">
        <v>270</v>
      </c>
      <c r="D28" s="543"/>
      <c r="E28" s="543"/>
      <c r="F28" s="542"/>
      <c r="G28" s="544" t="s">
        <v>269</v>
      </c>
      <c r="H28" s="543"/>
      <c r="I28" s="544" t="s">
        <v>268</v>
      </c>
      <c r="J28" s="543"/>
      <c r="K28" s="543"/>
      <c r="L28" s="542"/>
      <c r="M28" s="544" t="s">
        <v>267</v>
      </c>
      <c r="N28" s="543"/>
      <c r="O28" s="543"/>
      <c r="P28" s="542"/>
    </row>
    <row r="29" spans="1:16" s="535" customFormat="1">
      <c r="A29" s="801"/>
      <c r="B29" s="802"/>
      <c r="C29" s="541" t="s">
        <v>266</v>
      </c>
      <c r="D29" s="540"/>
      <c r="E29" s="541" t="s">
        <v>265</v>
      </c>
      <c r="F29" s="540"/>
      <c r="G29" s="541" t="s">
        <v>266</v>
      </c>
      <c r="H29" s="540"/>
      <c r="I29" s="541" t="s">
        <v>266</v>
      </c>
      <c r="J29" s="540"/>
      <c r="K29" s="541" t="s">
        <v>265</v>
      </c>
      <c r="L29" s="540"/>
      <c r="M29" s="541" t="s">
        <v>266</v>
      </c>
      <c r="N29" s="540"/>
      <c r="O29" s="541" t="s">
        <v>265</v>
      </c>
      <c r="P29" s="540"/>
    </row>
    <row r="30" spans="1:16" s="535" customFormat="1" ht="21">
      <c r="A30" s="803" t="s">
        <v>264</v>
      </c>
      <c r="B30" s="804"/>
      <c r="C30" s="539" t="s">
        <v>263</v>
      </c>
      <c r="D30" s="538" t="s">
        <v>260</v>
      </c>
      <c r="E30" s="539" t="s">
        <v>262</v>
      </c>
      <c r="F30" s="538" t="s">
        <v>258</v>
      </c>
      <c r="G30" s="539" t="s">
        <v>261</v>
      </c>
      <c r="H30" s="538" t="s">
        <v>260</v>
      </c>
      <c r="I30" s="539" t="s">
        <v>261</v>
      </c>
      <c r="J30" s="538" t="s">
        <v>260</v>
      </c>
      <c r="K30" s="539" t="s">
        <v>259</v>
      </c>
      <c r="L30" s="538" t="s">
        <v>258</v>
      </c>
      <c r="M30" s="539" t="s">
        <v>261</v>
      </c>
      <c r="N30" s="538" t="s">
        <v>260</v>
      </c>
      <c r="O30" s="539" t="s">
        <v>259</v>
      </c>
      <c r="P30" s="538" t="s">
        <v>258</v>
      </c>
    </row>
    <row r="31" spans="1:16" s="535" customFormat="1" ht="18.75" customHeight="1">
      <c r="A31" s="794">
        <f>A32-1</f>
        <v>26</v>
      </c>
      <c r="B31" s="795"/>
      <c r="C31" s="537">
        <v>1.4999999999999999E-2</v>
      </c>
      <c r="D31" s="537">
        <v>1E-3</v>
      </c>
      <c r="E31" s="537">
        <v>1.6E-2</v>
      </c>
      <c r="F31" s="537">
        <v>2E-3</v>
      </c>
      <c r="G31" s="537">
        <v>4.9000000000000004</v>
      </c>
      <c r="H31" s="537">
        <v>0.4</v>
      </c>
      <c r="I31" s="537">
        <v>0.10299999999999999</v>
      </c>
      <c r="J31" s="537">
        <v>2.7E-2</v>
      </c>
      <c r="K31" s="537">
        <v>9.7000000000000003E-2</v>
      </c>
      <c r="L31" s="537">
        <v>2.3E-2</v>
      </c>
      <c r="M31" s="537">
        <v>0.13900000000000001</v>
      </c>
      <c r="N31" s="537">
        <v>2.1000000000000001E-2</v>
      </c>
      <c r="O31" s="537">
        <v>0.14299999999999999</v>
      </c>
      <c r="P31" s="537">
        <v>2.5999999999999999E-2</v>
      </c>
    </row>
    <row r="32" spans="1:16" s="535" customFormat="1" ht="18.75" customHeight="1">
      <c r="A32" s="794">
        <f>A33-1</f>
        <v>27</v>
      </c>
      <c r="B32" s="795"/>
      <c r="C32" s="537">
        <v>3.3000000000000002E-2</v>
      </c>
      <c r="D32" s="537">
        <v>2E-3</v>
      </c>
      <c r="E32" s="537">
        <v>1.4999999999999999E-2</v>
      </c>
      <c r="F32" s="537">
        <v>2E-3</v>
      </c>
      <c r="G32" s="537">
        <v>2.7</v>
      </c>
      <c r="H32" s="537">
        <v>0.3</v>
      </c>
      <c r="I32" s="537">
        <v>0.18099999999999999</v>
      </c>
      <c r="J32" s="537">
        <v>2.7E-2</v>
      </c>
      <c r="K32" s="537">
        <v>8.7999999999999995E-2</v>
      </c>
      <c r="L32" s="537">
        <v>2.1999999999999999E-2</v>
      </c>
      <c r="M32" s="537">
        <v>0.127</v>
      </c>
      <c r="N32" s="537">
        <v>2.1000000000000001E-2</v>
      </c>
      <c r="O32" s="537">
        <v>0.122</v>
      </c>
      <c r="P32" s="537">
        <v>2.7E-2</v>
      </c>
    </row>
    <row r="33" spans="1:16" s="535" customFormat="1" ht="18.75" customHeight="1">
      <c r="A33" s="794">
        <f>A34-1</f>
        <v>28</v>
      </c>
      <c r="B33" s="795"/>
      <c r="C33" s="537">
        <v>0.03</v>
      </c>
      <c r="D33" s="537">
        <v>1E-3</v>
      </c>
      <c r="E33" s="537">
        <v>1.2999999999999999E-2</v>
      </c>
      <c r="F33" s="537">
        <v>2E-3</v>
      </c>
      <c r="G33" s="537">
        <v>2.6</v>
      </c>
      <c r="H33" s="537">
        <v>0.3</v>
      </c>
      <c r="I33" s="537">
        <v>0.13400000000000001</v>
      </c>
      <c r="J33" s="537">
        <v>2.4E-2</v>
      </c>
      <c r="K33" s="537">
        <v>8.3000000000000004E-2</v>
      </c>
      <c r="L33" s="537">
        <v>2.1999999999999999E-2</v>
      </c>
      <c r="M33" s="537">
        <v>0.13700000000000001</v>
      </c>
      <c r="N33" s="537">
        <v>2.1999999999999999E-2</v>
      </c>
      <c r="O33" s="537">
        <v>0.13200000000000001</v>
      </c>
      <c r="P33" s="537">
        <v>4.2000000000000003E-2</v>
      </c>
    </row>
    <row r="34" spans="1:16" s="535" customFormat="1" ht="18.75" customHeight="1">
      <c r="A34" s="794">
        <f>A35-1</f>
        <v>29</v>
      </c>
      <c r="B34" s="795"/>
      <c r="C34" s="537">
        <v>0.03</v>
      </c>
      <c r="D34" s="537">
        <v>1E-3</v>
      </c>
      <c r="E34" s="537">
        <v>3.9E-2</v>
      </c>
      <c r="F34" s="537">
        <v>2E-3</v>
      </c>
      <c r="G34" s="537">
        <v>1.5</v>
      </c>
      <c r="H34" s="537">
        <v>0.3</v>
      </c>
      <c r="I34" s="537">
        <v>9.6000000000000002E-2</v>
      </c>
      <c r="J34" s="537">
        <v>2.3E-2</v>
      </c>
      <c r="K34" s="537">
        <v>8.1000000000000003E-2</v>
      </c>
      <c r="L34" s="537">
        <v>0.02</v>
      </c>
      <c r="M34" s="537">
        <v>0.127</v>
      </c>
      <c r="N34" s="537">
        <v>2.4E-2</v>
      </c>
      <c r="O34" s="537">
        <v>0.125</v>
      </c>
      <c r="P34" s="537">
        <v>2.8000000000000001E-2</v>
      </c>
    </row>
    <row r="35" spans="1:16" s="535" customFormat="1" ht="18.75" customHeight="1">
      <c r="A35" s="794">
        <f>A19</f>
        <v>30</v>
      </c>
      <c r="B35" s="795"/>
      <c r="C35" s="537">
        <v>1.7999999999999999E-2</v>
      </c>
      <c r="D35" s="537">
        <v>1E-3</v>
      </c>
      <c r="E35" s="537">
        <v>2.4E-2</v>
      </c>
      <c r="F35" s="537">
        <v>1E-3</v>
      </c>
      <c r="G35" s="537">
        <v>2.6</v>
      </c>
      <c r="H35" s="537">
        <v>0.2</v>
      </c>
      <c r="I35" s="537">
        <v>8.5000000000000006E-2</v>
      </c>
      <c r="J35" s="537">
        <v>1.9E-2</v>
      </c>
      <c r="K35" s="537">
        <v>8.3000000000000004E-2</v>
      </c>
      <c r="L35" s="537">
        <v>1.9E-2</v>
      </c>
      <c r="M35" s="537">
        <v>0.11799999999999999</v>
      </c>
      <c r="N35" s="537">
        <v>2.5000000000000001E-2</v>
      </c>
      <c r="O35" s="537">
        <v>0.13</v>
      </c>
      <c r="P35" s="537">
        <v>2.9000000000000001E-2</v>
      </c>
    </row>
    <row r="36" spans="1:16" s="535" customFormat="1" ht="18.75" customHeight="1">
      <c r="A36" s="796" t="str">
        <f>A11</f>
        <v>元</v>
      </c>
      <c r="B36" s="797"/>
      <c r="C36" s="536">
        <f>C11</f>
        <v>1.2E-2</v>
      </c>
      <c r="D36" s="536">
        <f>D11</f>
        <v>2E-3</v>
      </c>
      <c r="E36" s="536">
        <f>E11</f>
        <v>1.2E-2</v>
      </c>
      <c r="F36" s="536">
        <f>F11</f>
        <v>1E-3</v>
      </c>
      <c r="G36" s="536">
        <f>G11</f>
        <v>1</v>
      </c>
      <c r="H36" s="536">
        <f>I11</f>
        <v>0.2</v>
      </c>
      <c r="I36" s="536">
        <f t="shared" ref="I36:P36" si="0">C20</f>
        <v>0.125</v>
      </c>
      <c r="J36" s="536">
        <f t="shared" si="0"/>
        <v>1.7999999999999999E-2</v>
      </c>
      <c r="K36" s="536">
        <f t="shared" si="0"/>
        <v>8.6999999999999994E-2</v>
      </c>
      <c r="L36" s="536">
        <f t="shared" si="0"/>
        <v>1.7000000000000001E-2</v>
      </c>
      <c r="M36" s="536">
        <f t="shared" si="0"/>
        <v>0.17499999999999999</v>
      </c>
      <c r="N36" s="536">
        <f t="shared" si="0"/>
        <v>2.5000000000000001E-2</v>
      </c>
      <c r="O36" s="536">
        <f t="shared" si="0"/>
        <v>0.17599999999999999</v>
      </c>
      <c r="P36" s="536">
        <f t="shared" si="0"/>
        <v>0.03</v>
      </c>
    </row>
  </sheetData>
  <mergeCells count="24">
    <mergeCell ref="G9:H9"/>
    <mergeCell ref="I9:J9"/>
    <mergeCell ref="A34:B34"/>
    <mergeCell ref="A36:B36"/>
    <mergeCell ref="A35:B35"/>
    <mergeCell ref="G16:H16"/>
    <mergeCell ref="I16:J16"/>
    <mergeCell ref="A28:B29"/>
    <mergeCell ref="A32:B32"/>
    <mergeCell ref="A33:B33"/>
    <mergeCell ref="A31:B31"/>
    <mergeCell ref="A30:B30"/>
    <mergeCell ref="H4:J4"/>
    <mergeCell ref="C7:D7"/>
    <mergeCell ref="E7:F7"/>
    <mergeCell ref="G7:J7"/>
    <mergeCell ref="G8:H8"/>
    <mergeCell ref="I8:J8"/>
    <mergeCell ref="G10:H10"/>
    <mergeCell ref="I10:J10"/>
    <mergeCell ref="G11:H11"/>
    <mergeCell ref="I11:J11"/>
    <mergeCell ref="C16:D16"/>
    <mergeCell ref="E16:F16"/>
  </mergeCells>
  <phoneticPr fontId="3"/>
  <pageMargins left="0.75" right="0.75" top="1" bottom="1" header="0.51200000000000001" footer="0.51200000000000001"/>
  <pageSetup paperSize="9" scale="63" fitToHeight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J17"/>
  <sheetViews>
    <sheetView showGridLines="0" zoomScaleNormal="100" zoomScaleSheetLayoutView="145" workbookViewId="0"/>
  </sheetViews>
  <sheetFormatPr defaultColWidth="6.125" defaultRowHeight="10.5"/>
  <cols>
    <col min="1" max="1" width="0.875" style="42" customWidth="1"/>
    <col min="2" max="2" width="8.125" style="42" customWidth="1"/>
    <col min="3" max="3" width="6.625" style="42" customWidth="1"/>
    <col min="4" max="4" width="0.875" style="42" customWidth="1"/>
    <col min="5" max="5" width="12.625" style="30" customWidth="1"/>
    <col min="6" max="6" width="8.625" style="42" customWidth="1"/>
    <col min="7" max="7" width="12.625" style="42" customWidth="1"/>
    <col min="8" max="8" width="8.625" style="42" customWidth="1"/>
    <col min="9" max="9" width="12.625" style="42" customWidth="1"/>
    <col min="10" max="10" width="8.625" style="42" customWidth="1"/>
    <col min="11" max="11" width="3.375" style="42" customWidth="1"/>
    <col min="12" max="16384" width="6.125" style="42"/>
  </cols>
  <sheetData>
    <row r="1" spans="1:10" ht="12.75" customHeight="1">
      <c r="A1" s="492" t="s">
        <v>294</v>
      </c>
      <c r="B1" s="492"/>
      <c r="C1" s="492"/>
      <c r="D1" s="492"/>
      <c r="E1" s="534"/>
      <c r="F1" s="531"/>
      <c r="G1" s="531"/>
      <c r="H1" s="79"/>
      <c r="I1" s="79"/>
      <c r="J1" s="79"/>
    </row>
    <row r="2" spans="1:10">
      <c r="A2" s="79"/>
      <c r="B2" s="79"/>
      <c r="C2" s="79"/>
      <c r="D2" s="79"/>
      <c r="E2" s="80"/>
      <c r="F2" s="79"/>
      <c r="G2" s="79"/>
      <c r="H2" s="79"/>
      <c r="I2" s="79"/>
      <c r="J2" s="79"/>
    </row>
    <row r="3" spans="1:10" s="530" customFormat="1" ht="9.75" customHeight="1">
      <c r="A3" s="531"/>
      <c r="B3" s="533"/>
      <c r="C3" s="533"/>
      <c r="D3" s="533"/>
      <c r="E3" s="532"/>
      <c r="F3" s="531"/>
      <c r="G3" s="765" t="s">
        <v>293</v>
      </c>
      <c r="H3" s="765"/>
      <c r="I3" s="765"/>
      <c r="J3" s="765"/>
    </row>
    <row r="4" spans="1:10" s="530" customFormat="1" ht="2.1" customHeight="1" thickBot="1">
      <c r="A4" s="531"/>
      <c r="B4" s="533"/>
      <c r="C4" s="533"/>
      <c r="D4" s="533"/>
      <c r="E4" s="532"/>
      <c r="F4" s="531"/>
      <c r="G4" s="531"/>
      <c r="H4" s="583"/>
      <c r="I4" s="491"/>
      <c r="J4" s="491"/>
    </row>
    <row r="5" spans="1:10" ht="15.75" customHeight="1">
      <c r="A5" s="523"/>
      <c r="B5" s="775" t="s">
        <v>2</v>
      </c>
      <c r="C5" s="775"/>
      <c r="D5" s="529"/>
      <c r="E5" s="808" t="s">
        <v>292</v>
      </c>
      <c r="F5" s="809"/>
      <c r="G5" s="808" t="s">
        <v>291</v>
      </c>
      <c r="H5" s="809"/>
      <c r="I5" s="812" t="s">
        <v>290</v>
      </c>
      <c r="J5" s="812"/>
    </row>
    <row r="6" spans="1:10" ht="15.75" customHeight="1">
      <c r="A6" s="516"/>
      <c r="B6" s="522" t="s">
        <v>289</v>
      </c>
      <c r="C6" s="522"/>
      <c r="D6" s="522"/>
      <c r="E6" s="810"/>
      <c r="F6" s="811"/>
      <c r="G6" s="810"/>
      <c r="H6" s="811"/>
      <c r="I6" s="813"/>
      <c r="J6" s="813"/>
    </row>
    <row r="7" spans="1:10" ht="6" customHeight="1">
      <c r="A7" s="507"/>
      <c r="B7" s="507"/>
      <c r="C7" s="507"/>
      <c r="D7" s="507"/>
      <c r="E7" s="582"/>
      <c r="F7" s="513"/>
      <c r="G7" s="506"/>
      <c r="H7" s="513"/>
      <c r="I7" s="507"/>
      <c r="J7" s="507"/>
    </row>
    <row r="8" spans="1:10" ht="15" customHeight="1">
      <c r="A8" s="507"/>
      <c r="B8" s="440">
        <v>30</v>
      </c>
      <c r="C8" s="441" t="s">
        <v>214</v>
      </c>
      <c r="D8" s="507"/>
      <c r="E8" s="805">
        <v>2.2000000000000002</v>
      </c>
      <c r="F8" s="806"/>
      <c r="G8" s="805">
        <v>1.8</v>
      </c>
      <c r="H8" s="806"/>
      <c r="I8" s="805" t="s">
        <v>288</v>
      </c>
      <c r="J8" s="807"/>
    </row>
    <row r="9" spans="1:10" ht="15" customHeight="1">
      <c r="A9" s="507"/>
      <c r="B9" s="488" t="s">
        <v>238</v>
      </c>
      <c r="C9" s="441" t="s">
        <v>216</v>
      </c>
      <c r="D9" s="507"/>
      <c r="E9" s="814">
        <v>4.9000000000000004</v>
      </c>
      <c r="F9" s="815"/>
      <c r="G9" s="814">
        <v>4.5</v>
      </c>
      <c r="H9" s="815"/>
      <c r="I9" s="814" t="s">
        <v>288</v>
      </c>
      <c r="J9" s="816"/>
    </row>
    <row r="10" spans="1:10" ht="15" customHeight="1">
      <c r="A10" s="498"/>
      <c r="B10" s="483" t="s">
        <v>237</v>
      </c>
      <c r="C10" s="453"/>
      <c r="D10" s="498"/>
      <c r="E10" s="817">
        <v>1.8</v>
      </c>
      <c r="F10" s="818"/>
      <c r="G10" s="817">
        <v>1.2</v>
      </c>
      <c r="H10" s="818"/>
      <c r="I10" s="817" t="s">
        <v>287</v>
      </c>
      <c r="J10" s="819"/>
    </row>
    <row r="11" spans="1:10" ht="3" customHeight="1" thickBot="1">
      <c r="A11" s="171"/>
      <c r="B11" s="581"/>
      <c r="C11" s="171"/>
      <c r="D11" s="171"/>
      <c r="E11" s="496"/>
      <c r="F11" s="495"/>
      <c r="G11" s="496"/>
      <c r="H11" s="580"/>
      <c r="I11" s="171"/>
      <c r="J11" s="171"/>
    </row>
    <row r="12" spans="1:10" ht="2.1" customHeight="1">
      <c r="A12" s="531"/>
      <c r="B12" s="531"/>
      <c r="C12" s="80"/>
      <c r="D12" s="80"/>
      <c r="E12" s="95"/>
      <c r="F12" s="95"/>
      <c r="G12" s="95"/>
      <c r="H12" s="79"/>
      <c r="I12" s="79"/>
      <c r="J12" s="79"/>
    </row>
    <row r="13" spans="1:10">
      <c r="A13" s="80" t="s">
        <v>286</v>
      </c>
      <c r="B13" s="79"/>
      <c r="C13" s="79"/>
      <c r="D13" s="79"/>
      <c r="E13" s="95"/>
      <c r="F13" s="95"/>
      <c r="G13" s="95"/>
      <c r="H13" s="79"/>
      <c r="I13" s="79"/>
      <c r="J13" s="79"/>
    </row>
    <row r="14" spans="1:10">
      <c r="A14" s="79"/>
      <c r="B14" s="79"/>
      <c r="C14" s="79"/>
      <c r="D14" s="79"/>
      <c r="E14" s="80"/>
      <c r="F14" s="79"/>
      <c r="G14" s="79"/>
      <c r="H14" s="79"/>
      <c r="I14" s="79"/>
      <c r="J14" s="79"/>
    </row>
    <row r="15" spans="1:10">
      <c r="A15" s="79"/>
      <c r="B15" s="79"/>
      <c r="C15" s="79"/>
      <c r="D15" s="79"/>
      <c r="E15" s="80"/>
      <c r="F15" s="79"/>
      <c r="G15" s="79"/>
      <c r="H15" s="79"/>
      <c r="I15" s="79"/>
      <c r="J15" s="79"/>
    </row>
    <row r="16" spans="1:10">
      <c r="A16" s="79"/>
      <c r="B16" s="79"/>
      <c r="C16" s="79"/>
      <c r="D16" s="79"/>
      <c r="E16" s="80"/>
      <c r="F16" s="79"/>
      <c r="G16" s="79"/>
      <c r="H16" s="79"/>
      <c r="I16" s="79"/>
      <c r="J16" s="79"/>
    </row>
    <row r="17" spans="1:10">
      <c r="A17" s="79"/>
      <c r="B17" s="79"/>
      <c r="C17" s="79"/>
      <c r="D17" s="79"/>
      <c r="E17" s="80"/>
      <c r="F17" s="79"/>
      <c r="G17" s="79"/>
      <c r="H17" s="79"/>
      <c r="I17" s="79"/>
      <c r="J17" s="79"/>
    </row>
  </sheetData>
  <mergeCells count="14">
    <mergeCell ref="E9:F9"/>
    <mergeCell ref="G9:H9"/>
    <mergeCell ref="I9:J9"/>
    <mergeCell ref="E10:F10"/>
    <mergeCell ref="G10:H10"/>
    <mergeCell ref="I10:J10"/>
    <mergeCell ref="E8:F8"/>
    <mergeCell ref="G8:H8"/>
    <mergeCell ref="I8:J8"/>
    <mergeCell ref="G3:J3"/>
    <mergeCell ref="B5:C5"/>
    <mergeCell ref="E5:F6"/>
    <mergeCell ref="G5:H6"/>
    <mergeCell ref="I5:J6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J22"/>
  <sheetViews>
    <sheetView showGridLines="0" zoomScaleNormal="100" zoomScaleSheetLayoutView="100" workbookViewId="0">
      <selection activeCell="H31" sqref="H31"/>
    </sheetView>
  </sheetViews>
  <sheetFormatPr defaultColWidth="6" defaultRowHeight="10.5"/>
  <cols>
    <col min="1" max="1" width="0.875" style="42" customWidth="1"/>
    <col min="2" max="2" width="15.625" style="42" customWidth="1"/>
    <col min="3" max="3" width="0.875" style="42" customWidth="1"/>
    <col min="4" max="4" width="3.125" style="42" customWidth="1"/>
    <col min="5" max="5" width="11.625" style="30" customWidth="1"/>
    <col min="6" max="6" width="1.75" style="30" customWidth="1"/>
    <col min="7" max="8" width="18.625" style="42" customWidth="1"/>
    <col min="9" max="9" width="18.625" style="584" customWidth="1"/>
    <col min="10" max="10" width="1.875" style="42" customWidth="1"/>
    <col min="11" max="16384" width="6" style="42"/>
  </cols>
  <sheetData>
    <row r="1" spans="1:10" ht="12.75" customHeight="1">
      <c r="A1" s="492" t="s">
        <v>307</v>
      </c>
      <c r="B1" s="492"/>
      <c r="C1" s="492"/>
      <c r="D1" s="492"/>
      <c r="E1" s="534"/>
      <c r="F1" s="534"/>
      <c r="G1" s="531"/>
      <c r="H1" s="531"/>
      <c r="I1" s="507"/>
      <c r="J1" s="79"/>
    </row>
    <row r="2" spans="1:10">
      <c r="A2" s="79"/>
      <c r="B2" s="79"/>
      <c r="C2" s="79"/>
      <c r="D2" s="79"/>
      <c r="E2" s="80"/>
      <c r="F2" s="80"/>
      <c r="G2" s="79"/>
      <c r="H2" s="79"/>
      <c r="I2" s="130"/>
      <c r="J2" s="79"/>
    </row>
    <row r="3" spans="1:10" s="530" customFormat="1" ht="9.75" customHeight="1">
      <c r="A3" s="531"/>
      <c r="B3" s="533"/>
      <c r="C3" s="533"/>
      <c r="D3" s="533"/>
      <c r="E3" s="532"/>
      <c r="F3" s="532"/>
      <c r="G3" s="531"/>
      <c r="H3" s="531"/>
      <c r="I3" s="607" t="s">
        <v>306</v>
      </c>
      <c r="J3" s="79"/>
    </row>
    <row r="4" spans="1:10" s="530" customFormat="1" ht="2.1" customHeight="1" thickBot="1">
      <c r="A4" s="531"/>
      <c r="B4" s="533"/>
      <c r="C4" s="533"/>
      <c r="D4" s="533"/>
      <c r="E4" s="532"/>
      <c r="F4" s="532"/>
      <c r="G4" s="531"/>
      <c r="H4" s="531"/>
      <c r="I4" s="607"/>
      <c r="J4" s="79"/>
    </row>
    <row r="5" spans="1:10" ht="15" customHeight="1">
      <c r="A5" s="523"/>
      <c r="B5" s="775" t="s">
        <v>305</v>
      </c>
      <c r="C5" s="775"/>
      <c r="D5" s="775"/>
      <c r="E5" s="775"/>
      <c r="F5" s="529"/>
      <c r="G5" s="823" t="s">
        <v>304</v>
      </c>
      <c r="H5" s="825" t="s">
        <v>303</v>
      </c>
      <c r="I5" s="827">
        <v>2</v>
      </c>
      <c r="J5" s="531"/>
    </row>
    <row r="6" spans="1:10" ht="15" customHeight="1">
      <c r="A6" s="516"/>
      <c r="B6" s="522" t="s">
        <v>302</v>
      </c>
      <c r="C6" s="606"/>
      <c r="D6" s="606"/>
      <c r="E6" s="606"/>
      <c r="F6" s="522"/>
      <c r="G6" s="824"/>
      <c r="H6" s="826"/>
      <c r="I6" s="828"/>
      <c r="J6" s="531"/>
    </row>
    <row r="7" spans="1:10" ht="3" customHeight="1">
      <c r="A7" s="507"/>
      <c r="B7" s="507"/>
      <c r="C7" s="507"/>
      <c r="D7" s="506"/>
      <c r="E7" s="514"/>
      <c r="F7" s="514"/>
      <c r="G7" s="605"/>
      <c r="H7" s="506"/>
      <c r="I7" s="604"/>
      <c r="J7" s="79"/>
    </row>
    <row r="8" spans="1:10" ht="15" customHeight="1">
      <c r="A8" s="507"/>
      <c r="B8" s="829" t="s">
        <v>301</v>
      </c>
      <c r="C8" s="603"/>
      <c r="D8" s="831" t="s">
        <v>242</v>
      </c>
      <c r="E8" s="832"/>
      <c r="F8" s="833"/>
      <c r="G8" s="131">
        <v>70</v>
      </c>
      <c r="H8" s="511">
        <v>70</v>
      </c>
      <c r="I8" s="501">
        <v>69</v>
      </c>
      <c r="J8" s="79"/>
    </row>
    <row r="9" spans="1:10" ht="15" customHeight="1">
      <c r="A9" s="516"/>
      <c r="B9" s="830"/>
      <c r="C9" s="602"/>
      <c r="D9" s="820" t="s">
        <v>241</v>
      </c>
      <c r="E9" s="821"/>
      <c r="F9" s="822"/>
      <c r="G9" s="595">
        <v>45</v>
      </c>
      <c r="H9" s="594">
        <v>43</v>
      </c>
      <c r="I9" s="593">
        <v>44</v>
      </c>
      <c r="J9" s="79"/>
    </row>
    <row r="10" spans="1:10" ht="15" customHeight="1">
      <c r="A10" s="507"/>
      <c r="B10" s="839" t="s">
        <v>300</v>
      </c>
      <c r="C10" s="592"/>
      <c r="D10" s="835" t="s">
        <v>242</v>
      </c>
      <c r="E10" s="836"/>
      <c r="F10" s="837"/>
      <c r="G10" s="131">
        <v>72</v>
      </c>
      <c r="H10" s="511">
        <v>72</v>
      </c>
      <c r="I10" s="501">
        <v>70</v>
      </c>
      <c r="J10" s="79"/>
    </row>
    <row r="11" spans="1:10" ht="15" customHeight="1">
      <c r="A11" s="507"/>
      <c r="B11" s="840"/>
      <c r="C11" s="592"/>
      <c r="D11" s="820" t="s">
        <v>241</v>
      </c>
      <c r="E11" s="821"/>
      <c r="F11" s="822"/>
      <c r="G11" s="131">
        <v>45</v>
      </c>
      <c r="H11" s="511">
        <v>48</v>
      </c>
      <c r="I11" s="501">
        <v>47</v>
      </c>
      <c r="J11" s="79"/>
    </row>
    <row r="12" spans="1:10" ht="15" customHeight="1">
      <c r="A12" s="601"/>
      <c r="B12" s="841" t="s">
        <v>299</v>
      </c>
      <c r="C12" s="600"/>
      <c r="D12" s="835" t="s">
        <v>242</v>
      </c>
      <c r="E12" s="836"/>
      <c r="F12" s="837"/>
      <c r="G12" s="599">
        <v>69</v>
      </c>
      <c r="H12" s="598">
        <v>68</v>
      </c>
      <c r="I12" s="597">
        <v>69</v>
      </c>
      <c r="J12" s="79"/>
    </row>
    <row r="13" spans="1:10" ht="15" customHeight="1">
      <c r="A13" s="516"/>
      <c r="B13" s="830"/>
      <c r="C13" s="596"/>
      <c r="D13" s="820" t="s">
        <v>241</v>
      </c>
      <c r="E13" s="821"/>
      <c r="F13" s="822"/>
      <c r="G13" s="595">
        <v>44</v>
      </c>
      <c r="H13" s="594">
        <v>45</v>
      </c>
      <c r="I13" s="593">
        <v>45</v>
      </c>
      <c r="J13" s="79"/>
    </row>
    <row r="14" spans="1:10" ht="15" customHeight="1">
      <c r="A14" s="507"/>
      <c r="B14" s="829" t="s">
        <v>298</v>
      </c>
      <c r="C14" s="592"/>
      <c r="D14" s="835" t="s">
        <v>242</v>
      </c>
      <c r="E14" s="836"/>
      <c r="F14" s="837"/>
      <c r="G14" s="131">
        <v>67</v>
      </c>
      <c r="H14" s="511">
        <v>67</v>
      </c>
      <c r="I14" s="501">
        <v>66</v>
      </c>
      <c r="J14" s="79"/>
    </row>
    <row r="15" spans="1:10" ht="15" customHeight="1">
      <c r="A15" s="507"/>
      <c r="B15" s="829"/>
      <c r="C15" s="592"/>
      <c r="D15" s="831" t="s">
        <v>241</v>
      </c>
      <c r="E15" s="832"/>
      <c r="F15" s="833"/>
      <c r="G15" s="131">
        <v>43</v>
      </c>
      <c r="H15" s="511">
        <v>44</v>
      </c>
      <c r="I15" s="501">
        <v>39</v>
      </c>
      <c r="J15" s="79"/>
    </row>
    <row r="16" spans="1:10" ht="3" customHeight="1" thickBot="1">
      <c r="A16" s="591"/>
      <c r="B16" s="591"/>
      <c r="C16" s="591"/>
      <c r="D16" s="590"/>
      <c r="E16" s="589"/>
      <c r="F16" s="589"/>
      <c r="G16" s="588"/>
      <c r="H16" s="588"/>
      <c r="I16" s="173"/>
      <c r="J16" s="79"/>
    </row>
    <row r="17" spans="1:10" ht="2.1" customHeight="1">
      <c r="A17" s="531"/>
      <c r="B17" s="531"/>
      <c r="C17" s="531"/>
      <c r="D17" s="531"/>
      <c r="E17" s="587"/>
      <c r="F17" s="587"/>
      <c r="G17" s="587"/>
      <c r="H17" s="587"/>
      <c r="I17" s="494"/>
      <c r="J17" s="79"/>
    </row>
    <row r="18" spans="1:10" ht="10.5" customHeight="1">
      <c r="A18" s="838" t="s">
        <v>236</v>
      </c>
      <c r="B18" s="838"/>
      <c r="C18" s="838"/>
      <c r="D18" s="838"/>
      <c r="E18" s="838"/>
      <c r="G18" s="586"/>
      <c r="H18" s="834" t="s">
        <v>297</v>
      </c>
      <c r="I18" s="834"/>
      <c r="J18" s="89"/>
    </row>
    <row r="19" spans="1:10" ht="10.5" customHeight="1">
      <c r="A19" s="79"/>
      <c r="B19" s="585" t="s">
        <v>296</v>
      </c>
      <c r="C19" s="585"/>
      <c r="D19" s="585"/>
      <c r="E19" s="206" t="s">
        <v>295</v>
      </c>
      <c r="F19" s="206"/>
      <c r="G19" s="206"/>
      <c r="H19" s="206"/>
      <c r="I19" s="206"/>
      <c r="J19" s="89"/>
    </row>
    <row r="20" spans="1:10">
      <c r="A20" s="79"/>
      <c r="B20" s="79"/>
      <c r="C20" s="79"/>
      <c r="D20" s="80"/>
      <c r="E20" s="80"/>
      <c r="F20" s="80"/>
      <c r="G20" s="79"/>
      <c r="H20" s="79"/>
      <c r="I20" s="111"/>
      <c r="J20" s="79"/>
    </row>
    <row r="21" spans="1:10">
      <c r="A21" s="79"/>
      <c r="B21" s="79"/>
      <c r="C21" s="79"/>
      <c r="D21" s="79"/>
      <c r="E21" s="80"/>
      <c r="F21" s="80"/>
      <c r="G21" s="79"/>
      <c r="H21" s="79"/>
      <c r="I21" s="130"/>
      <c r="J21" s="79"/>
    </row>
    <row r="22" spans="1:10">
      <c r="G22" s="30"/>
    </row>
  </sheetData>
  <mergeCells count="18">
    <mergeCell ref="H18:I18"/>
    <mergeCell ref="B14:B15"/>
    <mergeCell ref="D14:F14"/>
    <mergeCell ref="D15:F15"/>
    <mergeCell ref="A18:E18"/>
    <mergeCell ref="D13:F13"/>
    <mergeCell ref="B5:E5"/>
    <mergeCell ref="G5:G6"/>
    <mergeCell ref="H5:H6"/>
    <mergeCell ref="I5:I6"/>
    <mergeCell ref="B8:B9"/>
    <mergeCell ref="D8:F8"/>
    <mergeCell ref="D9:F9"/>
    <mergeCell ref="B10:B11"/>
    <mergeCell ref="D10:F10"/>
    <mergeCell ref="D11:F11"/>
    <mergeCell ref="B12:B13"/>
    <mergeCell ref="D12:F12"/>
  </mergeCells>
  <phoneticPr fontId="3"/>
  <pageMargins left="0.62992125984251968" right="0.59055118110236227" top="0.47244094488188981" bottom="0.39370078740157483" header="0.51181102362204722" footer="0.51181102362204722"/>
  <pageSetup paperSize="9" scale="9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27"/>
  <sheetViews>
    <sheetView showGridLines="0" zoomScaleNormal="100" workbookViewId="0">
      <selection activeCell="N17" sqref="N17"/>
    </sheetView>
  </sheetViews>
  <sheetFormatPr defaultColWidth="6.125" defaultRowHeight="10.5"/>
  <cols>
    <col min="1" max="1" width="0.875" style="49" customWidth="1"/>
    <col min="2" max="2" width="13.125" style="49" customWidth="1"/>
    <col min="3" max="3" width="0.875" style="49" customWidth="1"/>
    <col min="4" max="4" width="10.625" style="49" customWidth="1"/>
    <col min="5" max="5" width="5.875" style="49" customWidth="1"/>
    <col min="6" max="6" width="10.625" style="50" customWidth="1"/>
    <col min="7" max="7" width="5.875" style="49" customWidth="1"/>
    <col min="8" max="8" width="10.625" style="49" customWidth="1"/>
    <col min="9" max="9" width="5.875" style="49" customWidth="1"/>
    <col min="10" max="10" width="10.625" style="49" customWidth="1"/>
    <col min="11" max="11" width="5.875" style="49" customWidth="1"/>
    <col min="12" max="13" width="9.875" style="49" customWidth="1"/>
    <col min="14" max="14" width="6" style="49" customWidth="1"/>
    <col min="15" max="16384" width="6.125" style="49"/>
  </cols>
  <sheetData>
    <row r="1" spans="1:13" s="47" customFormat="1" ht="12">
      <c r="A1" s="45" t="s">
        <v>18</v>
      </c>
      <c r="B1" s="45"/>
      <c r="C1" s="45"/>
      <c r="D1" s="45"/>
      <c r="E1" s="45"/>
      <c r="F1" s="46"/>
      <c r="H1" s="48"/>
      <c r="I1" s="48"/>
      <c r="J1" s="48"/>
      <c r="K1" s="48"/>
      <c r="L1" s="48"/>
    </row>
    <row r="2" spans="1:13">
      <c r="H2" s="51"/>
      <c r="I2" s="51"/>
      <c r="J2" s="51"/>
      <c r="K2" s="51"/>
      <c r="L2" s="51"/>
    </row>
    <row r="3" spans="1:13" ht="12">
      <c r="A3" s="52"/>
      <c r="B3" s="52"/>
      <c r="C3" s="52"/>
      <c r="D3" s="53"/>
      <c r="E3" s="52"/>
      <c r="F3" s="54"/>
      <c r="H3" s="51"/>
      <c r="I3" s="51"/>
      <c r="J3" s="51"/>
      <c r="K3" s="55" t="s">
        <v>19</v>
      </c>
      <c r="L3" s="51"/>
    </row>
    <row r="4" spans="1:13" ht="2.1" customHeight="1" thickBot="1">
      <c r="A4" s="52"/>
      <c r="B4" s="52"/>
      <c r="C4" s="52"/>
      <c r="D4" s="53"/>
      <c r="E4" s="52"/>
      <c r="F4" s="54"/>
      <c r="H4" s="51"/>
      <c r="I4" s="51"/>
      <c r="J4" s="51"/>
      <c r="K4" s="55"/>
      <c r="L4" s="51"/>
    </row>
    <row r="5" spans="1:13" ht="14.1" customHeight="1">
      <c r="A5" s="635" t="s">
        <v>20</v>
      </c>
      <c r="B5" s="635"/>
      <c r="C5" s="56"/>
      <c r="D5" s="636" t="s">
        <v>21</v>
      </c>
      <c r="E5" s="637"/>
      <c r="F5" s="636">
        <v>31</v>
      </c>
      <c r="G5" s="637"/>
      <c r="H5" s="640" t="s">
        <v>22</v>
      </c>
      <c r="I5" s="641"/>
      <c r="J5" s="636" t="s">
        <v>23</v>
      </c>
      <c r="K5" s="644"/>
      <c r="L5" s="51"/>
    </row>
    <row r="6" spans="1:13" ht="14.1" customHeight="1">
      <c r="A6" s="646" t="s">
        <v>2</v>
      </c>
      <c r="B6" s="646"/>
      <c r="C6" s="57"/>
      <c r="D6" s="638"/>
      <c r="E6" s="639"/>
      <c r="F6" s="638"/>
      <c r="G6" s="639"/>
      <c r="H6" s="642"/>
      <c r="I6" s="643"/>
      <c r="J6" s="638"/>
      <c r="K6" s="645"/>
      <c r="L6" s="51"/>
    </row>
    <row r="7" spans="1:13" ht="3" customHeight="1">
      <c r="A7" s="58"/>
      <c r="B7" s="58"/>
      <c r="C7" s="58"/>
      <c r="D7" s="59"/>
      <c r="E7" s="60"/>
      <c r="F7" s="49"/>
      <c r="H7" s="61"/>
      <c r="I7" s="62"/>
      <c r="J7" s="59"/>
      <c r="L7" s="51"/>
    </row>
    <row r="8" spans="1:13" s="42" customFormat="1" ht="15" customHeight="1">
      <c r="A8" s="63"/>
      <c r="B8" s="64" t="s">
        <v>24</v>
      </c>
      <c r="C8" s="63"/>
      <c r="D8" s="627">
        <v>137</v>
      </c>
      <c r="E8" s="628"/>
      <c r="F8" s="629">
        <v>139</v>
      </c>
      <c r="G8" s="630"/>
      <c r="H8" s="631">
        <v>147</v>
      </c>
      <c r="I8" s="632"/>
      <c r="J8" s="629">
        <v>4915</v>
      </c>
      <c r="K8" s="633"/>
      <c r="L8" s="65"/>
    </row>
    <row r="9" spans="1:13" ht="3" customHeight="1" thickBot="1">
      <c r="A9" s="634"/>
      <c r="B9" s="634"/>
      <c r="C9" s="66"/>
      <c r="D9" s="67"/>
      <c r="E9" s="68"/>
      <c r="F9" s="69"/>
      <c r="G9" s="69"/>
      <c r="H9" s="70"/>
      <c r="I9" s="71"/>
      <c r="J9" s="67"/>
      <c r="K9" s="72"/>
      <c r="L9" s="51"/>
      <c r="M9" s="73"/>
    </row>
    <row r="10" spans="1:13" ht="2.1" customHeight="1">
      <c r="F10" s="73"/>
      <c r="G10" s="73"/>
      <c r="H10" s="74"/>
      <c r="I10" s="74"/>
      <c r="J10" s="74"/>
      <c r="K10" s="74"/>
      <c r="L10" s="74"/>
      <c r="M10" s="73"/>
    </row>
    <row r="11" spans="1:13">
      <c r="A11" s="30" t="s">
        <v>16</v>
      </c>
      <c r="B11" s="50"/>
      <c r="C11" s="50"/>
      <c r="D11" s="50"/>
      <c r="E11" s="50"/>
      <c r="F11" s="73"/>
      <c r="G11" s="73"/>
      <c r="H11" s="74"/>
      <c r="I11" s="74"/>
      <c r="J11" s="74"/>
      <c r="K11" s="74"/>
      <c r="L11" s="74"/>
      <c r="M11" s="73"/>
    </row>
    <row r="12" spans="1:13">
      <c r="H12" s="51"/>
      <c r="I12" s="51"/>
      <c r="J12" s="51"/>
      <c r="K12" s="51"/>
      <c r="L12" s="51"/>
    </row>
    <row r="13" spans="1:13">
      <c r="H13" s="75"/>
      <c r="I13" s="75"/>
      <c r="J13" s="51"/>
      <c r="K13" s="51"/>
      <c r="L13" s="51"/>
    </row>
    <row r="14" spans="1:13">
      <c r="H14" s="51"/>
      <c r="I14" s="51"/>
      <c r="J14" s="51"/>
      <c r="K14" s="51"/>
      <c r="L14" s="51"/>
    </row>
    <row r="16" spans="1:13">
      <c r="A16" s="76"/>
      <c r="F16" s="49"/>
    </row>
    <row r="17" spans="1:6">
      <c r="A17" s="76"/>
      <c r="F17" s="49"/>
    </row>
    <row r="18" spans="1:6">
      <c r="A18" s="76"/>
      <c r="F18" s="49"/>
    </row>
    <row r="19" spans="1:6">
      <c r="A19" s="76"/>
      <c r="B19" s="50"/>
      <c r="F19" s="49"/>
    </row>
    <row r="20" spans="1:6">
      <c r="A20" s="76"/>
      <c r="B20" s="50"/>
      <c r="F20" s="49"/>
    </row>
    <row r="21" spans="1:6">
      <c r="A21" s="76"/>
      <c r="B21" s="50"/>
      <c r="F21" s="49"/>
    </row>
    <row r="22" spans="1:6">
      <c r="A22" s="76"/>
      <c r="B22" s="50"/>
      <c r="F22" s="49"/>
    </row>
    <row r="23" spans="1:6">
      <c r="A23" s="76"/>
    </row>
    <row r="24" spans="1:6">
      <c r="A24" s="76"/>
    </row>
    <row r="25" spans="1:6">
      <c r="A25" s="76"/>
    </row>
    <row r="26" spans="1:6">
      <c r="A26" s="76"/>
    </row>
    <row r="27" spans="1:6">
      <c r="A27" s="76"/>
    </row>
  </sheetData>
  <mergeCells count="11">
    <mergeCell ref="A5:B5"/>
    <mergeCell ref="D5:E6"/>
    <mergeCell ref="F5:G6"/>
    <mergeCell ref="H5:I6"/>
    <mergeCell ref="J5:K6"/>
    <mergeCell ref="A6:B6"/>
    <mergeCell ref="D8:E8"/>
    <mergeCell ref="F8:G8"/>
    <mergeCell ref="H8:I8"/>
    <mergeCell ref="J8:K8"/>
    <mergeCell ref="A9:B9"/>
  </mergeCells>
  <phoneticPr fontId="3"/>
  <pageMargins left="0.75" right="0.75" top="1" bottom="1" header="0.51200000000000001" footer="0.51200000000000001"/>
  <pageSetup paperSize="9" scale="86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P13"/>
  <sheetViews>
    <sheetView showGridLines="0" zoomScaleNormal="100" zoomScaleSheetLayoutView="100" workbookViewId="0">
      <selection activeCell="Q21" sqref="Q21"/>
    </sheetView>
  </sheetViews>
  <sheetFormatPr defaultColWidth="6.125" defaultRowHeight="10.5"/>
  <cols>
    <col min="1" max="1" width="0.875" style="42" customWidth="1"/>
    <col min="2" max="2" width="6.625" style="42" customWidth="1"/>
    <col min="3" max="3" width="5.625" style="42" customWidth="1"/>
    <col min="4" max="4" width="8.625" style="42" customWidth="1"/>
    <col min="5" max="5" width="2.625" style="42" customWidth="1"/>
    <col min="6" max="6" width="8.625" style="30" customWidth="1"/>
    <col min="7" max="7" width="2.625" style="30" customWidth="1"/>
    <col min="8" max="8" width="7.625" style="30" customWidth="1"/>
    <col min="9" max="9" width="3.625" style="30" customWidth="1"/>
    <col min="10" max="10" width="7.625" style="42" customWidth="1"/>
    <col min="11" max="11" width="3.625" style="42" customWidth="1"/>
    <col min="12" max="12" width="7.625" style="42" customWidth="1"/>
    <col min="13" max="13" width="3.625" style="42" customWidth="1"/>
    <col min="14" max="14" width="7.625" style="42" customWidth="1"/>
    <col min="15" max="15" width="3.625" style="42" customWidth="1"/>
    <col min="16" max="16384" width="6.125" style="42"/>
  </cols>
  <sheetData>
    <row r="1" spans="1:16" ht="12">
      <c r="A1" s="1" t="s">
        <v>318</v>
      </c>
      <c r="C1" s="1"/>
      <c r="D1" s="1"/>
      <c r="E1" s="1"/>
      <c r="F1" s="2"/>
      <c r="G1" s="2"/>
      <c r="H1" s="2"/>
      <c r="I1" s="2"/>
    </row>
    <row r="2" spans="1:16">
      <c r="F2" s="4"/>
      <c r="G2" s="4"/>
      <c r="H2" s="4"/>
      <c r="I2" s="4"/>
      <c r="J2" s="4"/>
      <c r="K2" s="4"/>
      <c r="L2" s="4"/>
      <c r="M2" s="4"/>
    </row>
    <row r="3" spans="1:16" ht="9.75" customHeight="1">
      <c r="B3" s="5"/>
      <c r="C3" s="5"/>
      <c r="D3" s="5"/>
      <c r="E3" s="5"/>
      <c r="F3" s="6"/>
      <c r="G3" s="6"/>
      <c r="H3" s="6"/>
      <c r="I3" s="6"/>
      <c r="O3" s="43" t="s">
        <v>317</v>
      </c>
    </row>
    <row r="4" spans="1:16" ht="2.1" customHeight="1" thickBot="1">
      <c r="B4" s="5"/>
      <c r="C4" s="5"/>
      <c r="D4" s="5"/>
      <c r="E4" s="5"/>
      <c r="F4" s="6"/>
      <c r="G4" s="6"/>
      <c r="H4" s="6"/>
      <c r="I4" s="6"/>
      <c r="O4" s="43"/>
    </row>
    <row r="5" spans="1:16" ht="15.75" customHeight="1">
      <c r="A5" s="8"/>
      <c r="B5" s="621" t="s">
        <v>316</v>
      </c>
      <c r="C5" s="621"/>
      <c r="D5" s="691" t="s">
        <v>315</v>
      </c>
      <c r="E5" s="740"/>
      <c r="F5" s="848" t="s">
        <v>314</v>
      </c>
      <c r="G5" s="848"/>
      <c r="H5" s="850" t="s">
        <v>313</v>
      </c>
      <c r="I5" s="851"/>
      <c r="J5" s="848" t="s">
        <v>312</v>
      </c>
      <c r="K5" s="848"/>
      <c r="L5" s="850" t="s">
        <v>311</v>
      </c>
      <c r="M5" s="851"/>
      <c r="N5" s="695" t="s">
        <v>310</v>
      </c>
      <c r="O5" s="695"/>
    </row>
    <row r="6" spans="1:16" ht="15.75" customHeight="1">
      <c r="A6" s="346"/>
      <c r="B6" s="11" t="s">
        <v>52</v>
      </c>
      <c r="C6" s="11"/>
      <c r="D6" s="693"/>
      <c r="E6" s="741"/>
      <c r="F6" s="849"/>
      <c r="G6" s="849"/>
      <c r="H6" s="852"/>
      <c r="I6" s="853"/>
      <c r="J6" s="849"/>
      <c r="K6" s="849"/>
      <c r="L6" s="852"/>
      <c r="M6" s="853"/>
      <c r="N6" s="696"/>
      <c r="O6" s="696"/>
      <c r="P6" s="30"/>
    </row>
    <row r="7" spans="1:16" ht="6" customHeight="1">
      <c r="D7" s="617"/>
      <c r="E7" s="616"/>
      <c r="F7" s="4"/>
      <c r="G7" s="4"/>
      <c r="H7" s="617"/>
      <c r="I7" s="616"/>
      <c r="J7" s="4"/>
      <c r="K7" s="4"/>
      <c r="L7" s="18"/>
      <c r="M7" s="615"/>
    </row>
    <row r="8" spans="1:16" ht="15.75" customHeight="1">
      <c r="B8" s="43" t="s">
        <v>75</v>
      </c>
      <c r="C8" s="206" t="s">
        <v>309</v>
      </c>
      <c r="D8" s="845">
        <v>4303</v>
      </c>
      <c r="E8" s="846"/>
      <c r="F8" s="845">
        <v>4303</v>
      </c>
      <c r="G8" s="846"/>
      <c r="H8" s="845">
        <v>0</v>
      </c>
      <c r="I8" s="846"/>
      <c r="J8" s="845">
        <v>0</v>
      </c>
      <c r="K8" s="846"/>
      <c r="L8" s="845">
        <v>0</v>
      </c>
      <c r="M8" s="846"/>
      <c r="N8" s="845">
        <v>0</v>
      </c>
      <c r="O8" s="847"/>
    </row>
    <row r="9" spans="1:16" ht="15.75" customHeight="1">
      <c r="B9" s="43" t="s">
        <v>76</v>
      </c>
      <c r="C9" s="30" t="s">
        <v>77</v>
      </c>
      <c r="D9" s="845">
        <f>SUM(F9:O9)</f>
        <v>4090</v>
      </c>
      <c r="E9" s="846"/>
      <c r="F9" s="845">
        <v>4090</v>
      </c>
      <c r="G9" s="846"/>
      <c r="H9" s="845">
        <v>0</v>
      </c>
      <c r="I9" s="846"/>
      <c r="J9" s="845">
        <v>0</v>
      </c>
      <c r="K9" s="846"/>
      <c r="L9" s="845">
        <v>0</v>
      </c>
      <c r="M9" s="846"/>
      <c r="N9" s="845">
        <v>0</v>
      </c>
      <c r="O9" s="847"/>
    </row>
    <row r="10" spans="1:16" ht="15.75" customHeight="1">
      <c r="A10" s="37"/>
      <c r="B10" s="38">
        <v>2</v>
      </c>
      <c r="C10" s="96"/>
      <c r="D10" s="842">
        <f>SUM(F10:O10)</f>
        <v>3493</v>
      </c>
      <c r="E10" s="843"/>
      <c r="F10" s="842">
        <v>3493</v>
      </c>
      <c r="G10" s="843"/>
      <c r="H10" s="842">
        <v>0</v>
      </c>
      <c r="I10" s="843"/>
      <c r="J10" s="842">
        <v>0</v>
      </c>
      <c r="K10" s="843"/>
      <c r="L10" s="842">
        <v>0</v>
      </c>
      <c r="M10" s="843"/>
      <c r="N10" s="842">
        <v>0</v>
      </c>
      <c r="O10" s="844"/>
    </row>
    <row r="11" spans="1:16" ht="3" customHeight="1" thickBot="1">
      <c r="A11" s="608"/>
      <c r="B11" s="608"/>
      <c r="C11" s="608"/>
      <c r="D11" s="614"/>
      <c r="E11" s="613"/>
      <c r="F11" s="612"/>
      <c r="G11" s="612"/>
      <c r="H11" s="614"/>
      <c r="I11" s="613"/>
      <c r="J11" s="612"/>
      <c r="K11" s="612"/>
      <c r="L11" s="611"/>
      <c r="M11" s="610"/>
      <c r="N11" s="609"/>
      <c r="O11" s="608"/>
    </row>
    <row r="12" spans="1:16" ht="2.1" customHeight="1">
      <c r="F12" s="4"/>
      <c r="G12" s="4"/>
      <c r="H12" s="4"/>
      <c r="I12" s="4"/>
      <c r="J12" s="4"/>
      <c r="K12" s="4"/>
      <c r="L12" s="4"/>
      <c r="M12" s="4"/>
    </row>
    <row r="13" spans="1:16">
      <c r="A13" s="30" t="s">
        <v>308</v>
      </c>
      <c r="C13" s="30"/>
      <c r="D13" s="30"/>
      <c r="E13" s="30"/>
      <c r="F13" s="4"/>
      <c r="G13" s="4"/>
      <c r="I13" s="4"/>
      <c r="J13" s="30"/>
      <c r="K13" s="4"/>
      <c r="L13" s="4"/>
      <c r="M13" s="4"/>
      <c r="N13" s="4"/>
    </row>
  </sheetData>
  <mergeCells count="25">
    <mergeCell ref="N8:O8"/>
    <mergeCell ref="B5:C5"/>
    <mergeCell ref="D5:E6"/>
    <mergeCell ref="F5:G6"/>
    <mergeCell ref="H5:I6"/>
    <mergeCell ref="J5:K6"/>
    <mergeCell ref="N5:O6"/>
    <mergeCell ref="L5:M6"/>
    <mergeCell ref="D8:E8"/>
    <mergeCell ref="F8:G8"/>
    <mergeCell ref="H8:I8"/>
    <mergeCell ref="J8:K8"/>
    <mergeCell ref="L8:M8"/>
    <mergeCell ref="J10:K10"/>
    <mergeCell ref="L10:M10"/>
    <mergeCell ref="N10:O10"/>
    <mergeCell ref="D9:E9"/>
    <mergeCell ref="F9:G9"/>
    <mergeCell ref="H9:I9"/>
    <mergeCell ref="J9:K9"/>
    <mergeCell ref="L9:M9"/>
    <mergeCell ref="N9:O9"/>
    <mergeCell ref="D10:E10"/>
    <mergeCell ref="F10:G10"/>
    <mergeCell ref="H10:I10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24"/>
  <sheetViews>
    <sheetView showGridLines="0" zoomScaleNormal="100" workbookViewId="0">
      <selection activeCell="H24" sqref="H24"/>
    </sheetView>
  </sheetViews>
  <sheetFormatPr defaultColWidth="6.125" defaultRowHeight="10.5"/>
  <cols>
    <col min="1" max="1" width="1.625" style="42" customWidth="1"/>
    <col min="2" max="2" width="6.625" style="42" customWidth="1"/>
    <col min="3" max="3" width="3.625" style="42" customWidth="1"/>
    <col min="4" max="4" width="1.625" style="42" customWidth="1"/>
    <col min="5" max="5" width="11" style="30" customWidth="1"/>
    <col min="6" max="10" width="11" style="42" customWidth="1"/>
    <col min="11" max="11" width="1.875" style="42" customWidth="1"/>
    <col min="12" max="12" width="2" style="42" customWidth="1"/>
    <col min="13" max="16384" width="6.125" style="42"/>
  </cols>
  <sheetData>
    <row r="1" spans="1:11" ht="12.75" customHeight="1">
      <c r="A1" s="77" t="s">
        <v>25</v>
      </c>
      <c r="B1" s="77"/>
      <c r="C1" s="77"/>
      <c r="D1" s="77"/>
      <c r="E1" s="78"/>
      <c r="F1" s="79"/>
      <c r="G1" s="79"/>
      <c r="H1" s="79"/>
      <c r="I1" s="79"/>
      <c r="J1" s="79"/>
      <c r="K1" s="79"/>
    </row>
    <row r="2" spans="1:11">
      <c r="A2" s="79"/>
      <c r="B2" s="79"/>
      <c r="C2" s="79"/>
      <c r="D2" s="79"/>
      <c r="E2" s="80"/>
      <c r="F2" s="79"/>
      <c r="G2" s="79"/>
      <c r="H2" s="79"/>
      <c r="I2" s="81"/>
      <c r="J2" s="81"/>
      <c r="K2" s="79"/>
    </row>
    <row r="3" spans="1:11" ht="9.75" customHeight="1">
      <c r="A3" s="79"/>
      <c r="B3" s="82"/>
      <c r="C3" s="82"/>
      <c r="D3" s="82"/>
      <c r="E3" s="83"/>
      <c r="F3" s="79"/>
      <c r="G3" s="79"/>
      <c r="H3" s="79"/>
      <c r="I3" s="79"/>
      <c r="J3" s="81" t="s">
        <v>26</v>
      </c>
      <c r="K3" s="79"/>
    </row>
    <row r="4" spans="1:11" ht="2.1" customHeight="1" thickBot="1">
      <c r="A4" s="79"/>
      <c r="B4" s="82"/>
      <c r="C4" s="82"/>
      <c r="D4" s="82"/>
      <c r="E4" s="83"/>
      <c r="F4" s="79"/>
      <c r="G4" s="79"/>
      <c r="H4" s="79"/>
      <c r="I4" s="79"/>
      <c r="J4" s="81"/>
      <c r="K4" s="79"/>
    </row>
    <row r="5" spans="1:11" ht="14.1" customHeight="1">
      <c r="A5" s="84"/>
      <c r="B5" s="652" t="s">
        <v>2</v>
      </c>
      <c r="C5" s="652"/>
      <c r="D5" s="85"/>
      <c r="E5" s="653" t="s">
        <v>27</v>
      </c>
      <c r="F5" s="653" t="s">
        <v>28</v>
      </c>
      <c r="G5" s="653" t="s">
        <v>29</v>
      </c>
      <c r="H5" s="653" t="s">
        <v>30</v>
      </c>
      <c r="I5" s="653" t="s">
        <v>31</v>
      </c>
      <c r="J5" s="647" t="s">
        <v>32</v>
      </c>
      <c r="K5" s="79"/>
    </row>
    <row r="6" spans="1:11" ht="14.1" customHeight="1">
      <c r="A6" s="649" t="s">
        <v>7</v>
      </c>
      <c r="B6" s="650"/>
      <c r="C6" s="86"/>
      <c r="D6" s="86"/>
      <c r="E6" s="654"/>
      <c r="F6" s="654"/>
      <c r="G6" s="654"/>
      <c r="H6" s="654"/>
      <c r="I6" s="654"/>
      <c r="J6" s="648"/>
      <c r="K6" s="79"/>
    </row>
    <row r="7" spans="1:11" ht="3" customHeight="1">
      <c r="A7" s="79"/>
      <c r="B7" s="79"/>
      <c r="C7" s="79"/>
      <c r="D7" s="79"/>
      <c r="E7" s="87"/>
      <c r="F7" s="88"/>
      <c r="G7" s="88"/>
      <c r="H7" s="88"/>
      <c r="I7" s="88"/>
      <c r="J7" s="79"/>
      <c r="K7" s="79"/>
    </row>
    <row r="8" spans="1:11" s="19" customFormat="1" ht="15" customHeight="1">
      <c r="A8" s="89"/>
      <c r="B8" s="81" t="s">
        <v>33</v>
      </c>
      <c r="C8" s="80" t="s">
        <v>34</v>
      </c>
      <c r="D8" s="89"/>
      <c r="E8" s="90">
        <v>1792</v>
      </c>
      <c r="F8" s="90">
        <v>1700</v>
      </c>
      <c r="G8" s="90">
        <v>4406</v>
      </c>
      <c r="H8" s="90">
        <v>318</v>
      </c>
      <c r="I8" s="90">
        <v>66</v>
      </c>
      <c r="J8" s="91">
        <v>3359</v>
      </c>
      <c r="K8" s="92"/>
    </row>
    <row r="9" spans="1:11" ht="15" customHeight="1">
      <c r="A9" s="79"/>
      <c r="B9" s="81">
        <v>30</v>
      </c>
      <c r="C9" s="79"/>
      <c r="D9" s="79"/>
      <c r="E9" s="93" t="s">
        <v>35</v>
      </c>
      <c r="F9" s="93" t="s">
        <v>36</v>
      </c>
      <c r="G9" s="93" t="s">
        <v>37</v>
      </c>
      <c r="H9" s="93">
        <v>292</v>
      </c>
      <c r="I9" s="93">
        <v>57</v>
      </c>
      <c r="J9" s="94">
        <v>3335</v>
      </c>
      <c r="K9" s="95"/>
    </row>
    <row r="10" spans="1:11" ht="15" customHeight="1">
      <c r="A10" s="37"/>
      <c r="B10" s="38" t="s">
        <v>38</v>
      </c>
      <c r="C10" s="96" t="s">
        <v>39</v>
      </c>
      <c r="D10" s="37"/>
      <c r="E10" s="40" t="s">
        <v>40</v>
      </c>
      <c r="F10" s="40" t="s">
        <v>41</v>
      </c>
      <c r="G10" s="40" t="s">
        <v>42</v>
      </c>
      <c r="H10" s="40">
        <v>292</v>
      </c>
      <c r="I10" s="40">
        <v>57</v>
      </c>
      <c r="J10" s="97">
        <v>3216</v>
      </c>
      <c r="K10" s="95"/>
    </row>
    <row r="11" spans="1:11" ht="15" customHeight="1">
      <c r="A11" s="79"/>
      <c r="B11" s="651" t="s">
        <v>23</v>
      </c>
      <c r="C11" s="651"/>
      <c r="D11" s="79"/>
      <c r="E11" s="93">
        <v>36418</v>
      </c>
      <c r="F11" s="93">
        <v>13371</v>
      </c>
      <c r="G11" s="93">
        <v>39911</v>
      </c>
      <c r="H11" s="93">
        <v>2761</v>
      </c>
      <c r="I11" s="93">
        <v>3110</v>
      </c>
      <c r="J11" s="98">
        <v>78189</v>
      </c>
      <c r="K11" s="95"/>
    </row>
    <row r="12" spans="1:11" ht="3" customHeight="1" thickBot="1">
      <c r="A12" s="99"/>
      <c r="B12" s="99"/>
      <c r="C12" s="99"/>
      <c r="D12" s="99"/>
      <c r="E12" s="100"/>
      <c r="F12" s="101"/>
      <c r="G12" s="100"/>
      <c r="H12" s="100"/>
      <c r="I12" s="100"/>
      <c r="J12" s="101"/>
      <c r="K12" s="95"/>
    </row>
    <row r="13" spans="1:11" ht="2.1" customHeight="1">
      <c r="A13" s="79"/>
      <c r="B13" s="79"/>
      <c r="C13" s="79"/>
      <c r="D13" s="79"/>
      <c r="E13" s="95"/>
      <c r="F13" s="95"/>
      <c r="G13" s="95"/>
      <c r="H13" s="95"/>
      <c r="I13" s="95"/>
      <c r="J13" s="95"/>
      <c r="K13" s="95"/>
    </row>
    <row r="14" spans="1:11" ht="10.5" customHeight="1">
      <c r="A14" s="80" t="s">
        <v>16</v>
      </c>
      <c r="B14" s="79"/>
      <c r="C14" s="80"/>
      <c r="D14" s="80"/>
      <c r="E14" s="95"/>
      <c r="F14" s="102" t="s">
        <v>43</v>
      </c>
      <c r="G14" s="79"/>
      <c r="H14" s="103"/>
      <c r="I14" s="103"/>
      <c r="J14" s="103"/>
      <c r="K14" s="95"/>
    </row>
    <row r="15" spans="1:11">
      <c r="A15" s="79"/>
      <c r="B15" s="79"/>
      <c r="C15" s="79"/>
      <c r="D15" s="79"/>
      <c r="E15" s="80"/>
      <c r="F15" s="80" t="s">
        <v>44</v>
      </c>
      <c r="G15" s="79"/>
      <c r="H15" s="103"/>
      <c r="I15" s="103"/>
      <c r="J15" s="103"/>
      <c r="K15" s="79"/>
    </row>
    <row r="16" spans="1:11">
      <c r="A16" s="79"/>
      <c r="B16" s="79"/>
      <c r="C16" s="79"/>
      <c r="D16" s="79"/>
      <c r="E16" s="80"/>
      <c r="F16" s="80" t="s">
        <v>45</v>
      </c>
      <c r="G16" s="102"/>
      <c r="H16" s="103"/>
      <c r="I16" s="103"/>
      <c r="J16" s="103"/>
      <c r="K16" s="79"/>
    </row>
    <row r="17" spans="1:11">
      <c r="A17" s="79"/>
      <c r="B17" s="79"/>
      <c r="C17" s="79"/>
      <c r="D17" s="79"/>
      <c r="E17" s="80"/>
      <c r="F17" s="80"/>
      <c r="G17" s="79"/>
      <c r="H17" s="79"/>
      <c r="I17" s="79"/>
      <c r="J17" s="79"/>
      <c r="K17" s="79"/>
    </row>
    <row r="18" spans="1:11">
      <c r="A18" s="79"/>
      <c r="B18" s="79"/>
      <c r="C18" s="79"/>
      <c r="D18" s="79"/>
      <c r="E18" s="80"/>
      <c r="F18" s="79"/>
      <c r="G18" s="79"/>
      <c r="H18" s="79"/>
      <c r="I18" s="79"/>
      <c r="J18" s="79"/>
      <c r="K18" s="79"/>
    </row>
    <row r="19" spans="1:11">
      <c r="A19" s="79"/>
      <c r="B19" s="79"/>
      <c r="C19" s="79"/>
      <c r="D19" s="79"/>
      <c r="E19" s="80"/>
      <c r="F19" s="79"/>
      <c r="G19" s="79"/>
      <c r="H19" s="79"/>
      <c r="I19" s="79"/>
      <c r="J19" s="79"/>
      <c r="K19" s="79"/>
    </row>
    <row r="20" spans="1:11">
      <c r="A20" s="79"/>
      <c r="B20" s="79"/>
      <c r="C20" s="79"/>
      <c r="D20" s="79"/>
      <c r="E20" s="80"/>
      <c r="F20" s="79"/>
      <c r="G20" s="79"/>
      <c r="H20" s="79"/>
      <c r="I20" s="79"/>
      <c r="J20" s="79"/>
      <c r="K20" s="79"/>
    </row>
    <row r="21" spans="1:11">
      <c r="A21" s="79"/>
      <c r="B21" s="79"/>
      <c r="C21" s="79"/>
      <c r="D21" s="79"/>
      <c r="E21" s="80"/>
      <c r="F21" s="79"/>
      <c r="G21" s="79"/>
      <c r="H21" s="79"/>
      <c r="I21" s="79"/>
      <c r="J21" s="79"/>
      <c r="K21" s="79"/>
    </row>
    <row r="22" spans="1:11">
      <c r="A22" s="79"/>
      <c r="B22" s="79"/>
      <c r="C22" s="79"/>
      <c r="D22" s="79"/>
      <c r="E22" s="80"/>
      <c r="F22" s="79"/>
      <c r="G22" s="79"/>
      <c r="H22" s="79"/>
      <c r="I22" s="79"/>
      <c r="J22" s="79"/>
      <c r="K22" s="79"/>
    </row>
    <row r="23" spans="1:11">
      <c r="A23" s="79"/>
      <c r="B23" s="79"/>
      <c r="C23" s="79"/>
      <c r="D23" s="79"/>
      <c r="E23" s="80"/>
      <c r="F23" s="79"/>
      <c r="G23" s="79"/>
      <c r="H23" s="79"/>
      <c r="I23" s="79"/>
      <c r="J23" s="79"/>
      <c r="K23" s="79"/>
    </row>
    <row r="24" spans="1:11">
      <c r="A24" s="79"/>
      <c r="B24" s="79"/>
      <c r="C24" s="79"/>
      <c r="D24" s="79"/>
      <c r="E24" s="80"/>
      <c r="F24" s="79"/>
      <c r="G24" s="79"/>
      <c r="H24" s="79"/>
      <c r="I24" s="79"/>
      <c r="J24" s="79"/>
      <c r="K24" s="79"/>
    </row>
  </sheetData>
  <mergeCells count="9">
    <mergeCell ref="J5:J6"/>
    <mergeCell ref="A6:B6"/>
    <mergeCell ref="B11:C11"/>
    <mergeCell ref="B5:C5"/>
    <mergeCell ref="E5:E6"/>
    <mergeCell ref="F5:F6"/>
    <mergeCell ref="G5:G6"/>
    <mergeCell ref="H5:H6"/>
    <mergeCell ref="I5:I6"/>
  </mergeCells>
  <phoneticPr fontId="3"/>
  <pageMargins left="0.75" right="0.75" top="1" bottom="1" header="0.51200000000000001" footer="0.51200000000000001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N28"/>
  <sheetViews>
    <sheetView showGridLines="0" zoomScaleNormal="100" zoomScaleSheetLayoutView="100" workbookViewId="0">
      <selection activeCell="N28" sqref="N28"/>
    </sheetView>
  </sheetViews>
  <sheetFormatPr defaultColWidth="6.125" defaultRowHeight="10.5"/>
  <cols>
    <col min="1" max="1" width="1.625" style="42" customWidth="1"/>
    <col min="2" max="2" width="6.125" style="42" customWidth="1"/>
    <col min="3" max="3" width="4.125" style="42" customWidth="1"/>
    <col min="4" max="4" width="1.625" style="42" customWidth="1"/>
    <col min="5" max="5" width="9.875" style="30" customWidth="1"/>
    <col min="6" max="13" width="9.875" style="42" customWidth="1"/>
    <col min="14" max="256" width="6.125" style="42"/>
    <col min="257" max="257" width="1.625" style="42" customWidth="1"/>
    <col min="258" max="258" width="6.125" style="42" customWidth="1"/>
    <col min="259" max="259" width="4.125" style="42" customWidth="1"/>
    <col min="260" max="260" width="1.625" style="42" customWidth="1"/>
    <col min="261" max="269" width="9.875" style="42" customWidth="1"/>
    <col min="270" max="512" width="6.125" style="42"/>
    <col min="513" max="513" width="1.625" style="42" customWidth="1"/>
    <col min="514" max="514" width="6.125" style="42" customWidth="1"/>
    <col min="515" max="515" width="4.125" style="42" customWidth="1"/>
    <col min="516" max="516" width="1.625" style="42" customWidth="1"/>
    <col min="517" max="525" width="9.875" style="42" customWidth="1"/>
    <col min="526" max="768" width="6.125" style="42"/>
    <col min="769" max="769" width="1.625" style="42" customWidth="1"/>
    <col min="770" max="770" width="6.125" style="42" customWidth="1"/>
    <col min="771" max="771" width="4.125" style="42" customWidth="1"/>
    <col min="772" max="772" width="1.625" style="42" customWidth="1"/>
    <col min="773" max="781" width="9.875" style="42" customWidth="1"/>
    <col min="782" max="1024" width="6.125" style="42"/>
    <col min="1025" max="1025" width="1.625" style="42" customWidth="1"/>
    <col min="1026" max="1026" width="6.125" style="42" customWidth="1"/>
    <col min="1027" max="1027" width="4.125" style="42" customWidth="1"/>
    <col min="1028" max="1028" width="1.625" style="42" customWidth="1"/>
    <col min="1029" max="1037" width="9.875" style="42" customWidth="1"/>
    <col min="1038" max="1280" width="6.125" style="42"/>
    <col min="1281" max="1281" width="1.625" style="42" customWidth="1"/>
    <col min="1282" max="1282" width="6.125" style="42" customWidth="1"/>
    <col min="1283" max="1283" width="4.125" style="42" customWidth="1"/>
    <col min="1284" max="1284" width="1.625" style="42" customWidth="1"/>
    <col min="1285" max="1293" width="9.875" style="42" customWidth="1"/>
    <col min="1294" max="1536" width="6.125" style="42"/>
    <col min="1537" max="1537" width="1.625" style="42" customWidth="1"/>
    <col min="1538" max="1538" width="6.125" style="42" customWidth="1"/>
    <col min="1539" max="1539" width="4.125" style="42" customWidth="1"/>
    <col min="1540" max="1540" width="1.625" style="42" customWidth="1"/>
    <col min="1541" max="1549" width="9.875" style="42" customWidth="1"/>
    <col min="1550" max="1792" width="6.125" style="42"/>
    <col min="1793" max="1793" width="1.625" style="42" customWidth="1"/>
    <col min="1794" max="1794" width="6.125" style="42" customWidth="1"/>
    <col min="1795" max="1795" width="4.125" style="42" customWidth="1"/>
    <col min="1796" max="1796" width="1.625" style="42" customWidth="1"/>
    <col min="1797" max="1805" width="9.875" style="42" customWidth="1"/>
    <col min="1806" max="2048" width="6.125" style="42"/>
    <col min="2049" max="2049" width="1.625" style="42" customWidth="1"/>
    <col min="2050" max="2050" width="6.125" style="42" customWidth="1"/>
    <col min="2051" max="2051" width="4.125" style="42" customWidth="1"/>
    <col min="2052" max="2052" width="1.625" style="42" customWidth="1"/>
    <col min="2053" max="2061" width="9.875" style="42" customWidth="1"/>
    <col min="2062" max="2304" width="6.125" style="42"/>
    <col min="2305" max="2305" width="1.625" style="42" customWidth="1"/>
    <col min="2306" max="2306" width="6.125" style="42" customWidth="1"/>
    <col min="2307" max="2307" width="4.125" style="42" customWidth="1"/>
    <col min="2308" max="2308" width="1.625" style="42" customWidth="1"/>
    <col min="2309" max="2317" width="9.875" style="42" customWidth="1"/>
    <col min="2318" max="2560" width="6.125" style="42"/>
    <col min="2561" max="2561" width="1.625" style="42" customWidth="1"/>
    <col min="2562" max="2562" width="6.125" style="42" customWidth="1"/>
    <col min="2563" max="2563" width="4.125" style="42" customWidth="1"/>
    <col min="2564" max="2564" width="1.625" style="42" customWidth="1"/>
    <col min="2565" max="2573" width="9.875" style="42" customWidth="1"/>
    <col min="2574" max="2816" width="6.125" style="42"/>
    <col min="2817" max="2817" width="1.625" style="42" customWidth="1"/>
    <col min="2818" max="2818" width="6.125" style="42" customWidth="1"/>
    <col min="2819" max="2819" width="4.125" style="42" customWidth="1"/>
    <col min="2820" max="2820" width="1.625" style="42" customWidth="1"/>
    <col min="2821" max="2829" width="9.875" style="42" customWidth="1"/>
    <col min="2830" max="3072" width="6.125" style="42"/>
    <col min="3073" max="3073" width="1.625" style="42" customWidth="1"/>
    <col min="3074" max="3074" width="6.125" style="42" customWidth="1"/>
    <col min="3075" max="3075" width="4.125" style="42" customWidth="1"/>
    <col min="3076" max="3076" width="1.625" style="42" customWidth="1"/>
    <col min="3077" max="3085" width="9.875" style="42" customWidth="1"/>
    <col min="3086" max="3328" width="6.125" style="42"/>
    <col min="3329" max="3329" width="1.625" style="42" customWidth="1"/>
    <col min="3330" max="3330" width="6.125" style="42" customWidth="1"/>
    <col min="3331" max="3331" width="4.125" style="42" customWidth="1"/>
    <col min="3332" max="3332" width="1.625" style="42" customWidth="1"/>
    <col min="3333" max="3341" width="9.875" style="42" customWidth="1"/>
    <col min="3342" max="3584" width="6.125" style="42"/>
    <col min="3585" max="3585" width="1.625" style="42" customWidth="1"/>
    <col min="3586" max="3586" width="6.125" style="42" customWidth="1"/>
    <col min="3587" max="3587" width="4.125" style="42" customWidth="1"/>
    <col min="3588" max="3588" width="1.625" style="42" customWidth="1"/>
    <col min="3589" max="3597" width="9.875" style="42" customWidth="1"/>
    <col min="3598" max="3840" width="6.125" style="42"/>
    <col min="3841" max="3841" width="1.625" style="42" customWidth="1"/>
    <col min="3842" max="3842" width="6.125" style="42" customWidth="1"/>
    <col min="3843" max="3843" width="4.125" style="42" customWidth="1"/>
    <col min="3844" max="3844" width="1.625" style="42" customWidth="1"/>
    <col min="3845" max="3853" width="9.875" style="42" customWidth="1"/>
    <col min="3854" max="4096" width="6.125" style="42"/>
    <col min="4097" max="4097" width="1.625" style="42" customWidth="1"/>
    <col min="4098" max="4098" width="6.125" style="42" customWidth="1"/>
    <col min="4099" max="4099" width="4.125" style="42" customWidth="1"/>
    <col min="4100" max="4100" width="1.625" style="42" customWidth="1"/>
    <col min="4101" max="4109" width="9.875" style="42" customWidth="1"/>
    <col min="4110" max="4352" width="6.125" style="42"/>
    <col min="4353" max="4353" width="1.625" style="42" customWidth="1"/>
    <col min="4354" max="4354" width="6.125" style="42" customWidth="1"/>
    <col min="4355" max="4355" width="4.125" style="42" customWidth="1"/>
    <col min="4356" max="4356" width="1.625" style="42" customWidth="1"/>
    <col min="4357" max="4365" width="9.875" style="42" customWidth="1"/>
    <col min="4366" max="4608" width="6.125" style="42"/>
    <col min="4609" max="4609" width="1.625" style="42" customWidth="1"/>
    <col min="4610" max="4610" width="6.125" style="42" customWidth="1"/>
    <col min="4611" max="4611" width="4.125" style="42" customWidth="1"/>
    <col min="4612" max="4612" width="1.625" style="42" customWidth="1"/>
    <col min="4613" max="4621" width="9.875" style="42" customWidth="1"/>
    <col min="4622" max="4864" width="6.125" style="42"/>
    <col min="4865" max="4865" width="1.625" style="42" customWidth="1"/>
    <col min="4866" max="4866" width="6.125" style="42" customWidth="1"/>
    <col min="4867" max="4867" width="4.125" style="42" customWidth="1"/>
    <col min="4868" max="4868" width="1.625" style="42" customWidth="1"/>
    <col min="4869" max="4877" width="9.875" style="42" customWidth="1"/>
    <col min="4878" max="5120" width="6.125" style="42"/>
    <col min="5121" max="5121" width="1.625" style="42" customWidth="1"/>
    <col min="5122" max="5122" width="6.125" style="42" customWidth="1"/>
    <col min="5123" max="5123" width="4.125" style="42" customWidth="1"/>
    <col min="5124" max="5124" width="1.625" style="42" customWidth="1"/>
    <col min="5125" max="5133" width="9.875" style="42" customWidth="1"/>
    <col min="5134" max="5376" width="6.125" style="42"/>
    <col min="5377" max="5377" width="1.625" style="42" customWidth="1"/>
    <col min="5378" max="5378" width="6.125" style="42" customWidth="1"/>
    <col min="5379" max="5379" width="4.125" style="42" customWidth="1"/>
    <col min="5380" max="5380" width="1.625" style="42" customWidth="1"/>
    <col min="5381" max="5389" width="9.875" style="42" customWidth="1"/>
    <col min="5390" max="5632" width="6.125" style="42"/>
    <col min="5633" max="5633" width="1.625" style="42" customWidth="1"/>
    <col min="5634" max="5634" width="6.125" style="42" customWidth="1"/>
    <col min="5635" max="5635" width="4.125" style="42" customWidth="1"/>
    <col min="5636" max="5636" width="1.625" style="42" customWidth="1"/>
    <col min="5637" max="5645" width="9.875" style="42" customWidth="1"/>
    <col min="5646" max="5888" width="6.125" style="42"/>
    <col min="5889" max="5889" width="1.625" style="42" customWidth="1"/>
    <col min="5890" max="5890" width="6.125" style="42" customWidth="1"/>
    <col min="5891" max="5891" width="4.125" style="42" customWidth="1"/>
    <col min="5892" max="5892" width="1.625" style="42" customWidth="1"/>
    <col min="5893" max="5901" width="9.875" style="42" customWidth="1"/>
    <col min="5902" max="6144" width="6.125" style="42"/>
    <col min="6145" max="6145" width="1.625" style="42" customWidth="1"/>
    <col min="6146" max="6146" width="6.125" style="42" customWidth="1"/>
    <col min="6147" max="6147" width="4.125" style="42" customWidth="1"/>
    <col min="6148" max="6148" width="1.625" style="42" customWidth="1"/>
    <col min="6149" max="6157" width="9.875" style="42" customWidth="1"/>
    <col min="6158" max="6400" width="6.125" style="42"/>
    <col min="6401" max="6401" width="1.625" style="42" customWidth="1"/>
    <col min="6402" max="6402" width="6.125" style="42" customWidth="1"/>
    <col min="6403" max="6403" width="4.125" style="42" customWidth="1"/>
    <col min="6404" max="6404" width="1.625" style="42" customWidth="1"/>
    <col min="6405" max="6413" width="9.875" style="42" customWidth="1"/>
    <col min="6414" max="6656" width="6.125" style="42"/>
    <col min="6657" max="6657" width="1.625" style="42" customWidth="1"/>
    <col min="6658" max="6658" width="6.125" style="42" customWidth="1"/>
    <col min="6659" max="6659" width="4.125" style="42" customWidth="1"/>
    <col min="6660" max="6660" width="1.625" style="42" customWidth="1"/>
    <col min="6661" max="6669" width="9.875" style="42" customWidth="1"/>
    <col min="6670" max="6912" width="6.125" style="42"/>
    <col min="6913" max="6913" width="1.625" style="42" customWidth="1"/>
    <col min="6914" max="6914" width="6.125" style="42" customWidth="1"/>
    <col min="6915" max="6915" width="4.125" style="42" customWidth="1"/>
    <col min="6916" max="6916" width="1.625" style="42" customWidth="1"/>
    <col min="6917" max="6925" width="9.875" style="42" customWidth="1"/>
    <col min="6926" max="7168" width="6.125" style="42"/>
    <col min="7169" max="7169" width="1.625" style="42" customWidth="1"/>
    <col min="7170" max="7170" width="6.125" style="42" customWidth="1"/>
    <col min="7171" max="7171" width="4.125" style="42" customWidth="1"/>
    <col min="7172" max="7172" width="1.625" style="42" customWidth="1"/>
    <col min="7173" max="7181" width="9.875" style="42" customWidth="1"/>
    <col min="7182" max="7424" width="6.125" style="42"/>
    <col min="7425" max="7425" width="1.625" style="42" customWidth="1"/>
    <col min="7426" max="7426" width="6.125" style="42" customWidth="1"/>
    <col min="7427" max="7427" width="4.125" style="42" customWidth="1"/>
    <col min="7428" max="7428" width="1.625" style="42" customWidth="1"/>
    <col min="7429" max="7437" width="9.875" style="42" customWidth="1"/>
    <col min="7438" max="7680" width="6.125" style="42"/>
    <col min="7681" max="7681" width="1.625" style="42" customWidth="1"/>
    <col min="7682" max="7682" width="6.125" style="42" customWidth="1"/>
    <col min="7683" max="7683" width="4.125" style="42" customWidth="1"/>
    <col min="7684" max="7684" width="1.625" style="42" customWidth="1"/>
    <col min="7685" max="7693" width="9.875" style="42" customWidth="1"/>
    <col min="7694" max="7936" width="6.125" style="42"/>
    <col min="7937" max="7937" width="1.625" style="42" customWidth="1"/>
    <col min="7938" max="7938" width="6.125" style="42" customWidth="1"/>
    <col min="7939" max="7939" width="4.125" style="42" customWidth="1"/>
    <col min="7940" max="7940" width="1.625" style="42" customWidth="1"/>
    <col min="7941" max="7949" width="9.875" style="42" customWidth="1"/>
    <col min="7950" max="8192" width="6.125" style="42"/>
    <col min="8193" max="8193" width="1.625" style="42" customWidth="1"/>
    <col min="8194" max="8194" width="6.125" style="42" customWidth="1"/>
    <col min="8195" max="8195" width="4.125" style="42" customWidth="1"/>
    <col min="8196" max="8196" width="1.625" style="42" customWidth="1"/>
    <col min="8197" max="8205" width="9.875" style="42" customWidth="1"/>
    <col min="8206" max="8448" width="6.125" style="42"/>
    <col min="8449" max="8449" width="1.625" style="42" customWidth="1"/>
    <col min="8450" max="8450" width="6.125" style="42" customWidth="1"/>
    <col min="8451" max="8451" width="4.125" style="42" customWidth="1"/>
    <col min="8452" max="8452" width="1.625" style="42" customWidth="1"/>
    <col min="8453" max="8461" width="9.875" style="42" customWidth="1"/>
    <col min="8462" max="8704" width="6.125" style="42"/>
    <col min="8705" max="8705" width="1.625" style="42" customWidth="1"/>
    <col min="8706" max="8706" width="6.125" style="42" customWidth="1"/>
    <col min="8707" max="8707" width="4.125" style="42" customWidth="1"/>
    <col min="8708" max="8708" width="1.625" style="42" customWidth="1"/>
    <col min="8709" max="8717" width="9.875" style="42" customWidth="1"/>
    <col min="8718" max="8960" width="6.125" style="42"/>
    <col min="8961" max="8961" width="1.625" style="42" customWidth="1"/>
    <col min="8962" max="8962" width="6.125" style="42" customWidth="1"/>
    <col min="8963" max="8963" width="4.125" style="42" customWidth="1"/>
    <col min="8964" max="8964" width="1.625" style="42" customWidth="1"/>
    <col min="8965" max="8973" width="9.875" style="42" customWidth="1"/>
    <col min="8974" max="9216" width="6.125" style="42"/>
    <col min="9217" max="9217" width="1.625" style="42" customWidth="1"/>
    <col min="9218" max="9218" width="6.125" style="42" customWidth="1"/>
    <col min="9219" max="9219" width="4.125" style="42" customWidth="1"/>
    <col min="9220" max="9220" width="1.625" style="42" customWidth="1"/>
    <col min="9221" max="9229" width="9.875" style="42" customWidth="1"/>
    <col min="9230" max="9472" width="6.125" style="42"/>
    <col min="9473" max="9473" width="1.625" style="42" customWidth="1"/>
    <col min="9474" max="9474" width="6.125" style="42" customWidth="1"/>
    <col min="9475" max="9475" width="4.125" style="42" customWidth="1"/>
    <col min="9476" max="9476" width="1.625" style="42" customWidth="1"/>
    <col min="9477" max="9485" width="9.875" style="42" customWidth="1"/>
    <col min="9486" max="9728" width="6.125" style="42"/>
    <col min="9729" max="9729" width="1.625" style="42" customWidth="1"/>
    <col min="9730" max="9730" width="6.125" style="42" customWidth="1"/>
    <col min="9731" max="9731" width="4.125" style="42" customWidth="1"/>
    <col min="9732" max="9732" width="1.625" style="42" customWidth="1"/>
    <col min="9733" max="9741" width="9.875" style="42" customWidth="1"/>
    <col min="9742" max="9984" width="6.125" style="42"/>
    <col min="9985" max="9985" width="1.625" style="42" customWidth="1"/>
    <col min="9986" max="9986" width="6.125" style="42" customWidth="1"/>
    <col min="9987" max="9987" width="4.125" style="42" customWidth="1"/>
    <col min="9988" max="9988" width="1.625" style="42" customWidth="1"/>
    <col min="9989" max="9997" width="9.875" style="42" customWidth="1"/>
    <col min="9998" max="10240" width="6.125" style="42"/>
    <col min="10241" max="10241" width="1.625" style="42" customWidth="1"/>
    <col min="10242" max="10242" width="6.125" style="42" customWidth="1"/>
    <col min="10243" max="10243" width="4.125" style="42" customWidth="1"/>
    <col min="10244" max="10244" width="1.625" style="42" customWidth="1"/>
    <col min="10245" max="10253" width="9.875" style="42" customWidth="1"/>
    <col min="10254" max="10496" width="6.125" style="42"/>
    <col min="10497" max="10497" width="1.625" style="42" customWidth="1"/>
    <col min="10498" max="10498" width="6.125" style="42" customWidth="1"/>
    <col min="10499" max="10499" width="4.125" style="42" customWidth="1"/>
    <col min="10500" max="10500" width="1.625" style="42" customWidth="1"/>
    <col min="10501" max="10509" width="9.875" style="42" customWidth="1"/>
    <col min="10510" max="10752" width="6.125" style="42"/>
    <col min="10753" max="10753" width="1.625" style="42" customWidth="1"/>
    <col min="10754" max="10754" width="6.125" style="42" customWidth="1"/>
    <col min="10755" max="10755" width="4.125" style="42" customWidth="1"/>
    <col min="10756" max="10756" width="1.625" style="42" customWidth="1"/>
    <col min="10757" max="10765" width="9.875" style="42" customWidth="1"/>
    <col min="10766" max="11008" width="6.125" style="42"/>
    <col min="11009" max="11009" width="1.625" style="42" customWidth="1"/>
    <col min="11010" max="11010" width="6.125" style="42" customWidth="1"/>
    <col min="11011" max="11011" width="4.125" style="42" customWidth="1"/>
    <col min="11012" max="11012" width="1.625" style="42" customWidth="1"/>
    <col min="11013" max="11021" width="9.875" style="42" customWidth="1"/>
    <col min="11022" max="11264" width="6.125" style="42"/>
    <col min="11265" max="11265" width="1.625" style="42" customWidth="1"/>
    <col min="11266" max="11266" width="6.125" style="42" customWidth="1"/>
    <col min="11267" max="11267" width="4.125" style="42" customWidth="1"/>
    <col min="11268" max="11268" width="1.625" style="42" customWidth="1"/>
    <col min="11269" max="11277" width="9.875" style="42" customWidth="1"/>
    <col min="11278" max="11520" width="6.125" style="42"/>
    <col min="11521" max="11521" width="1.625" style="42" customWidth="1"/>
    <col min="11522" max="11522" width="6.125" style="42" customWidth="1"/>
    <col min="11523" max="11523" width="4.125" style="42" customWidth="1"/>
    <col min="11524" max="11524" width="1.625" style="42" customWidth="1"/>
    <col min="11525" max="11533" width="9.875" style="42" customWidth="1"/>
    <col min="11534" max="11776" width="6.125" style="42"/>
    <col min="11777" max="11777" width="1.625" style="42" customWidth="1"/>
    <col min="11778" max="11778" width="6.125" style="42" customWidth="1"/>
    <col min="11779" max="11779" width="4.125" style="42" customWidth="1"/>
    <col min="11780" max="11780" width="1.625" style="42" customWidth="1"/>
    <col min="11781" max="11789" width="9.875" style="42" customWidth="1"/>
    <col min="11790" max="12032" width="6.125" style="42"/>
    <col min="12033" max="12033" width="1.625" style="42" customWidth="1"/>
    <col min="12034" max="12034" width="6.125" style="42" customWidth="1"/>
    <col min="12035" max="12035" width="4.125" style="42" customWidth="1"/>
    <col min="12036" max="12036" width="1.625" style="42" customWidth="1"/>
    <col min="12037" max="12045" width="9.875" style="42" customWidth="1"/>
    <col min="12046" max="12288" width="6.125" style="42"/>
    <col min="12289" max="12289" width="1.625" style="42" customWidth="1"/>
    <col min="12290" max="12290" width="6.125" style="42" customWidth="1"/>
    <col min="12291" max="12291" width="4.125" style="42" customWidth="1"/>
    <col min="12292" max="12292" width="1.625" style="42" customWidth="1"/>
    <col min="12293" max="12301" width="9.875" style="42" customWidth="1"/>
    <col min="12302" max="12544" width="6.125" style="42"/>
    <col min="12545" max="12545" width="1.625" style="42" customWidth="1"/>
    <col min="12546" max="12546" width="6.125" style="42" customWidth="1"/>
    <col min="12547" max="12547" width="4.125" style="42" customWidth="1"/>
    <col min="12548" max="12548" width="1.625" style="42" customWidth="1"/>
    <col min="12549" max="12557" width="9.875" style="42" customWidth="1"/>
    <col min="12558" max="12800" width="6.125" style="42"/>
    <col min="12801" max="12801" width="1.625" style="42" customWidth="1"/>
    <col min="12802" max="12802" width="6.125" style="42" customWidth="1"/>
    <col min="12803" max="12803" width="4.125" style="42" customWidth="1"/>
    <col min="12804" max="12804" width="1.625" style="42" customWidth="1"/>
    <col min="12805" max="12813" width="9.875" style="42" customWidth="1"/>
    <col min="12814" max="13056" width="6.125" style="42"/>
    <col min="13057" max="13057" width="1.625" style="42" customWidth="1"/>
    <col min="13058" max="13058" width="6.125" style="42" customWidth="1"/>
    <col min="13059" max="13059" width="4.125" style="42" customWidth="1"/>
    <col min="13060" max="13060" width="1.625" style="42" customWidth="1"/>
    <col min="13061" max="13069" width="9.875" style="42" customWidth="1"/>
    <col min="13070" max="13312" width="6.125" style="42"/>
    <col min="13313" max="13313" width="1.625" style="42" customWidth="1"/>
    <col min="13314" max="13314" width="6.125" style="42" customWidth="1"/>
    <col min="13315" max="13315" width="4.125" style="42" customWidth="1"/>
    <col min="13316" max="13316" width="1.625" style="42" customWidth="1"/>
    <col min="13317" max="13325" width="9.875" style="42" customWidth="1"/>
    <col min="13326" max="13568" width="6.125" style="42"/>
    <col min="13569" max="13569" width="1.625" style="42" customWidth="1"/>
    <col min="13570" max="13570" width="6.125" style="42" customWidth="1"/>
    <col min="13571" max="13571" width="4.125" style="42" customWidth="1"/>
    <col min="13572" max="13572" width="1.625" style="42" customWidth="1"/>
    <col min="13573" max="13581" width="9.875" style="42" customWidth="1"/>
    <col min="13582" max="13824" width="6.125" style="42"/>
    <col min="13825" max="13825" width="1.625" style="42" customWidth="1"/>
    <col min="13826" max="13826" width="6.125" style="42" customWidth="1"/>
    <col min="13827" max="13827" width="4.125" style="42" customWidth="1"/>
    <col min="13828" max="13828" width="1.625" style="42" customWidth="1"/>
    <col min="13829" max="13837" width="9.875" style="42" customWidth="1"/>
    <col min="13838" max="14080" width="6.125" style="42"/>
    <col min="14081" max="14081" width="1.625" style="42" customWidth="1"/>
    <col min="14082" max="14082" width="6.125" style="42" customWidth="1"/>
    <col min="14083" max="14083" width="4.125" style="42" customWidth="1"/>
    <col min="14084" max="14084" width="1.625" style="42" customWidth="1"/>
    <col min="14085" max="14093" width="9.875" style="42" customWidth="1"/>
    <col min="14094" max="14336" width="6.125" style="42"/>
    <col min="14337" max="14337" width="1.625" style="42" customWidth="1"/>
    <col min="14338" max="14338" width="6.125" style="42" customWidth="1"/>
    <col min="14339" max="14339" width="4.125" style="42" customWidth="1"/>
    <col min="14340" max="14340" width="1.625" style="42" customWidth="1"/>
    <col min="14341" max="14349" width="9.875" style="42" customWidth="1"/>
    <col min="14350" max="14592" width="6.125" style="42"/>
    <col min="14593" max="14593" width="1.625" style="42" customWidth="1"/>
    <col min="14594" max="14594" width="6.125" style="42" customWidth="1"/>
    <col min="14595" max="14595" width="4.125" style="42" customWidth="1"/>
    <col min="14596" max="14596" width="1.625" style="42" customWidth="1"/>
    <col min="14597" max="14605" width="9.875" style="42" customWidth="1"/>
    <col min="14606" max="14848" width="6.125" style="42"/>
    <col min="14849" max="14849" width="1.625" style="42" customWidth="1"/>
    <col min="14850" max="14850" width="6.125" style="42" customWidth="1"/>
    <col min="14851" max="14851" width="4.125" style="42" customWidth="1"/>
    <col min="14852" max="14852" width="1.625" style="42" customWidth="1"/>
    <col min="14853" max="14861" width="9.875" style="42" customWidth="1"/>
    <col min="14862" max="15104" width="6.125" style="42"/>
    <col min="15105" max="15105" width="1.625" style="42" customWidth="1"/>
    <col min="15106" max="15106" width="6.125" style="42" customWidth="1"/>
    <col min="15107" max="15107" width="4.125" style="42" customWidth="1"/>
    <col min="15108" max="15108" width="1.625" style="42" customWidth="1"/>
    <col min="15109" max="15117" width="9.875" style="42" customWidth="1"/>
    <col min="15118" max="15360" width="6.125" style="42"/>
    <col min="15361" max="15361" width="1.625" style="42" customWidth="1"/>
    <col min="15362" max="15362" width="6.125" style="42" customWidth="1"/>
    <col min="15363" max="15363" width="4.125" style="42" customWidth="1"/>
    <col min="15364" max="15364" width="1.625" style="42" customWidth="1"/>
    <col min="15365" max="15373" width="9.875" style="42" customWidth="1"/>
    <col min="15374" max="15616" width="6.125" style="42"/>
    <col min="15617" max="15617" width="1.625" style="42" customWidth="1"/>
    <col min="15618" max="15618" width="6.125" style="42" customWidth="1"/>
    <col min="15619" max="15619" width="4.125" style="42" customWidth="1"/>
    <col min="15620" max="15620" width="1.625" style="42" customWidth="1"/>
    <col min="15621" max="15629" width="9.875" style="42" customWidth="1"/>
    <col min="15630" max="15872" width="6.125" style="42"/>
    <col min="15873" max="15873" width="1.625" style="42" customWidth="1"/>
    <col min="15874" max="15874" width="6.125" style="42" customWidth="1"/>
    <col min="15875" max="15875" width="4.125" style="42" customWidth="1"/>
    <col min="15876" max="15876" width="1.625" style="42" customWidth="1"/>
    <col min="15877" max="15885" width="9.875" style="42" customWidth="1"/>
    <col min="15886" max="16128" width="6.125" style="42"/>
    <col min="16129" max="16129" width="1.625" style="42" customWidth="1"/>
    <col min="16130" max="16130" width="6.125" style="42" customWidth="1"/>
    <col min="16131" max="16131" width="4.125" style="42" customWidth="1"/>
    <col min="16132" max="16132" width="1.625" style="42" customWidth="1"/>
    <col min="16133" max="16141" width="9.875" style="42" customWidth="1"/>
    <col min="16142" max="16384" width="6.125" style="42"/>
  </cols>
  <sheetData>
    <row r="1" spans="1:13" ht="12.75" customHeight="1">
      <c r="A1" s="104" t="s">
        <v>46</v>
      </c>
      <c r="B1" s="89"/>
      <c r="C1" s="105"/>
      <c r="D1" s="105"/>
      <c r="E1" s="106"/>
      <c r="F1" s="107"/>
      <c r="G1" s="107"/>
      <c r="H1" s="107"/>
      <c r="I1" s="107"/>
      <c r="J1" s="107"/>
      <c r="K1" s="107"/>
      <c r="L1" s="107"/>
      <c r="M1" s="108"/>
    </row>
    <row r="2" spans="1:13" ht="9.75" customHeight="1">
      <c r="A2" s="89"/>
      <c r="B2" s="109"/>
      <c r="C2" s="109"/>
      <c r="D2" s="109"/>
      <c r="E2" s="110"/>
      <c r="F2" s="89"/>
      <c r="G2" s="89"/>
      <c r="H2" s="89"/>
      <c r="I2" s="89"/>
      <c r="J2" s="89"/>
      <c r="K2" s="89"/>
      <c r="L2" s="111" t="s">
        <v>47</v>
      </c>
    </row>
    <row r="3" spans="1:13" ht="2.1" customHeight="1" thickBot="1">
      <c r="A3" s="89"/>
      <c r="B3" s="109"/>
      <c r="C3" s="109"/>
      <c r="D3" s="109"/>
      <c r="E3" s="110"/>
      <c r="F3" s="89"/>
      <c r="G3" s="89"/>
      <c r="H3" s="89"/>
      <c r="I3" s="89"/>
      <c r="J3" s="89"/>
      <c r="K3" s="89"/>
      <c r="L3" s="111"/>
    </row>
    <row r="4" spans="1:13" ht="14.1" customHeight="1">
      <c r="A4" s="112"/>
      <c r="B4" s="113"/>
      <c r="C4" s="114" t="s">
        <v>2</v>
      </c>
      <c r="D4" s="115"/>
      <c r="E4" s="655" t="s">
        <v>48</v>
      </c>
      <c r="F4" s="657" t="s">
        <v>49</v>
      </c>
      <c r="G4" s="658"/>
      <c r="H4" s="659"/>
      <c r="I4" s="660" t="s">
        <v>50</v>
      </c>
      <c r="J4" s="661"/>
      <c r="K4" s="662"/>
      <c r="L4" s="663" t="s">
        <v>51</v>
      </c>
    </row>
    <row r="5" spans="1:13" ht="14.1" customHeight="1">
      <c r="A5" s="116"/>
      <c r="B5" s="117" t="s">
        <v>52</v>
      </c>
      <c r="C5" s="118"/>
      <c r="D5" s="118"/>
      <c r="E5" s="656"/>
      <c r="F5" s="119" t="s">
        <v>53</v>
      </c>
      <c r="G5" s="119" t="s">
        <v>54</v>
      </c>
      <c r="H5" s="119" t="s">
        <v>55</v>
      </c>
      <c r="I5" s="119" t="s">
        <v>53</v>
      </c>
      <c r="J5" s="119" t="s">
        <v>54</v>
      </c>
      <c r="K5" s="119" t="s">
        <v>55</v>
      </c>
      <c r="L5" s="664"/>
    </row>
    <row r="6" spans="1:13" ht="3" customHeight="1">
      <c r="A6" s="89"/>
      <c r="B6" s="89"/>
      <c r="C6" s="89"/>
      <c r="D6" s="89"/>
      <c r="E6" s="120"/>
      <c r="F6" s="120"/>
      <c r="G6" s="120"/>
      <c r="H6" s="120"/>
      <c r="I6" s="120"/>
      <c r="J6" s="121"/>
      <c r="K6" s="121"/>
      <c r="L6" s="121"/>
    </row>
    <row r="7" spans="1:13" ht="12" customHeight="1">
      <c r="A7" s="89"/>
      <c r="B7" s="122">
        <v>30</v>
      </c>
      <c r="C7" s="123" t="s">
        <v>56</v>
      </c>
      <c r="D7" s="89"/>
      <c r="E7" s="124">
        <v>2635</v>
      </c>
      <c r="F7" s="124">
        <v>1934</v>
      </c>
      <c r="G7" s="124">
        <v>1298</v>
      </c>
      <c r="H7" s="125">
        <v>636</v>
      </c>
      <c r="I7" s="125">
        <v>550</v>
      </c>
      <c r="J7" s="126">
        <v>328</v>
      </c>
      <c r="K7" s="126">
        <v>222</v>
      </c>
      <c r="L7" s="126">
        <v>151</v>
      </c>
    </row>
    <row r="8" spans="1:13" s="135" customFormat="1" ht="12" customHeight="1">
      <c r="A8" s="127"/>
      <c r="B8" s="128" t="s">
        <v>57</v>
      </c>
      <c r="C8" s="129" t="s">
        <v>58</v>
      </c>
      <c r="D8" s="130"/>
      <c r="E8" s="131">
        <v>2716</v>
      </c>
      <c r="F8" s="131">
        <v>2110</v>
      </c>
      <c r="G8" s="131">
        <v>1480</v>
      </c>
      <c r="H8" s="132">
        <v>630</v>
      </c>
      <c r="I8" s="132">
        <v>436</v>
      </c>
      <c r="J8" s="133">
        <v>254</v>
      </c>
      <c r="K8" s="133">
        <v>182</v>
      </c>
      <c r="L8" s="133">
        <v>170</v>
      </c>
      <c r="M8" s="134"/>
    </row>
    <row r="9" spans="1:13" s="143" customFormat="1" ht="12" customHeight="1">
      <c r="A9" s="136"/>
      <c r="B9" s="137">
        <v>2</v>
      </c>
      <c r="C9" s="138"/>
      <c r="D9" s="139"/>
      <c r="E9" s="140">
        <f>SUM(F9,I9,L9)</f>
        <v>712</v>
      </c>
      <c r="F9" s="140">
        <v>597</v>
      </c>
      <c r="G9" s="140">
        <v>473</v>
      </c>
      <c r="H9" s="140">
        <v>124</v>
      </c>
      <c r="I9" s="140">
        <v>44</v>
      </c>
      <c r="J9" s="141">
        <v>19</v>
      </c>
      <c r="K9" s="141">
        <v>25</v>
      </c>
      <c r="L9" s="141">
        <v>71</v>
      </c>
      <c r="M9" s="142"/>
    </row>
    <row r="10" spans="1:13" s="143" customFormat="1" ht="3" customHeight="1" thickBot="1">
      <c r="A10" s="144"/>
      <c r="B10" s="145"/>
      <c r="C10" s="144"/>
      <c r="D10" s="144"/>
      <c r="E10" s="146"/>
      <c r="F10" s="147"/>
      <c r="G10" s="147"/>
      <c r="H10" s="147"/>
      <c r="I10" s="147"/>
      <c r="J10" s="148"/>
      <c r="K10" s="148"/>
      <c r="L10" s="148"/>
      <c r="M10" s="142"/>
    </row>
    <row r="11" spans="1:13" s="143" customFormat="1" ht="2.1" customHeight="1">
      <c r="A11" s="89"/>
      <c r="B11" s="111"/>
      <c r="C11" s="89"/>
      <c r="D11" s="89"/>
      <c r="E11" s="92"/>
      <c r="F11" s="92"/>
      <c r="G11" s="92"/>
      <c r="H11" s="92"/>
      <c r="I11" s="92"/>
      <c r="J11" s="92"/>
      <c r="K11" s="92"/>
      <c r="L11" s="92"/>
      <c r="M11" s="149"/>
    </row>
    <row r="12" spans="1:13" s="143" customFormat="1" ht="10.5" customHeight="1">
      <c r="A12" s="123" t="s">
        <v>59</v>
      </c>
      <c r="B12" s="111"/>
      <c r="C12" s="89"/>
      <c r="D12" s="89"/>
      <c r="E12" s="92"/>
      <c r="F12" s="92"/>
      <c r="G12" s="92"/>
      <c r="H12" s="92"/>
      <c r="I12" s="92"/>
      <c r="J12" s="92"/>
      <c r="K12" s="92"/>
      <c r="L12" s="92"/>
      <c r="M12" s="149"/>
    </row>
    <row r="13" spans="1:13" ht="12" customHeight="1">
      <c r="C13" s="30"/>
      <c r="D13" s="30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B16" s="150" t="s">
        <v>60</v>
      </c>
      <c r="E16" s="4"/>
      <c r="F16" s="4" t="s">
        <v>61</v>
      </c>
      <c r="G16" s="4" t="s">
        <v>55</v>
      </c>
      <c r="H16" s="4" t="s">
        <v>62</v>
      </c>
      <c r="I16" s="4" t="s">
        <v>63</v>
      </c>
      <c r="J16" s="4"/>
      <c r="L16" s="4"/>
    </row>
    <row r="17" spans="5:14">
      <c r="E17" s="151"/>
      <c r="F17" s="31"/>
      <c r="G17" s="31"/>
      <c r="H17" s="31"/>
      <c r="I17" s="4"/>
      <c r="J17" s="31"/>
      <c r="L17" s="4"/>
      <c r="N17" s="152"/>
    </row>
    <row r="18" spans="5:14">
      <c r="E18" s="151">
        <f>B7</f>
        <v>30</v>
      </c>
      <c r="F18" s="31">
        <f>L7</f>
        <v>151</v>
      </c>
      <c r="G18" s="31">
        <f>SUM(H7,K7)</f>
        <v>858</v>
      </c>
      <c r="H18" s="31">
        <f>SUM(G7,J7)</f>
        <v>1626</v>
      </c>
      <c r="I18" s="4">
        <f>E7</f>
        <v>2635</v>
      </c>
      <c r="J18" s="31"/>
      <c r="L18" s="4"/>
      <c r="N18" s="152"/>
    </row>
    <row r="19" spans="5:14">
      <c r="E19" s="151" t="s">
        <v>64</v>
      </c>
      <c r="F19" s="31">
        <f t="shared" ref="F19:F20" si="0">L8</f>
        <v>170</v>
      </c>
      <c r="G19" s="31">
        <f t="shared" ref="G19:G20" si="1">SUM(H8,K8)</f>
        <v>812</v>
      </c>
      <c r="H19" s="31">
        <f t="shared" ref="H19:H20" si="2">SUM(G8,J8)</f>
        <v>1734</v>
      </c>
      <c r="I19" s="4">
        <f t="shared" ref="I19:I20" si="3">E8</f>
        <v>2716</v>
      </c>
      <c r="J19" s="31"/>
      <c r="L19" s="4"/>
      <c r="N19" s="152"/>
    </row>
    <row r="20" spans="5:14">
      <c r="E20" s="151" t="s">
        <v>65</v>
      </c>
      <c r="F20" s="31">
        <f t="shared" si="0"/>
        <v>71</v>
      </c>
      <c r="G20" s="31">
        <f t="shared" si="1"/>
        <v>149</v>
      </c>
      <c r="H20" s="31">
        <f t="shared" si="2"/>
        <v>492</v>
      </c>
      <c r="I20" s="4">
        <f t="shared" si="3"/>
        <v>712</v>
      </c>
      <c r="J20" s="31"/>
      <c r="L20" s="4"/>
      <c r="N20" s="152"/>
    </row>
    <row r="21" spans="5:14">
      <c r="E21" s="4"/>
      <c r="F21" s="4"/>
      <c r="G21" s="4"/>
      <c r="H21" s="4"/>
      <c r="I21" s="4"/>
      <c r="J21" s="4"/>
      <c r="K21" s="4"/>
      <c r="L21" s="4"/>
      <c r="M21" s="4"/>
    </row>
    <row r="22" spans="5:14">
      <c r="E22" s="4"/>
      <c r="F22" s="4"/>
      <c r="L22" s="4"/>
      <c r="M22" s="4"/>
    </row>
    <row r="23" spans="5:14">
      <c r="E23" s="4"/>
      <c r="F23" s="4"/>
      <c r="G23" s="4"/>
      <c r="H23" s="4"/>
      <c r="I23" s="4"/>
      <c r="J23" s="4"/>
      <c r="K23" s="4"/>
      <c r="L23" s="4"/>
      <c r="M23" s="4"/>
    </row>
    <row r="28" spans="5:14">
      <c r="F28" s="152"/>
      <c r="G28" s="152"/>
    </row>
  </sheetData>
  <mergeCells count="4">
    <mergeCell ref="E4:E5"/>
    <mergeCell ref="F4:H4"/>
    <mergeCell ref="I4:K4"/>
    <mergeCell ref="L4:L5"/>
  </mergeCells>
  <phoneticPr fontId="3"/>
  <pageMargins left="0.75" right="0.75" top="1" bottom="1" header="0.51200000000000001" footer="0.51200000000000001"/>
  <pageSetup paperSize="9"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19"/>
  <sheetViews>
    <sheetView showGridLines="0" zoomScaleNormal="100" zoomScaleSheetLayoutView="115" workbookViewId="0">
      <selection activeCell="N17" sqref="N17"/>
    </sheetView>
  </sheetViews>
  <sheetFormatPr defaultColWidth="6.125" defaultRowHeight="10.5"/>
  <cols>
    <col min="1" max="1" width="1.625" style="42" customWidth="1"/>
    <col min="2" max="2" width="6.125" style="42" customWidth="1"/>
    <col min="3" max="3" width="4.125" style="42" customWidth="1"/>
    <col min="4" max="4" width="1.625" style="42" customWidth="1"/>
    <col min="5" max="5" width="9.875" style="30" customWidth="1"/>
    <col min="6" max="11" width="9.625" style="42" customWidth="1"/>
    <col min="12" max="16384" width="6.125" style="42"/>
  </cols>
  <sheetData>
    <row r="1" spans="1:11" ht="12.75" customHeight="1">
      <c r="A1" s="77" t="s">
        <v>66</v>
      </c>
      <c r="B1" s="79"/>
      <c r="C1" s="153"/>
      <c r="D1" s="153"/>
      <c r="E1" s="154"/>
      <c r="F1" s="155"/>
      <c r="G1" s="155"/>
      <c r="H1" s="155"/>
      <c r="I1" s="155"/>
      <c r="J1" s="155"/>
      <c r="K1" s="155"/>
    </row>
    <row r="2" spans="1:11">
      <c r="A2" s="79"/>
      <c r="B2" s="79"/>
      <c r="C2" s="79"/>
      <c r="D2" s="79"/>
      <c r="E2" s="95"/>
      <c r="F2" s="95"/>
      <c r="G2" s="95"/>
      <c r="H2" s="95"/>
      <c r="I2" s="95"/>
      <c r="J2" s="95"/>
      <c r="K2" s="95"/>
    </row>
    <row r="3" spans="1:11" ht="9.75" customHeight="1">
      <c r="A3" s="79"/>
      <c r="B3" s="82"/>
      <c r="C3" s="82"/>
      <c r="D3" s="82"/>
      <c r="E3" s="83"/>
      <c r="F3" s="79"/>
      <c r="G3" s="79"/>
      <c r="H3" s="79"/>
      <c r="I3" s="665" t="s">
        <v>47</v>
      </c>
      <c r="J3" s="665"/>
      <c r="K3" s="665"/>
    </row>
    <row r="4" spans="1:11" ht="2.1" customHeight="1" thickBot="1">
      <c r="A4" s="79"/>
      <c r="B4" s="82"/>
      <c r="C4" s="82"/>
      <c r="D4" s="82"/>
      <c r="E4" s="83"/>
      <c r="F4" s="79"/>
      <c r="G4" s="79"/>
      <c r="H4" s="79"/>
      <c r="I4" s="81"/>
      <c r="J4" s="81"/>
      <c r="K4" s="81"/>
    </row>
    <row r="5" spans="1:11" ht="14.1" customHeight="1">
      <c r="A5" s="156"/>
      <c r="B5" s="157"/>
      <c r="C5" s="85" t="s">
        <v>2</v>
      </c>
      <c r="D5" s="85"/>
      <c r="E5" s="666" t="s">
        <v>67</v>
      </c>
      <c r="F5" s="667"/>
      <c r="G5" s="667"/>
      <c r="H5" s="667"/>
      <c r="I5" s="668"/>
      <c r="J5" s="653" t="s">
        <v>68</v>
      </c>
      <c r="K5" s="669" t="s">
        <v>69</v>
      </c>
    </row>
    <row r="6" spans="1:11" ht="14.1" customHeight="1">
      <c r="A6" s="158"/>
      <c r="B6" s="86" t="s">
        <v>52</v>
      </c>
      <c r="C6" s="86"/>
      <c r="D6" s="86"/>
      <c r="E6" s="159" t="s">
        <v>70</v>
      </c>
      <c r="F6" s="159" t="s">
        <v>71</v>
      </c>
      <c r="G6" s="159" t="s">
        <v>72</v>
      </c>
      <c r="H6" s="159" t="s">
        <v>73</v>
      </c>
      <c r="I6" s="159" t="s">
        <v>74</v>
      </c>
      <c r="J6" s="654"/>
      <c r="K6" s="670"/>
    </row>
    <row r="7" spans="1:11" ht="3.95" customHeight="1">
      <c r="A7" s="79"/>
      <c r="B7" s="79"/>
      <c r="C7" s="79"/>
      <c r="D7" s="79"/>
      <c r="E7" s="160"/>
      <c r="F7" s="160"/>
      <c r="G7" s="160"/>
      <c r="H7" s="160"/>
      <c r="I7" s="160"/>
      <c r="J7" s="160"/>
      <c r="K7" s="95"/>
    </row>
    <row r="8" spans="1:11" ht="15" customHeight="1">
      <c r="A8" s="79"/>
      <c r="B8" s="81" t="s">
        <v>75</v>
      </c>
      <c r="C8" s="80" t="s">
        <v>56</v>
      </c>
      <c r="D8" s="79"/>
      <c r="E8" s="161">
        <v>406</v>
      </c>
      <c r="F8" s="161">
        <v>326</v>
      </c>
      <c r="G8" s="162">
        <v>71</v>
      </c>
      <c r="H8" s="163">
        <v>9</v>
      </c>
      <c r="I8" s="162">
        <v>0</v>
      </c>
      <c r="J8" s="162">
        <v>242</v>
      </c>
      <c r="K8" s="164">
        <v>1.7</v>
      </c>
    </row>
    <row r="9" spans="1:11" s="165" customFormat="1" ht="15" customHeight="1">
      <c r="A9" s="79"/>
      <c r="B9" s="81" t="s">
        <v>76</v>
      </c>
      <c r="C9" s="80" t="s">
        <v>77</v>
      </c>
      <c r="D9" s="79"/>
      <c r="E9" s="161">
        <v>318</v>
      </c>
      <c r="F9" s="161">
        <v>241</v>
      </c>
      <c r="G9" s="162">
        <v>66</v>
      </c>
      <c r="H9" s="163">
        <v>11</v>
      </c>
      <c r="I9" s="162">
        <v>0</v>
      </c>
      <c r="J9" s="162">
        <v>239</v>
      </c>
      <c r="K9" s="164">
        <v>1.3</v>
      </c>
    </row>
    <row r="10" spans="1:11" s="165" customFormat="1" ht="15" customHeight="1">
      <c r="A10" s="139"/>
      <c r="B10" s="137">
        <v>2</v>
      </c>
      <c r="C10" s="138"/>
      <c r="D10" s="139"/>
      <c r="E10" s="166">
        <f>SUM(F10:I10)</f>
        <v>85</v>
      </c>
      <c r="F10" s="166">
        <v>67</v>
      </c>
      <c r="G10" s="167">
        <v>15</v>
      </c>
      <c r="H10" s="168">
        <v>3</v>
      </c>
      <c r="I10" s="167">
        <v>0</v>
      </c>
      <c r="J10" s="167">
        <v>242</v>
      </c>
      <c r="K10" s="169">
        <v>0.4</v>
      </c>
    </row>
    <row r="11" spans="1:11" ht="3.95" customHeight="1" thickBot="1">
      <c r="A11" s="170"/>
      <c r="B11" s="171"/>
      <c r="C11" s="171"/>
      <c r="D11" s="171"/>
      <c r="E11" s="172"/>
      <c r="F11" s="172"/>
      <c r="G11" s="172"/>
      <c r="H11" s="172"/>
      <c r="I11" s="172"/>
      <c r="J11" s="172"/>
      <c r="K11" s="173"/>
    </row>
    <row r="12" spans="1:11" ht="2.1" customHeight="1">
      <c r="A12" s="79"/>
      <c r="B12" s="79"/>
      <c r="C12" s="80"/>
      <c r="D12" s="80"/>
      <c r="E12" s="95"/>
      <c r="F12" s="95"/>
      <c r="G12" s="95"/>
      <c r="H12" s="95"/>
      <c r="I12" s="95"/>
      <c r="J12" s="95"/>
      <c r="K12" s="95"/>
    </row>
    <row r="13" spans="1:11">
      <c r="A13" s="80" t="s">
        <v>59</v>
      </c>
      <c r="B13" s="79"/>
      <c r="C13" s="79"/>
      <c r="D13" s="79"/>
      <c r="E13" s="80"/>
      <c r="F13" s="79"/>
      <c r="G13" s="79"/>
      <c r="H13" s="79"/>
      <c r="I13" s="79"/>
      <c r="J13" s="79"/>
      <c r="K13" s="81"/>
    </row>
    <row r="14" spans="1:11">
      <c r="A14" s="79"/>
      <c r="B14" s="79"/>
      <c r="C14" s="79"/>
      <c r="D14" s="79"/>
      <c r="E14" s="80"/>
      <c r="F14" s="79"/>
      <c r="G14" s="79"/>
      <c r="H14" s="79"/>
      <c r="I14" s="79"/>
      <c r="J14" s="79"/>
      <c r="K14" s="79"/>
    </row>
    <row r="15" spans="1:11">
      <c r="A15" s="79"/>
      <c r="B15" s="79"/>
      <c r="C15" s="79"/>
      <c r="D15" s="79"/>
      <c r="E15" s="80"/>
      <c r="F15" s="79"/>
      <c r="G15" s="79"/>
      <c r="H15" s="79"/>
      <c r="I15" s="79"/>
      <c r="J15" s="79"/>
      <c r="K15" s="79"/>
    </row>
    <row r="16" spans="1:11">
      <c r="A16" s="79"/>
      <c r="B16" s="79"/>
      <c r="C16" s="79"/>
      <c r="D16" s="79"/>
      <c r="E16" s="80"/>
      <c r="F16" s="79"/>
      <c r="G16" s="79"/>
      <c r="H16" s="79"/>
      <c r="I16" s="79"/>
      <c r="J16" s="79"/>
      <c r="K16" s="79"/>
    </row>
    <row r="17" spans="1:11">
      <c r="A17" s="79"/>
      <c r="B17" s="79"/>
      <c r="C17" s="79"/>
      <c r="D17" s="79"/>
      <c r="E17" s="80"/>
      <c r="F17" s="79"/>
      <c r="G17" s="79"/>
      <c r="H17" s="79"/>
      <c r="I17" s="79"/>
      <c r="J17" s="79"/>
      <c r="K17" s="79"/>
    </row>
    <row r="18" spans="1:11">
      <c r="A18" s="79"/>
      <c r="B18" s="79"/>
      <c r="C18" s="79"/>
      <c r="D18" s="79"/>
      <c r="E18" s="80"/>
      <c r="F18" s="79"/>
      <c r="G18" s="79"/>
      <c r="H18" s="79"/>
      <c r="I18" s="79"/>
      <c r="J18" s="79"/>
      <c r="K18" s="79"/>
    </row>
    <row r="19" spans="1:11">
      <c r="A19" s="79"/>
      <c r="B19" s="79"/>
      <c r="C19" s="79"/>
      <c r="D19" s="79"/>
      <c r="E19" s="80"/>
      <c r="F19" s="79"/>
      <c r="G19" s="79"/>
      <c r="H19" s="79"/>
      <c r="I19" s="79"/>
      <c r="J19" s="79"/>
      <c r="K19" s="79"/>
    </row>
  </sheetData>
  <mergeCells count="4">
    <mergeCell ref="I3:K3"/>
    <mergeCell ref="E5:I5"/>
    <mergeCell ref="J5:J6"/>
    <mergeCell ref="K5:K6"/>
  </mergeCells>
  <phoneticPr fontId="3"/>
  <pageMargins left="0.62992125984251968" right="0.39370078740157483" top="1.0629921259842521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J23"/>
  <sheetViews>
    <sheetView showGridLines="0" zoomScaleNormal="100" workbookViewId="0">
      <selection activeCell="O22" sqref="O22"/>
    </sheetView>
  </sheetViews>
  <sheetFormatPr defaultColWidth="6.125" defaultRowHeight="10.5"/>
  <cols>
    <col min="1" max="1" width="0.875" style="42" customWidth="1"/>
    <col min="2" max="2" width="8.625" style="42" customWidth="1"/>
    <col min="3" max="3" width="6.625" style="42" customWidth="1"/>
    <col min="4" max="4" width="12.625" style="42" customWidth="1"/>
    <col min="5" max="5" width="8.625" style="42" customWidth="1"/>
    <col min="6" max="6" width="12.625" style="42" customWidth="1"/>
    <col min="7" max="7" width="8.625" style="42" customWidth="1"/>
    <col min="8" max="8" width="12.625" style="42" customWidth="1"/>
    <col min="9" max="9" width="8.625" style="42" customWidth="1"/>
    <col min="10" max="10" width="6" style="42" customWidth="1"/>
    <col min="11" max="16384" width="6.125" style="42"/>
  </cols>
  <sheetData>
    <row r="1" spans="1:10" ht="15" customHeight="1">
      <c r="A1" s="77" t="s">
        <v>78</v>
      </c>
      <c r="B1" s="79"/>
      <c r="C1" s="77"/>
      <c r="D1" s="155"/>
      <c r="E1" s="155"/>
      <c r="F1" s="155"/>
      <c r="G1" s="155"/>
      <c r="H1" s="155"/>
      <c r="I1" s="155"/>
      <c r="J1" s="79"/>
    </row>
    <row r="2" spans="1:10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9.75" customHeight="1">
      <c r="A3" s="79"/>
      <c r="B3" s="82"/>
      <c r="C3" s="82"/>
      <c r="D3" s="79"/>
      <c r="E3" s="79"/>
      <c r="F3" s="81"/>
      <c r="G3" s="620" t="s">
        <v>79</v>
      </c>
      <c r="H3" s="620"/>
      <c r="I3" s="620"/>
      <c r="J3" s="79"/>
    </row>
    <row r="4" spans="1:10" ht="2.1" customHeight="1" thickBot="1">
      <c r="A4" s="79"/>
      <c r="B4" s="82"/>
      <c r="C4" s="82"/>
      <c r="D4" s="79"/>
      <c r="E4" s="79"/>
      <c r="F4" s="81"/>
      <c r="G4" s="81"/>
      <c r="H4" s="81"/>
      <c r="I4" s="81"/>
      <c r="J4" s="79"/>
    </row>
    <row r="5" spans="1:10" ht="15" customHeight="1">
      <c r="A5" s="84"/>
      <c r="B5" s="84"/>
      <c r="C5" s="84" t="s">
        <v>2</v>
      </c>
      <c r="D5" s="677" t="s">
        <v>80</v>
      </c>
      <c r="E5" s="678"/>
      <c r="F5" s="681" t="s">
        <v>81</v>
      </c>
      <c r="G5" s="682"/>
      <c r="H5" s="685" t="s">
        <v>82</v>
      </c>
      <c r="I5" s="678"/>
      <c r="J5" s="79"/>
    </row>
    <row r="6" spans="1:10" ht="15" customHeight="1">
      <c r="A6" s="174"/>
      <c r="B6" s="175" t="s">
        <v>52</v>
      </c>
      <c r="C6" s="174"/>
      <c r="D6" s="679"/>
      <c r="E6" s="680"/>
      <c r="F6" s="683"/>
      <c r="G6" s="684"/>
      <c r="H6" s="686"/>
      <c r="I6" s="680"/>
      <c r="J6" s="79"/>
    </row>
    <row r="7" spans="1:10" ht="3.95" customHeight="1">
      <c r="A7" s="79"/>
      <c r="B7" s="80"/>
      <c r="C7" s="79"/>
      <c r="D7" s="176"/>
      <c r="E7" s="79"/>
      <c r="F7" s="177"/>
      <c r="G7" s="178"/>
      <c r="H7" s="79"/>
      <c r="I7" s="79"/>
      <c r="J7" s="79"/>
    </row>
    <row r="8" spans="1:10" ht="15" customHeight="1">
      <c r="A8" s="79"/>
      <c r="B8" s="81" t="s">
        <v>83</v>
      </c>
      <c r="C8" s="80" t="s">
        <v>56</v>
      </c>
      <c r="D8" s="687">
        <v>34.700000000000003</v>
      </c>
      <c r="E8" s="688"/>
      <c r="F8" s="689">
        <v>38.4</v>
      </c>
      <c r="G8" s="688"/>
      <c r="H8" s="689">
        <v>22.8</v>
      </c>
      <c r="I8" s="690"/>
      <c r="J8" s="95"/>
    </row>
    <row r="9" spans="1:10" s="143" customFormat="1" ht="14.25" customHeight="1">
      <c r="A9" s="79"/>
      <c r="B9" s="81" t="s">
        <v>76</v>
      </c>
      <c r="C9" s="80" t="s">
        <v>77</v>
      </c>
      <c r="D9" s="671">
        <v>35.6</v>
      </c>
      <c r="E9" s="672"/>
      <c r="F9" s="671">
        <v>38.9</v>
      </c>
      <c r="G9" s="673"/>
      <c r="H9" s="672">
        <v>22.7</v>
      </c>
      <c r="I9" s="672"/>
      <c r="J9" s="179"/>
    </row>
    <row r="10" spans="1:10" s="143" customFormat="1" ht="14.25" customHeight="1">
      <c r="A10" s="37"/>
      <c r="B10" s="38">
        <v>2</v>
      </c>
      <c r="C10" s="96"/>
      <c r="D10" s="674">
        <v>33.299999999999997</v>
      </c>
      <c r="E10" s="675"/>
      <c r="F10" s="674">
        <v>34.9</v>
      </c>
      <c r="G10" s="676"/>
      <c r="H10" s="675">
        <v>21</v>
      </c>
      <c r="I10" s="675"/>
      <c r="J10" s="179"/>
    </row>
    <row r="11" spans="1:10" ht="3.95" customHeight="1" thickBot="1">
      <c r="A11" s="180"/>
      <c r="B11" s="181"/>
      <c r="C11" s="182"/>
      <c r="D11" s="183"/>
      <c r="E11" s="184"/>
      <c r="F11" s="183"/>
      <c r="G11" s="184"/>
      <c r="H11" s="183"/>
      <c r="I11" s="185"/>
      <c r="J11" s="95"/>
    </row>
    <row r="12" spans="1:10" ht="2.1" customHeight="1">
      <c r="A12" s="79"/>
      <c r="B12" s="81"/>
      <c r="C12" s="80"/>
      <c r="D12" s="186"/>
      <c r="E12" s="186"/>
      <c r="F12" s="186"/>
      <c r="G12" s="186"/>
      <c r="H12" s="186"/>
      <c r="I12" s="186"/>
      <c r="J12" s="95"/>
    </row>
    <row r="13" spans="1:10" ht="12" customHeight="1">
      <c r="A13" s="79"/>
      <c r="B13" s="80" t="s">
        <v>84</v>
      </c>
      <c r="C13" s="80"/>
      <c r="D13" s="95"/>
      <c r="E13" s="95"/>
      <c r="F13" s="95"/>
      <c r="G13" s="95"/>
      <c r="H13" s="95"/>
      <c r="I13" s="95"/>
      <c r="J13" s="95"/>
    </row>
    <row r="14" spans="1:10" ht="3" customHeight="1">
      <c r="A14" s="79"/>
      <c r="B14" s="79"/>
      <c r="C14" s="79"/>
      <c r="D14" s="95"/>
      <c r="E14" s="95"/>
      <c r="F14" s="95"/>
      <c r="G14" s="95"/>
      <c r="H14" s="95"/>
      <c r="I14" s="95"/>
      <c r="J14" s="95"/>
    </row>
    <row r="15" spans="1:10">
      <c r="A15" s="79"/>
      <c r="B15" s="79"/>
      <c r="C15" s="80" t="s">
        <v>85</v>
      </c>
      <c r="D15" s="95"/>
      <c r="E15" s="95"/>
      <c r="F15" s="95"/>
      <c r="G15" s="95"/>
      <c r="H15" s="95"/>
      <c r="I15" s="95"/>
      <c r="J15" s="95"/>
    </row>
    <row r="16" spans="1:10">
      <c r="A16" s="79"/>
      <c r="B16" s="79"/>
      <c r="C16" s="80" t="s">
        <v>86</v>
      </c>
      <c r="D16" s="95"/>
      <c r="E16" s="95"/>
      <c r="F16" s="95"/>
      <c r="G16" s="95"/>
      <c r="H16" s="95"/>
      <c r="I16" s="95"/>
      <c r="J16" s="95"/>
    </row>
    <row r="17" spans="1:10">
      <c r="A17" s="79"/>
      <c r="B17" s="79"/>
      <c r="C17" s="80" t="s">
        <v>87</v>
      </c>
      <c r="D17" s="79"/>
      <c r="E17" s="79"/>
      <c r="F17" s="79"/>
      <c r="G17" s="79"/>
      <c r="H17" s="79"/>
      <c r="I17" s="79"/>
      <c r="J17" s="79"/>
    </row>
    <row r="18" spans="1:10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>
      <c r="A23" s="79"/>
      <c r="B23" s="79"/>
      <c r="C23" s="79"/>
      <c r="D23" s="79"/>
      <c r="E23" s="79"/>
      <c r="F23" s="79"/>
      <c r="G23" s="79"/>
      <c r="H23" s="79"/>
      <c r="I23" s="79"/>
      <c r="J23" s="79"/>
    </row>
  </sheetData>
  <mergeCells count="13">
    <mergeCell ref="G3:I3"/>
    <mergeCell ref="D5:E6"/>
    <mergeCell ref="F5:G6"/>
    <mergeCell ref="H5:I6"/>
    <mergeCell ref="D8:E8"/>
    <mergeCell ref="F8:G8"/>
    <mergeCell ref="H8:I8"/>
    <mergeCell ref="D9:E9"/>
    <mergeCell ref="F9:G9"/>
    <mergeCell ref="H9:I9"/>
    <mergeCell ref="D10:E10"/>
    <mergeCell ref="F10:G10"/>
    <mergeCell ref="H10:I10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cellComments="asDisplayed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2"/>
  <sheetViews>
    <sheetView showGridLines="0" zoomScaleNormal="100" workbookViewId="0">
      <selection activeCell="O30" sqref="O30"/>
    </sheetView>
  </sheetViews>
  <sheetFormatPr defaultColWidth="6.125" defaultRowHeight="10.5"/>
  <cols>
    <col min="1" max="1" width="2.625" style="42" customWidth="1"/>
    <col min="2" max="2" width="18.125" style="42" customWidth="1"/>
    <col min="3" max="3" width="2.625" style="42" customWidth="1"/>
    <col min="4" max="4" width="11.875" style="42" customWidth="1"/>
    <col min="5" max="5" width="7.125" style="42" customWidth="1"/>
    <col min="6" max="6" width="11.875" style="42" customWidth="1"/>
    <col min="7" max="7" width="7.125" style="42" customWidth="1"/>
    <col min="8" max="8" width="11.875" style="42" customWidth="1"/>
    <col min="9" max="9" width="7.125" style="42" customWidth="1"/>
    <col min="10" max="16384" width="6.125" style="42"/>
  </cols>
  <sheetData>
    <row r="1" spans="1:11" ht="12.75" customHeight="1">
      <c r="A1" s="1" t="s">
        <v>88</v>
      </c>
    </row>
    <row r="3" spans="1:11" ht="9.75" customHeight="1">
      <c r="I3" s="43" t="s">
        <v>89</v>
      </c>
    </row>
    <row r="4" spans="1:11" ht="2.1" customHeight="1" thickBot="1">
      <c r="I4" s="43"/>
    </row>
    <row r="5" spans="1:11" ht="14.1" customHeight="1">
      <c r="A5" s="187"/>
      <c r="B5" s="188" t="s">
        <v>90</v>
      </c>
      <c r="C5" s="9"/>
      <c r="D5" s="691" t="s">
        <v>91</v>
      </c>
      <c r="E5" s="692"/>
      <c r="F5" s="695">
        <v>30</v>
      </c>
      <c r="G5" s="695"/>
      <c r="H5" s="697" t="s">
        <v>92</v>
      </c>
      <c r="I5" s="698"/>
      <c r="K5" s="189"/>
    </row>
    <row r="6" spans="1:11" ht="14.1" customHeight="1">
      <c r="A6" s="190"/>
      <c r="B6" s="190" t="s">
        <v>93</v>
      </c>
      <c r="C6" s="11"/>
      <c r="D6" s="693"/>
      <c r="E6" s="694"/>
      <c r="F6" s="696"/>
      <c r="G6" s="696"/>
      <c r="H6" s="699"/>
      <c r="I6" s="700"/>
      <c r="K6" s="191"/>
    </row>
    <row r="7" spans="1:11" ht="3" customHeight="1">
      <c r="D7" s="18"/>
      <c r="E7" s="192"/>
      <c r="H7" s="193"/>
      <c r="I7" s="37"/>
      <c r="K7" s="191"/>
    </row>
    <row r="8" spans="1:11" ht="12.95" customHeight="1">
      <c r="B8" s="64" t="s">
        <v>94</v>
      </c>
      <c r="D8" s="194">
        <v>159</v>
      </c>
      <c r="E8" s="192"/>
      <c r="F8" s="195">
        <v>161</v>
      </c>
      <c r="H8" s="196">
        <v>165</v>
      </c>
      <c r="I8" s="37"/>
      <c r="K8" s="197"/>
    </row>
    <row r="9" spans="1:11" ht="12.95" customHeight="1">
      <c r="B9" s="64" t="s">
        <v>95</v>
      </c>
      <c r="D9" s="194">
        <v>203</v>
      </c>
      <c r="E9" s="198"/>
      <c r="F9" s="195">
        <v>213</v>
      </c>
      <c r="G9" s="43"/>
      <c r="H9" s="196">
        <v>231</v>
      </c>
      <c r="I9" s="38"/>
      <c r="K9" s="199"/>
    </row>
    <row r="10" spans="1:11" ht="12.95" customHeight="1">
      <c r="B10" s="64" t="s">
        <v>96</v>
      </c>
      <c r="D10" s="194">
        <v>236</v>
      </c>
      <c r="E10" s="198"/>
      <c r="F10" s="195">
        <v>257</v>
      </c>
      <c r="G10" s="43"/>
      <c r="H10" s="196">
        <v>263</v>
      </c>
      <c r="I10" s="38"/>
      <c r="K10" s="197"/>
    </row>
    <row r="11" spans="1:11" ht="12.95" customHeight="1">
      <c r="B11" s="64" t="s">
        <v>97</v>
      </c>
      <c r="D11" s="194">
        <v>36</v>
      </c>
      <c r="E11" s="198"/>
      <c r="F11" s="195">
        <v>38</v>
      </c>
      <c r="G11" s="43"/>
      <c r="H11" s="196">
        <v>38</v>
      </c>
      <c r="I11" s="38"/>
      <c r="K11" s="197"/>
    </row>
    <row r="12" spans="1:11" ht="12.75" customHeight="1">
      <c r="B12" s="64" t="s">
        <v>98</v>
      </c>
      <c r="D12" s="194">
        <v>52</v>
      </c>
      <c r="E12" s="198"/>
      <c r="F12" s="701" t="s">
        <v>99</v>
      </c>
      <c r="G12" s="43"/>
      <c r="H12" s="702" t="s">
        <v>100</v>
      </c>
      <c r="I12" s="38"/>
      <c r="K12" s="197"/>
    </row>
    <row r="13" spans="1:11" ht="12.95" customHeight="1">
      <c r="B13" s="64" t="s">
        <v>101</v>
      </c>
      <c r="D13" s="194">
        <v>37</v>
      </c>
      <c r="E13" s="198"/>
      <c r="F13" s="701"/>
      <c r="G13" s="43"/>
      <c r="H13" s="702"/>
      <c r="I13" s="38"/>
      <c r="K13" s="197"/>
    </row>
    <row r="14" spans="1:11" ht="12.95" customHeight="1">
      <c r="B14" s="64" t="s">
        <v>102</v>
      </c>
      <c r="D14" s="194">
        <v>72</v>
      </c>
      <c r="E14" s="198"/>
      <c r="F14" s="195">
        <v>77</v>
      </c>
      <c r="G14" s="43"/>
      <c r="H14" s="196">
        <v>78</v>
      </c>
      <c r="I14" s="38"/>
      <c r="K14" s="197"/>
    </row>
    <row r="15" spans="1:11" ht="12.95" customHeight="1">
      <c r="B15" s="64" t="s">
        <v>103</v>
      </c>
      <c r="D15" s="194">
        <v>8710</v>
      </c>
      <c r="E15" s="198"/>
      <c r="F15" s="195">
        <v>8866</v>
      </c>
      <c r="G15" s="43"/>
      <c r="H15" s="196">
        <v>8973</v>
      </c>
      <c r="I15" s="38"/>
    </row>
    <row r="16" spans="1:11" ht="12.95" customHeight="1">
      <c r="B16" s="64" t="s">
        <v>104</v>
      </c>
      <c r="D16" s="194">
        <v>415</v>
      </c>
      <c r="E16" s="198"/>
      <c r="F16" s="195">
        <v>427</v>
      </c>
      <c r="G16" s="43"/>
      <c r="H16" s="196">
        <v>438</v>
      </c>
      <c r="I16" s="38"/>
    </row>
    <row r="17" spans="1:9" ht="12.95" customHeight="1">
      <c r="B17" s="64" t="s">
        <v>105</v>
      </c>
      <c r="D17" s="194">
        <v>414</v>
      </c>
      <c r="E17" s="198"/>
      <c r="F17" s="195">
        <v>423</v>
      </c>
      <c r="G17" s="43"/>
      <c r="H17" s="196">
        <v>432</v>
      </c>
      <c r="I17" s="38"/>
    </row>
    <row r="18" spans="1:9" ht="12.95" customHeight="1">
      <c r="B18" s="64" t="s">
        <v>106</v>
      </c>
      <c r="D18" s="194">
        <v>1234</v>
      </c>
      <c r="E18" s="198"/>
      <c r="F18" s="195">
        <v>1239</v>
      </c>
      <c r="G18" s="43"/>
      <c r="H18" s="196">
        <v>1192</v>
      </c>
      <c r="I18" s="38"/>
    </row>
    <row r="19" spans="1:9" ht="12.95" customHeight="1">
      <c r="B19" s="64" t="s">
        <v>107</v>
      </c>
      <c r="D19" s="194">
        <v>1731</v>
      </c>
      <c r="E19" s="198"/>
      <c r="F19" s="195">
        <v>1784</v>
      </c>
      <c r="G19" s="43"/>
      <c r="H19" s="196">
        <v>1801</v>
      </c>
      <c r="I19" s="38"/>
    </row>
    <row r="20" spans="1:9" ht="3" customHeight="1" thickBot="1">
      <c r="A20" s="27"/>
      <c r="B20" s="200"/>
      <c r="C20" s="27"/>
      <c r="D20" s="201"/>
      <c r="E20" s="202"/>
      <c r="F20" s="201"/>
      <c r="G20" s="203"/>
      <c r="H20" s="204"/>
      <c r="I20" s="205"/>
    </row>
    <row r="21" spans="1:9" ht="2.1" customHeight="1">
      <c r="I21" s="43"/>
    </row>
    <row r="22" spans="1:9" ht="9.75" customHeight="1">
      <c r="A22" s="206" t="s">
        <v>108</v>
      </c>
      <c r="D22" s="206"/>
      <c r="E22" s="206"/>
      <c r="F22" s="206"/>
      <c r="G22" s="206"/>
      <c r="H22" s="206"/>
      <c r="I22" s="43" t="s">
        <v>109</v>
      </c>
    </row>
  </sheetData>
  <mergeCells count="5">
    <mergeCell ref="D5:E6"/>
    <mergeCell ref="F5:G6"/>
    <mergeCell ref="H5:I6"/>
    <mergeCell ref="F12:F13"/>
    <mergeCell ref="H12:H13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horizont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50"/>
  <sheetViews>
    <sheetView showGridLines="0" zoomScaleNormal="100" zoomScaleSheetLayoutView="100" workbookViewId="0">
      <selection activeCell="T47" sqref="T47"/>
    </sheetView>
  </sheetViews>
  <sheetFormatPr defaultColWidth="6.125" defaultRowHeight="10.5"/>
  <cols>
    <col min="1" max="3" width="4.375" style="49" customWidth="1"/>
    <col min="4" max="4" width="13.125" style="49" customWidth="1"/>
    <col min="5" max="6" width="1.625" style="49" customWidth="1"/>
    <col min="7" max="7" width="9.625" style="50" customWidth="1"/>
    <col min="8" max="8" width="7.125" style="265" customWidth="1"/>
    <col min="9" max="9" width="9.625" style="30" customWidth="1"/>
    <col min="10" max="10" width="7.125" style="143" customWidth="1"/>
    <col min="11" max="11" width="9.625" style="30" customWidth="1"/>
    <col min="12" max="12" width="7.125" style="143" customWidth="1"/>
    <col min="13" max="16384" width="6.125" style="49"/>
  </cols>
  <sheetData>
    <row r="1" spans="1:12" ht="12.75" customHeight="1">
      <c r="A1" s="77" t="s">
        <v>110</v>
      </c>
      <c r="B1" s="153"/>
      <c r="C1" s="153"/>
      <c r="D1" s="153"/>
      <c r="E1" s="153"/>
      <c r="F1" s="153"/>
      <c r="G1" s="154"/>
      <c r="H1" s="155"/>
      <c r="I1" s="78"/>
      <c r="J1" s="207"/>
      <c r="K1" s="78"/>
      <c r="L1" s="207"/>
    </row>
    <row r="2" spans="1:12">
      <c r="A2" s="79"/>
      <c r="B2" s="79"/>
      <c r="C2" s="79"/>
      <c r="D2" s="79"/>
      <c r="E2" s="79"/>
      <c r="F2" s="79"/>
      <c r="G2" s="80"/>
      <c r="H2" s="207"/>
      <c r="I2" s="80"/>
      <c r="J2" s="207"/>
      <c r="K2" s="80"/>
      <c r="L2" s="207"/>
    </row>
    <row r="3" spans="1:12" ht="9.75" customHeight="1">
      <c r="A3" s="79"/>
      <c r="B3" s="82"/>
      <c r="C3" s="82"/>
      <c r="D3" s="82"/>
      <c r="E3" s="82"/>
      <c r="F3" s="82"/>
      <c r="G3" s="80"/>
      <c r="H3" s="81"/>
      <c r="I3" s="79"/>
      <c r="J3" s="81"/>
      <c r="K3" s="79"/>
      <c r="L3" s="81" t="s">
        <v>111</v>
      </c>
    </row>
    <row r="4" spans="1:12" ht="2.1" customHeight="1" thickBot="1">
      <c r="A4" s="79"/>
      <c r="B4" s="82"/>
      <c r="C4" s="82"/>
      <c r="D4" s="82"/>
      <c r="E4" s="82"/>
      <c r="F4" s="82"/>
      <c r="G4" s="80"/>
      <c r="H4" s="81"/>
      <c r="I4" s="79"/>
      <c r="J4" s="81"/>
      <c r="K4" s="79"/>
      <c r="L4" s="81"/>
    </row>
    <row r="5" spans="1:12" ht="12" customHeight="1">
      <c r="A5" s="84"/>
      <c r="B5" s="706" t="s">
        <v>112</v>
      </c>
      <c r="C5" s="706"/>
      <c r="D5" s="707"/>
      <c r="E5" s="707"/>
      <c r="F5" s="208"/>
      <c r="G5" s="708" t="s">
        <v>113</v>
      </c>
      <c r="H5" s="709"/>
      <c r="I5" s="669" t="s">
        <v>114</v>
      </c>
      <c r="J5" s="712"/>
      <c r="K5" s="714">
        <v>2</v>
      </c>
      <c r="L5" s="714"/>
    </row>
    <row r="6" spans="1:12" ht="12" customHeight="1">
      <c r="A6" s="174"/>
      <c r="B6" s="716" t="s">
        <v>93</v>
      </c>
      <c r="C6" s="716"/>
      <c r="D6" s="716"/>
      <c r="E6" s="716"/>
      <c r="F6" s="86"/>
      <c r="G6" s="710"/>
      <c r="H6" s="711"/>
      <c r="I6" s="670"/>
      <c r="J6" s="713"/>
      <c r="K6" s="715"/>
      <c r="L6" s="715"/>
    </row>
    <row r="7" spans="1:12" ht="3" customHeight="1">
      <c r="A7" s="79"/>
      <c r="B7" s="79"/>
      <c r="C7" s="79"/>
      <c r="D7" s="79"/>
      <c r="E7" s="79"/>
      <c r="F7" s="79"/>
      <c r="G7" s="717">
        <v>555</v>
      </c>
      <c r="H7" s="209"/>
      <c r="I7" s="719">
        <v>555</v>
      </c>
      <c r="J7" s="210"/>
      <c r="K7" s="721">
        <v>555</v>
      </c>
      <c r="L7" s="211"/>
    </row>
    <row r="8" spans="1:12" ht="14.1" customHeight="1">
      <c r="A8" s="703" t="s">
        <v>115</v>
      </c>
      <c r="B8" s="703"/>
      <c r="C8" s="703"/>
      <c r="D8" s="703"/>
      <c r="E8" s="80"/>
      <c r="F8" s="80"/>
      <c r="G8" s="718"/>
      <c r="H8" s="212"/>
      <c r="I8" s="720"/>
      <c r="J8" s="213"/>
      <c r="K8" s="722"/>
      <c r="L8" s="214"/>
    </row>
    <row r="9" spans="1:12" ht="11.45" customHeight="1">
      <c r="A9" s="79"/>
      <c r="B9" s="215" t="s">
        <v>116</v>
      </c>
      <c r="C9" s="216"/>
      <c r="D9" s="216"/>
      <c r="E9" s="217"/>
      <c r="F9" s="217"/>
      <c r="G9" s="218">
        <v>274</v>
      </c>
      <c r="H9" s="219"/>
      <c r="I9" s="220">
        <v>274</v>
      </c>
      <c r="J9" s="221"/>
      <c r="K9" s="222">
        <v>274</v>
      </c>
      <c r="L9" s="223"/>
    </row>
    <row r="10" spans="1:12" ht="11.45" customHeight="1">
      <c r="A10" s="224"/>
      <c r="B10" s="225" t="s">
        <v>117</v>
      </c>
      <c r="C10" s="226"/>
      <c r="D10" s="226"/>
      <c r="E10" s="227"/>
      <c r="F10" s="227"/>
      <c r="G10" s="228">
        <v>281</v>
      </c>
      <c r="H10" s="229"/>
      <c r="I10" s="230">
        <v>281</v>
      </c>
      <c r="J10" s="231"/>
      <c r="K10" s="232">
        <v>281</v>
      </c>
      <c r="L10" s="233"/>
    </row>
    <row r="11" spans="1:12" ht="14.1" customHeight="1">
      <c r="A11" s="703" t="s">
        <v>118</v>
      </c>
      <c r="B11" s="703"/>
      <c r="C11" s="703"/>
      <c r="D11" s="703"/>
      <c r="E11" s="80"/>
      <c r="F11" s="80"/>
      <c r="G11" s="234">
        <v>118</v>
      </c>
      <c r="H11" s="235"/>
      <c r="I11" s="236">
        <v>113</v>
      </c>
      <c r="J11" s="237"/>
      <c r="K11" s="137">
        <v>111</v>
      </c>
      <c r="L11" s="238"/>
    </row>
    <row r="12" spans="1:12" ht="11.45" customHeight="1">
      <c r="A12" s="79"/>
      <c r="B12" s="239"/>
      <c r="C12" s="239"/>
      <c r="D12" s="240" t="s">
        <v>119</v>
      </c>
      <c r="E12" s="241"/>
      <c r="F12" s="241"/>
      <c r="G12" s="234">
        <v>122</v>
      </c>
      <c r="H12" s="235"/>
      <c r="I12" s="236">
        <v>123</v>
      </c>
      <c r="J12" s="237"/>
      <c r="K12" s="137">
        <v>126</v>
      </c>
      <c r="L12" s="238"/>
    </row>
    <row r="13" spans="1:12" ht="11.45" customHeight="1">
      <c r="A13" s="79"/>
      <c r="B13" s="704" t="s">
        <v>116</v>
      </c>
      <c r="C13" s="705"/>
      <c r="D13" s="705"/>
      <c r="E13" s="242"/>
      <c r="F13" s="242"/>
      <c r="G13" s="218" t="s">
        <v>120</v>
      </c>
      <c r="H13" s="219"/>
      <c r="I13" s="220" t="s">
        <v>120</v>
      </c>
      <c r="J13" s="221"/>
      <c r="K13" s="222" t="s">
        <v>121</v>
      </c>
      <c r="L13" s="223"/>
    </row>
    <row r="14" spans="1:12" ht="11.45" customHeight="1">
      <c r="A14" s="79"/>
      <c r="B14" s="243"/>
      <c r="C14" s="239"/>
      <c r="D14" s="240" t="s">
        <v>119</v>
      </c>
      <c r="E14" s="241"/>
      <c r="F14" s="241"/>
      <c r="G14" s="234">
        <v>1</v>
      </c>
      <c r="H14" s="235"/>
      <c r="I14" s="236">
        <v>1</v>
      </c>
      <c r="J14" s="237"/>
      <c r="K14" s="137">
        <v>1</v>
      </c>
      <c r="L14" s="238"/>
    </row>
    <row r="15" spans="1:12" ht="11.45" customHeight="1">
      <c r="A15" s="79"/>
      <c r="B15" s="243"/>
      <c r="C15" s="239"/>
      <c r="D15" s="244" t="s">
        <v>122</v>
      </c>
      <c r="E15" s="217"/>
      <c r="F15" s="217"/>
      <c r="G15" s="218" t="s">
        <v>120</v>
      </c>
      <c r="H15" s="219"/>
      <c r="I15" s="220" t="s">
        <v>120</v>
      </c>
      <c r="J15" s="221"/>
      <c r="K15" s="222" t="s">
        <v>121</v>
      </c>
      <c r="L15" s="223"/>
    </row>
    <row r="16" spans="1:12" ht="11.45" customHeight="1">
      <c r="A16" s="79"/>
      <c r="B16" s="243"/>
      <c r="C16" s="239"/>
      <c r="D16" s="245" t="s">
        <v>119</v>
      </c>
      <c r="E16" s="227"/>
      <c r="F16" s="227"/>
      <c r="G16" s="228" t="s">
        <v>120</v>
      </c>
      <c r="H16" s="229"/>
      <c r="I16" s="230" t="s">
        <v>120</v>
      </c>
      <c r="J16" s="231"/>
      <c r="K16" s="232" t="s">
        <v>121</v>
      </c>
      <c r="L16" s="233"/>
    </row>
    <row r="17" spans="1:12" ht="11.45" customHeight="1">
      <c r="A17" s="79"/>
      <c r="B17" s="243"/>
      <c r="C17" s="239"/>
      <c r="D17" s="244" t="s">
        <v>123</v>
      </c>
      <c r="E17" s="217"/>
      <c r="F17" s="217"/>
      <c r="G17" s="218" t="s">
        <v>120</v>
      </c>
      <c r="H17" s="219"/>
      <c r="I17" s="220" t="s">
        <v>120</v>
      </c>
      <c r="J17" s="221"/>
      <c r="K17" s="222" t="s">
        <v>121</v>
      </c>
      <c r="L17" s="223"/>
    </row>
    <row r="18" spans="1:12" ht="11.45" customHeight="1">
      <c r="A18" s="79"/>
      <c r="B18" s="243"/>
      <c r="C18" s="239"/>
      <c r="D18" s="245" t="s">
        <v>119</v>
      </c>
      <c r="E18" s="227"/>
      <c r="F18" s="227"/>
      <c r="G18" s="228" t="s">
        <v>120</v>
      </c>
      <c r="H18" s="229"/>
      <c r="I18" s="230" t="s">
        <v>120</v>
      </c>
      <c r="J18" s="231"/>
      <c r="K18" s="232" t="s">
        <v>121</v>
      </c>
      <c r="L18" s="233"/>
    </row>
    <row r="19" spans="1:12" ht="11.45" customHeight="1">
      <c r="A19" s="79"/>
      <c r="B19" s="243"/>
      <c r="C19" s="239"/>
      <c r="D19" s="244" t="s">
        <v>124</v>
      </c>
      <c r="E19" s="217"/>
      <c r="F19" s="217"/>
      <c r="G19" s="218" t="s">
        <v>120</v>
      </c>
      <c r="H19" s="219"/>
      <c r="I19" s="220" t="s">
        <v>120</v>
      </c>
      <c r="J19" s="221"/>
      <c r="K19" s="222" t="s">
        <v>121</v>
      </c>
      <c r="L19" s="223"/>
    </row>
    <row r="20" spans="1:12" ht="11.45" customHeight="1">
      <c r="A20" s="79"/>
      <c r="B20" s="243"/>
      <c r="C20" s="239"/>
      <c r="D20" s="245" t="s">
        <v>119</v>
      </c>
      <c r="E20" s="227"/>
      <c r="F20" s="227"/>
      <c r="G20" s="228" t="s">
        <v>120</v>
      </c>
      <c r="H20" s="229"/>
      <c r="I20" s="230" t="s">
        <v>120</v>
      </c>
      <c r="J20" s="231"/>
      <c r="K20" s="232" t="s">
        <v>121</v>
      </c>
      <c r="L20" s="233"/>
    </row>
    <row r="21" spans="1:12" ht="11.45" customHeight="1">
      <c r="A21" s="79"/>
      <c r="B21" s="243"/>
      <c r="C21" s="239"/>
      <c r="D21" s="244" t="s">
        <v>125</v>
      </c>
      <c r="E21" s="217"/>
      <c r="F21" s="217"/>
      <c r="G21" s="218" t="s">
        <v>120</v>
      </c>
      <c r="H21" s="219"/>
      <c r="I21" s="220" t="s">
        <v>120</v>
      </c>
      <c r="J21" s="221"/>
      <c r="K21" s="222" t="s">
        <v>121</v>
      </c>
      <c r="L21" s="223"/>
    </row>
    <row r="22" spans="1:12" ht="11.45" customHeight="1">
      <c r="A22" s="79"/>
      <c r="B22" s="243"/>
      <c r="C22" s="239"/>
      <c r="D22" s="245" t="s">
        <v>119</v>
      </c>
      <c r="E22" s="227"/>
      <c r="F22" s="227"/>
      <c r="G22" s="228">
        <v>1</v>
      </c>
      <c r="H22" s="229"/>
      <c r="I22" s="230">
        <v>1</v>
      </c>
      <c r="J22" s="231"/>
      <c r="K22" s="232">
        <v>1</v>
      </c>
      <c r="L22" s="233"/>
    </row>
    <row r="23" spans="1:12" ht="11.45" customHeight="1">
      <c r="A23" s="79"/>
      <c r="B23" s="243"/>
      <c r="C23" s="239"/>
      <c r="D23" s="244" t="s">
        <v>126</v>
      </c>
      <c r="E23" s="217"/>
      <c r="F23" s="217"/>
      <c r="G23" s="218" t="s">
        <v>120</v>
      </c>
      <c r="H23" s="219"/>
      <c r="I23" s="220" t="s">
        <v>120</v>
      </c>
      <c r="J23" s="221"/>
      <c r="K23" s="222" t="s">
        <v>121</v>
      </c>
      <c r="L23" s="223"/>
    </row>
    <row r="24" spans="1:12" ht="11.45" customHeight="1">
      <c r="A24" s="79"/>
      <c r="B24" s="243"/>
      <c r="C24" s="239"/>
      <c r="D24" s="245" t="s">
        <v>119</v>
      </c>
      <c r="E24" s="227"/>
      <c r="F24" s="227"/>
      <c r="G24" s="228" t="s">
        <v>120</v>
      </c>
      <c r="H24" s="229"/>
      <c r="I24" s="230" t="s">
        <v>120</v>
      </c>
      <c r="J24" s="231"/>
      <c r="K24" s="232" t="s">
        <v>121</v>
      </c>
      <c r="L24" s="233"/>
    </row>
    <row r="25" spans="1:12" ht="11.45" customHeight="1">
      <c r="A25" s="79"/>
      <c r="B25" s="177"/>
      <c r="C25" s="215" t="s">
        <v>127</v>
      </c>
      <c r="D25" s="216"/>
      <c r="E25" s="242"/>
      <c r="F25" s="217"/>
      <c r="G25" s="218" t="s">
        <v>120</v>
      </c>
      <c r="H25" s="246"/>
      <c r="I25" s="220" t="s">
        <v>120</v>
      </c>
      <c r="J25" s="247"/>
      <c r="K25" s="222" t="s">
        <v>121</v>
      </c>
      <c r="L25" s="248"/>
    </row>
    <row r="26" spans="1:12" ht="11.45" customHeight="1">
      <c r="A26" s="79"/>
      <c r="B26" s="243"/>
      <c r="C26" s="249"/>
      <c r="D26" s="250" t="s">
        <v>119</v>
      </c>
      <c r="E26" s="227"/>
      <c r="F26" s="227"/>
      <c r="G26" s="228" t="s">
        <v>120</v>
      </c>
      <c r="H26" s="251"/>
      <c r="I26" s="230" t="s">
        <v>120</v>
      </c>
      <c r="J26" s="252"/>
      <c r="K26" s="232" t="s">
        <v>121</v>
      </c>
      <c r="L26" s="253"/>
    </row>
    <row r="27" spans="1:12" ht="11.45" customHeight="1">
      <c r="A27" s="79"/>
      <c r="B27" s="704" t="s">
        <v>117</v>
      </c>
      <c r="C27" s="705"/>
      <c r="D27" s="705"/>
      <c r="E27" s="242"/>
      <c r="F27" s="217"/>
      <c r="G27" s="218">
        <v>118</v>
      </c>
      <c r="H27" s="246"/>
      <c r="I27" s="220">
        <v>113</v>
      </c>
      <c r="J27" s="247"/>
      <c r="K27" s="222">
        <v>111</v>
      </c>
      <c r="L27" s="248"/>
    </row>
    <row r="28" spans="1:12" ht="11.45" customHeight="1">
      <c r="A28" s="79"/>
      <c r="B28" s="243"/>
      <c r="C28" s="239"/>
      <c r="D28" s="240" t="s">
        <v>119</v>
      </c>
      <c r="E28" s="241"/>
      <c r="F28" s="241"/>
      <c r="G28" s="234">
        <v>121</v>
      </c>
      <c r="H28" s="254"/>
      <c r="I28" s="236">
        <v>122</v>
      </c>
      <c r="J28" s="255"/>
      <c r="K28" s="137">
        <v>125</v>
      </c>
      <c r="L28" s="256"/>
    </row>
    <row r="29" spans="1:12" ht="11.45" customHeight="1">
      <c r="A29" s="79"/>
      <c r="B29" s="243"/>
      <c r="C29" s="239"/>
      <c r="D29" s="244" t="s">
        <v>122</v>
      </c>
      <c r="E29" s="217"/>
      <c r="F29" s="217"/>
      <c r="G29" s="218" t="s">
        <v>120</v>
      </c>
      <c r="H29" s="246"/>
      <c r="I29" s="220" t="s">
        <v>120</v>
      </c>
      <c r="J29" s="247"/>
      <c r="K29" s="222" t="s">
        <v>121</v>
      </c>
      <c r="L29" s="248"/>
    </row>
    <row r="30" spans="1:12" ht="11.45" customHeight="1">
      <c r="A30" s="79"/>
      <c r="B30" s="243"/>
      <c r="C30" s="239"/>
      <c r="D30" s="245" t="s">
        <v>119</v>
      </c>
      <c r="E30" s="227"/>
      <c r="F30" s="227"/>
      <c r="G30" s="228">
        <v>1</v>
      </c>
      <c r="H30" s="251"/>
      <c r="I30" s="230">
        <v>1</v>
      </c>
      <c r="J30" s="252"/>
      <c r="K30" s="232">
        <v>1</v>
      </c>
      <c r="L30" s="253"/>
    </row>
    <row r="31" spans="1:12" ht="11.45" customHeight="1">
      <c r="A31" s="79"/>
      <c r="B31" s="243"/>
      <c r="C31" s="239"/>
      <c r="D31" s="244" t="s">
        <v>123</v>
      </c>
      <c r="E31" s="217"/>
      <c r="F31" s="217"/>
      <c r="G31" s="218" t="s">
        <v>120</v>
      </c>
      <c r="H31" s="246"/>
      <c r="I31" s="220" t="s">
        <v>120</v>
      </c>
      <c r="J31" s="247"/>
      <c r="K31" s="222" t="s">
        <v>121</v>
      </c>
      <c r="L31" s="248"/>
    </row>
    <row r="32" spans="1:12" ht="11.45" customHeight="1">
      <c r="A32" s="79"/>
      <c r="B32" s="243"/>
      <c r="C32" s="239"/>
      <c r="D32" s="245" t="s">
        <v>119</v>
      </c>
      <c r="E32" s="227"/>
      <c r="F32" s="227"/>
      <c r="G32" s="228">
        <v>11</v>
      </c>
      <c r="H32" s="251"/>
      <c r="I32" s="230">
        <v>11</v>
      </c>
      <c r="J32" s="252"/>
      <c r="K32" s="232">
        <v>11</v>
      </c>
      <c r="L32" s="253"/>
    </row>
    <row r="33" spans="1:12" ht="11.45" customHeight="1">
      <c r="A33" s="79"/>
      <c r="B33" s="243"/>
      <c r="C33" s="239"/>
      <c r="D33" s="244" t="s">
        <v>124</v>
      </c>
      <c r="E33" s="217"/>
      <c r="F33" s="217"/>
      <c r="G33" s="218">
        <v>1</v>
      </c>
      <c r="H33" s="246"/>
      <c r="I33" s="220">
        <v>1</v>
      </c>
      <c r="J33" s="247"/>
      <c r="K33" s="222">
        <v>1</v>
      </c>
      <c r="L33" s="248"/>
    </row>
    <row r="34" spans="1:12" ht="11.45" customHeight="1">
      <c r="A34" s="79"/>
      <c r="B34" s="243"/>
      <c r="C34" s="239"/>
      <c r="D34" s="245" t="s">
        <v>119</v>
      </c>
      <c r="E34" s="227"/>
      <c r="F34" s="227"/>
      <c r="G34" s="228">
        <v>36</v>
      </c>
      <c r="H34" s="251"/>
      <c r="I34" s="230">
        <v>36</v>
      </c>
      <c r="J34" s="252"/>
      <c r="K34" s="232">
        <v>36</v>
      </c>
      <c r="L34" s="253"/>
    </row>
    <row r="35" spans="1:12" ht="11.45" customHeight="1">
      <c r="A35" s="79"/>
      <c r="B35" s="243"/>
      <c r="C35" s="239"/>
      <c r="D35" s="244" t="s">
        <v>125</v>
      </c>
      <c r="E35" s="217"/>
      <c r="F35" s="217"/>
      <c r="G35" s="218">
        <v>79</v>
      </c>
      <c r="H35" s="246"/>
      <c r="I35" s="220">
        <v>78</v>
      </c>
      <c r="J35" s="247"/>
      <c r="K35" s="222">
        <v>75</v>
      </c>
      <c r="L35" s="248"/>
    </row>
    <row r="36" spans="1:12" ht="11.45" customHeight="1">
      <c r="A36" s="79"/>
      <c r="B36" s="243"/>
      <c r="C36" s="239"/>
      <c r="D36" s="245" t="s">
        <v>119</v>
      </c>
      <c r="E36" s="227"/>
      <c r="F36" s="227"/>
      <c r="G36" s="228">
        <v>72</v>
      </c>
      <c r="H36" s="251"/>
      <c r="I36" s="230">
        <v>73</v>
      </c>
      <c r="J36" s="252"/>
      <c r="K36" s="232">
        <v>76</v>
      </c>
      <c r="L36" s="253"/>
    </row>
    <row r="37" spans="1:12" ht="11.45" customHeight="1">
      <c r="A37" s="79"/>
      <c r="B37" s="243"/>
      <c r="C37" s="239"/>
      <c r="D37" s="244" t="s">
        <v>126</v>
      </c>
      <c r="E37" s="217"/>
      <c r="F37" s="217"/>
      <c r="G37" s="218">
        <v>38</v>
      </c>
      <c r="H37" s="246"/>
      <c r="I37" s="220">
        <v>34</v>
      </c>
      <c r="J37" s="247"/>
      <c r="K37" s="222">
        <v>35</v>
      </c>
      <c r="L37" s="248"/>
    </row>
    <row r="38" spans="1:12" ht="11.45" customHeight="1">
      <c r="A38" s="79"/>
      <c r="B38" s="243"/>
      <c r="C38" s="239"/>
      <c r="D38" s="245" t="s">
        <v>119</v>
      </c>
      <c r="E38" s="227"/>
      <c r="F38" s="227"/>
      <c r="G38" s="228">
        <v>1</v>
      </c>
      <c r="H38" s="251"/>
      <c r="I38" s="230">
        <v>1</v>
      </c>
      <c r="J38" s="252"/>
      <c r="K38" s="232">
        <v>1</v>
      </c>
      <c r="L38" s="253"/>
    </row>
    <row r="39" spans="1:12" ht="11.45" customHeight="1">
      <c r="A39" s="79"/>
      <c r="B39" s="177"/>
      <c r="C39" s="215" t="s">
        <v>127</v>
      </c>
      <c r="D39" s="257"/>
      <c r="E39" s="80"/>
      <c r="F39" s="80"/>
      <c r="G39" s="234" t="s">
        <v>120</v>
      </c>
      <c r="H39" s="254"/>
      <c r="I39" s="236" t="s">
        <v>120</v>
      </c>
      <c r="J39" s="255"/>
      <c r="K39" s="137" t="s">
        <v>121</v>
      </c>
      <c r="L39" s="256"/>
    </row>
    <row r="40" spans="1:12" ht="11.45" customHeight="1">
      <c r="A40" s="79"/>
      <c r="B40" s="258"/>
      <c r="C40" s="258"/>
      <c r="D40" s="240" t="s">
        <v>119</v>
      </c>
      <c r="E40" s="241"/>
      <c r="F40" s="241"/>
      <c r="G40" s="234" t="s">
        <v>120</v>
      </c>
      <c r="H40" s="254"/>
      <c r="I40" s="236" t="s">
        <v>120</v>
      </c>
      <c r="J40" s="255"/>
      <c r="K40" s="137" t="s">
        <v>121</v>
      </c>
      <c r="L40" s="256"/>
    </row>
    <row r="41" spans="1:12" ht="3" customHeight="1" thickBot="1">
      <c r="A41" s="259"/>
      <c r="B41" s="260"/>
      <c r="C41" s="260"/>
      <c r="D41" s="259"/>
      <c r="E41" s="259"/>
      <c r="F41" s="259"/>
      <c r="G41" s="261"/>
      <c r="H41" s="262"/>
      <c r="I41" s="263"/>
      <c r="J41" s="262"/>
      <c r="K41" s="264"/>
      <c r="L41" s="171"/>
    </row>
    <row r="42" spans="1:12" ht="2.1" customHeight="1">
      <c r="A42" s="79"/>
      <c r="B42" s="79"/>
      <c r="C42" s="79"/>
      <c r="D42" s="79"/>
      <c r="E42" s="79"/>
      <c r="F42" s="79"/>
      <c r="G42" s="80"/>
      <c r="H42" s="79"/>
      <c r="I42" s="80"/>
      <c r="J42" s="79"/>
      <c r="K42" s="80"/>
      <c r="L42" s="79"/>
    </row>
    <row r="43" spans="1:12" ht="9.75" customHeight="1">
      <c r="A43" s="80" t="s">
        <v>59</v>
      </c>
      <c r="B43" s="80"/>
      <c r="C43" s="80"/>
      <c r="D43" s="79"/>
      <c r="E43" s="79"/>
      <c r="F43" s="79"/>
      <c r="G43" s="80"/>
      <c r="H43" s="79"/>
      <c r="I43" s="80"/>
      <c r="J43" s="81"/>
      <c r="K43" s="80"/>
      <c r="L43" s="81" t="s">
        <v>128</v>
      </c>
    </row>
    <row r="44" spans="1:12">
      <c r="A44" s="79"/>
      <c r="B44" s="79"/>
      <c r="C44" s="79"/>
      <c r="E44" s="79"/>
      <c r="F44" s="79"/>
      <c r="G44" s="80"/>
      <c r="H44" s="207"/>
      <c r="I44" s="80"/>
      <c r="J44" s="81"/>
      <c r="K44" s="80"/>
      <c r="L44" s="207"/>
    </row>
    <row r="45" spans="1:12">
      <c r="A45" s="79"/>
      <c r="B45" s="79"/>
      <c r="C45" s="79"/>
      <c r="D45" s="79"/>
      <c r="E45" s="79"/>
      <c r="F45" s="79"/>
      <c r="G45" s="80"/>
      <c r="H45" s="207"/>
      <c r="I45" s="80"/>
      <c r="J45" s="207"/>
      <c r="K45" s="80"/>
      <c r="L45" s="207"/>
    </row>
    <row r="46" spans="1:12">
      <c r="A46" s="79"/>
      <c r="B46" s="79"/>
      <c r="C46" s="79"/>
      <c r="D46" s="79"/>
      <c r="E46" s="79"/>
      <c r="F46" s="79"/>
      <c r="G46" s="80"/>
      <c r="H46" s="207"/>
      <c r="I46" s="80"/>
      <c r="J46" s="207"/>
      <c r="K46" s="80"/>
      <c r="L46" s="207"/>
    </row>
    <row r="47" spans="1:12">
      <c r="A47" s="79"/>
      <c r="B47" s="79"/>
      <c r="C47" s="79"/>
      <c r="D47" s="79"/>
      <c r="E47" s="79"/>
      <c r="F47" s="79"/>
      <c r="G47" s="80"/>
      <c r="H47" s="207"/>
      <c r="I47" s="80"/>
      <c r="J47" s="207"/>
      <c r="K47" s="80"/>
      <c r="L47" s="207"/>
    </row>
    <row r="48" spans="1:12">
      <c r="A48" s="79"/>
      <c r="B48" s="79"/>
      <c r="C48" s="79"/>
      <c r="D48" s="79"/>
      <c r="E48" s="79"/>
      <c r="F48" s="79"/>
      <c r="G48" s="80"/>
      <c r="H48" s="207"/>
      <c r="I48" s="80"/>
      <c r="J48" s="207"/>
      <c r="K48" s="80"/>
      <c r="L48" s="207"/>
    </row>
    <row r="49" spans="1:12">
      <c r="A49" s="79"/>
      <c r="B49" s="79"/>
      <c r="C49" s="79"/>
      <c r="D49" s="79"/>
      <c r="E49" s="79"/>
      <c r="F49" s="79"/>
      <c r="G49" s="80"/>
      <c r="H49" s="207"/>
      <c r="I49" s="80"/>
      <c r="J49" s="207"/>
      <c r="K49" s="80"/>
      <c r="L49" s="207"/>
    </row>
    <row r="50" spans="1:12">
      <c r="A50" s="79"/>
      <c r="B50" s="79"/>
      <c r="C50" s="79"/>
      <c r="D50" s="79"/>
      <c r="E50" s="79"/>
      <c r="F50" s="79"/>
      <c r="G50" s="80"/>
      <c r="H50" s="207"/>
      <c r="I50" s="80"/>
      <c r="J50" s="207"/>
      <c r="K50" s="80"/>
      <c r="L50" s="207"/>
    </row>
  </sheetData>
  <mergeCells count="12">
    <mergeCell ref="I5:J6"/>
    <mergeCell ref="K5:L6"/>
    <mergeCell ref="B6:E6"/>
    <mergeCell ref="G7:G8"/>
    <mergeCell ref="I7:I8"/>
    <mergeCell ref="K7:K8"/>
    <mergeCell ref="A8:D8"/>
    <mergeCell ref="A11:D11"/>
    <mergeCell ref="B13:D13"/>
    <mergeCell ref="B27:D27"/>
    <mergeCell ref="B5:E5"/>
    <mergeCell ref="G5:H6"/>
  </mergeCells>
  <phoneticPr fontId="3"/>
  <pageMargins left="0.62992125984251968" right="0.59055118110236227" top="0.47244094488188981" bottom="0.39370078740157483" header="0.51181102362204722" footer="0.51181102362204722"/>
  <pageSetup paperSize="9" scale="96" orientation="portrait" r:id="rId1"/>
  <headerFooter alignWithMargins="0"/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Q15"/>
  <sheetViews>
    <sheetView showGridLines="0" zoomScaleNormal="100" workbookViewId="0">
      <selection activeCell="S28" sqref="S28"/>
    </sheetView>
  </sheetViews>
  <sheetFormatPr defaultColWidth="6.125" defaultRowHeight="10.5"/>
  <cols>
    <col min="1" max="1" width="0.875" style="42" customWidth="1"/>
    <col min="2" max="2" width="6.625" style="42" customWidth="1"/>
    <col min="3" max="3" width="3.625" style="42" customWidth="1"/>
    <col min="4" max="4" width="0.875" style="42" customWidth="1"/>
    <col min="5" max="5" width="8.5" style="30" customWidth="1"/>
    <col min="6" max="6" width="8.5" style="42" customWidth="1"/>
    <col min="7" max="7" width="8.5" style="43" customWidth="1"/>
    <col min="8" max="8" width="8.5" style="42" customWidth="1"/>
    <col min="9" max="9" width="8.5" style="43" customWidth="1"/>
    <col min="10" max="10" width="8.5" style="42" customWidth="1"/>
    <col min="11" max="11" width="0.375" style="42" customWidth="1"/>
    <col min="12" max="12" width="7.125" style="42" customWidth="1"/>
    <col min="13" max="13" width="4.125" style="42" customWidth="1"/>
    <col min="14" max="14" width="0.625" style="42" customWidth="1"/>
    <col min="15" max="15" width="8.5" style="42" customWidth="1"/>
    <col min="16" max="16" width="2" style="42" customWidth="1"/>
    <col min="17" max="16384" width="6.125" style="42"/>
  </cols>
  <sheetData>
    <row r="1" spans="1:17" ht="12.75" customHeight="1">
      <c r="A1" s="77" t="s">
        <v>129</v>
      </c>
      <c r="B1" s="77"/>
      <c r="C1" s="77"/>
      <c r="D1" s="77"/>
      <c r="E1" s="78"/>
      <c r="F1" s="79"/>
      <c r="G1" s="81"/>
      <c r="H1" s="79"/>
      <c r="I1" s="81"/>
      <c r="J1" s="79"/>
      <c r="K1" s="79"/>
      <c r="L1" s="79"/>
      <c r="M1" s="79"/>
      <c r="N1" s="79"/>
      <c r="O1" s="79"/>
    </row>
    <row r="2" spans="1:17">
      <c r="A2" s="79"/>
      <c r="B2" s="79"/>
      <c r="C2" s="79"/>
      <c r="D2" s="79"/>
      <c r="E2" s="80"/>
      <c r="F2" s="79"/>
      <c r="G2" s="81"/>
      <c r="H2" s="79"/>
      <c r="I2" s="81"/>
      <c r="J2" s="79"/>
      <c r="K2" s="79"/>
      <c r="L2" s="79"/>
      <c r="M2" s="79"/>
      <c r="N2" s="79"/>
      <c r="O2" s="79"/>
    </row>
    <row r="3" spans="1:17" ht="9.75" customHeight="1">
      <c r="A3" s="79"/>
      <c r="B3" s="266"/>
      <c r="C3" s="266"/>
      <c r="D3" s="266"/>
      <c r="E3" s="267"/>
      <c r="F3" s="79"/>
      <c r="G3" s="81"/>
      <c r="H3" s="79"/>
      <c r="I3" s="81"/>
      <c r="J3" s="79"/>
      <c r="K3" s="79"/>
      <c r="L3" s="81"/>
      <c r="N3" s="79"/>
      <c r="O3" s="81" t="s">
        <v>130</v>
      </c>
    </row>
    <row r="4" spans="1:17" ht="2.1" customHeight="1" thickBot="1">
      <c r="A4" s="79"/>
      <c r="B4" s="266"/>
      <c r="C4" s="266"/>
      <c r="D4" s="266"/>
      <c r="E4" s="267"/>
      <c r="F4" s="79"/>
      <c r="G4" s="81"/>
      <c r="H4" s="79"/>
      <c r="I4" s="81"/>
      <c r="J4" s="79"/>
      <c r="K4" s="79"/>
      <c r="L4" s="268"/>
      <c r="M4" s="268"/>
      <c r="N4" s="79"/>
      <c r="O4" s="79"/>
    </row>
    <row r="5" spans="1:17" ht="18" customHeight="1">
      <c r="A5" s="84"/>
      <c r="B5" s="652" t="s">
        <v>2</v>
      </c>
      <c r="C5" s="652"/>
      <c r="D5" s="208"/>
      <c r="E5" s="653" t="s">
        <v>131</v>
      </c>
      <c r="F5" s="723" t="s">
        <v>132</v>
      </c>
      <c r="G5" s="727" t="s">
        <v>133</v>
      </c>
      <c r="H5" s="723" t="s">
        <v>134</v>
      </c>
      <c r="I5" s="723" t="s">
        <v>135</v>
      </c>
      <c r="J5" s="723" t="s">
        <v>136</v>
      </c>
      <c r="K5" s="269"/>
      <c r="L5" s="725" t="s">
        <v>137</v>
      </c>
      <c r="M5" s="726"/>
      <c r="N5" s="270"/>
      <c r="O5" s="727" t="s">
        <v>138</v>
      </c>
    </row>
    <row r="6" spans="1:17" ht="18" customHeight="1">
      <c r="A6" s="174"/>
      <c r="B6" s="86" t="s">
        <v>139</v>
      </c>
      <c r="C6" s="86"/>
      <c r="D6" s="86"/>
      <c r="E6" s="654"/>
      <c r="F6" s="724"/>
      <c r="G6" s="729"/>
      <c r="H6" s="724"/>
      <c r="I6" s="724"/>
      <c r="J6" s="724"/>
      <c r="K6" s="159"/>
      <c r="L6" s="725"/>
      <c r="M6" s="726"/>
      <c r="N6" s="270"/>
      <c r="O6" s="728"/>
    </row>
    <row r="7" spans="1:17" ht="3" customHeight="1">
      <c r="A7" s="79"/>
      <c r="B7" s="79"/>
      <c r="C7" s="79"/>
      <c r="D7" s="79"/>
      <c r="E7" s="87"/>
      <c r="F7" s="177"/>
      <c r="G7" s="271"/>
      <c r="H7" s="272"/>
      <c r="I7" s="273"/>
      <c r="J7" s="274"/>
      <c r="K7" s="88"/>
      <c r="L7" s="275"/>
      <c r="M7" s="276"/>
      <c r="N7" s="88"/>
      <c r="O7" s="277"/>
    </row>
    <row r="8" spans="1:17" ht="14.1" customHeight="1">
      <c r="A8" s="79"/>
      <c r="B8" s="81" t="s">
        <v>75</v>
      </c>
      <c r="C8" s="80" t="s">
        <v>12</v>
      </c>
      <c r="D8" s="79"/>
      <c r="E8" s="93">
        <v>207</v>
      </c>
      <c r="F8" s="98" t="s">
        <v>120</v>
      </c>
      <c r="G8" s="278">
        <v>75</v>
      </c>
      <c r="H8" s="279">
        <v>20</v>
      </c>
      <c r="I8" s="278">
        <v>17</v>
      </c>
      <c r="J8" s="280">
        <v>95</v>
      </c>
      <c r="K8" s="162"/>
      <c r="L8" s="95">
        <v>6</v>
      </c>
      <c r="M8" s="281"/>
      <c r="N8" s="162"/>
      <c r="O8" s="36" t="s">
        <v>140</v>
      </c>
    </row>
    <row r="9" spans="1:17" s="143" customFormat="1" ht="14.1" customHeight="1">
      <c r="A9" s="42"/>
      <c r="B9" s="43" t="s">
        <v>76</v>
      </c>
      <c r="C9" s="30" t="s">
        <v>39</v>
      </c>
      <c r="D9" s="42"/>
      <c r="E9" s="25">
        <v>187</v>
      </c>
      <c r="F9" s="26" t="s">
        <v>120</v>
      </c>
      <c r="G9" s="282">
        <v>91</v>
      </c>
      <c r="H9" s="283">
        <v>5</v>
      </c>
      <c r="I9" s="282">
        <v>20</v>
      </c>
      <c r="J9" s="284">
        <v>71</v>
      </c>
      <c r="K9" s="285"/>
      <c r="L9" s="4">
        <v>12</v>
      </c>
      <c r="M9" s="152"/>
      <c r="N9" s="285"/>
      <c r="O9" s="36" t="s">
        <v>140</v>
      </c>
    </row>
    <row r="10" spans="1:17" s="143" customFormat="1" ht="14.1" customHeight="1">
      <c r="A10" s="139"/>
      <c r="B10" s="38">
        <v>2</v>
      </c>
      <c r="C10" s="96"/>
      <c r="D10" s="37"/>
      <c r="E10" s="40">
        <v>97</v>
      </c>
      <c r="F10" s="286" t="s">
        <v>121</v>
      </c>
      <c r="G10" s="287">
        <v>38</v>
      </c>
      <c r="H10" s="288">
        <v>4</v>
      </c>
      <c r="I10" s="287">
        <v>13</v>
      </c>
      <c r="J10" s="289">
        <v>42</v>
      </c>
      <c r="K10" s="290"/>
      <c r="L10" s="291">
        <v>7</v>
      </c>
      <c r="M10" s="292"/>
      <c r="N10" s="293"/>
      <c r="O10" s="286">
        <v>1211</v>
      </c>
    </row>
    <row r="11" spans="1:17" ht="3" customHeight="1" thickBot="1">
      <c r="A11" s="294"/>
      <c r="B11" s="180"/>
      <c r="C11" s="180"/>
      <c r="D11" s="180"/>
      <c r="E11" s="295"/>
      <c r="F11" s="296"/>
      <c r="G11" s="297"/>
      <c r="H11" s="298"/>
      <c r="I11" s="299"/>
      <c r="J11" s="300"/>
      <c r="K11" s="301"/>
      <c r="L11" s="180"/>
      <c r="M11" s="302"/>
      <c r="N11" s="303"/>
      <c r="O11" s="304"/>
    </row>
    <row r="12" spans="1:17" ht="2.1" customHeight="1">
      <c r="A12" s="89"/>
      <c r="B12" s="89"/>
      <c r="C12" s="89"/>
      <c r="D12" s="89"/>
      <c r="E12" s="92"/>
      <c r="F12" s="92"/>
      <c r="G12" s="92"/>
      <c r="H12" s="92"/>
      <c r="I12" s="305"/>
      <c r="J12" s="92"/>
      <c r="K12" s="89"/>
      <c r="L12" s="89"/>
      <c r="M12" s="89"/>
      <c r="N12" s="89"/>
      <c r="O12" s="92"/>
      <c r="P12" s="19"/>
      <c r="Q12" s="19"/>
    </row>
    <row r="13" spans="1:17" ht="10.5" customHeight="1">
      <c r="A13" s="123" t="s">
        <v>141</v>
      </c>
      <c r="B13" s="89"/>
      <c r="C13" s="123"/>
      <c r="D13" s="123"/>
      <c r="E13" s="306"/>
      <c r="F13" s="306" t="s">
        <v>142</v>
      </c>
      <c r="H13" s="307"/>
      <c r="I13" s="92"/>
      <c r="J13" s="308"/>
      <c r="K13" s="308"/>
      <c r="L13" s="92"/>
      <c r="N13" s="308"/>
      <c r="O13" s="308"/>
      <c r="P13" s="19"/>
      <c r="Q13" s="19"/>
    </row>
    <row r="14" spans="1:17" ht="10.5" customHeight="1">
      <c r="A14" s="79"/>
      <c r="B14" s="79"/>
      <c r="C14" s="79"/>
      <c r="D14" s="79"/>
      <c r="E14" s="80"/>
      <c r="F14" s="306" t="s">
        <v>143</v>
      </c>
      <c r="G14" s="42"/>
      <c r="H14" s="79"/>
      <c r="I14" s="81"/>
      <c r="J14" s="79"/>
      <c r="K14" s="79"/>
      <c r="L14" s="79"/>
      <c r="N14" s="79"/>
      <c r="O14" s="79"/>
    </row>
    <row r="15" spans="1:17" ht="10.5" customHeight="1">
      <c r="A15" s="79"/>
      <c r="B15" s="79"/>
      <c r="C15" s="79"/>
      <c r="D15" s="79"/>
      <c r="E15" s="80"/>
      <c r="F15" s="306" t="s">
        <v>144</v>
      </c>
      <c r="G15" s="42"/>
      <c r="H15" s="79"/>
      <c r="I15" s="81"/>
      <c r="J15" s="79"/>
      <c r="K15" s="79"/>
      <c r="L15" s="79"/>
      <c r="M15" s="79"/>
      <c r="N15" s="79"/>
      <c r="O15" s="79"/>
    </row>
  </sheetData>
  <mergeCells count="9">
    <mergeCell ref="J5:J6"/>
    <mergeCell ref="L5:M6"/>
    <mergeCell ref="O5:O6"/>
    <mergeCell ref="B5:C5"/>
    <mergeCell ref="E5:E6"/>
    <mergeCell ref="F5:F6"/>
    <mergeCell ref="G5:G6"/>
    <mergeCell ref="H5:H6"/>
    <mergeCell ref="I5:I6"/>
  </mergeCells>
  <phoneticPr fontId="3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7-1（R3)</vt:lpstr>
      <vt:lpstr>7-2（R3)</vt:lpstr>
      <vt:lpstr>7-3（R3)</vt:lpstr>
      <vt:lpstr>7-4（R3)</vt:lpstr>
      <vt:lpstr>7-5（R3）</vt:lpstr>
      <vt:lpstr>7-6（R3）</vt:lpstr>
      <vt:lpstr>7-7（R3)</vt:lpstr>
      <vt:lpstr>7-8（R3）</vt:lpstr>
      <vt:lpstr>7-9（R3）</vt:lpstr>
      <vt:lpstr>7-10（R3）</vt:lpstr>
      <vt:lpstr>7-11（R3）</vt:lpstr>
      <vt:lpstr>7-12（R3） </vt:lpstr>
      <vt:lpstr>7-13（1）（R3） </vt:lpstr>
      <vt:lpstr>7-13（2）（R3） </vt:lpstr>
      <vt:lpstr>7-14（R3）</vt:lpstr>
      <vt:lpstr>7-15（R3）</vt:lpstr>
      <vt:lpstr>7-16（R3）</vt:lpstr>
      <vt:lpstr>7-17（R3）</vt:lpstr>
      <vt:lpstr>7-18（R3）</vt:lpstr>
      <vt:lpstr>7-19（R3)</vt:lpstr>
      <vt:lpstr>'7-11（R3）'!Print_Area</vt:lpstr>
      <vt:lpstr>'7-13（1）（R3） '!Print_Area</vt:lpstr>
      <vt:lpstr>'7-13（2）（R3） '!Print_Area</vt:lpstr>
      <vt:lpstr>'7-14（R3）'!Print_Area</vt:lpstr>
      <vt:lpstr>'7-15（R3）'!Print_Area</vt:lpstr>
      <vt:lpstr>'7-17（R3）'!Print_Area</vt:lpstr>
      <vt:lpstr>'7-18（R3）'!Print_Area</vt:lpstr>
      <vt:lpstr>'7-19（R3)'!Print_Area</vt:lpstr>
      <vt:lpstr>'7-4（R3)'!Print_Area</vt:lpstr>
      <vt:lpstr>'7-5（R3）'!Print_Area</vt:lpstr>
      <vt:lpstr>'7-8（R3）'!Print_Area</vt:lpstr>
      <vt:lpstr>'7-9（R3）'!Print_Area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保健・衛生・公害</dc:title>
  <dc:creator>千代田区</dc:creator>
  <cp:lastModifiedBy/>
  <dcterms:created xsi:type="dcterms:W3CDTF">2021-10-08T07:29:48Z</dcterms:created>
  <dcterms:modified xsi:type="dcterms:W3CDTF">2021-10-08T07:29:53Z</dcterms:modified>
</cp:coreProperties>
</file>