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66925"/>
  <xr:revisionPtr revIDLastSave="0" documentId="13_ncr:1_{17EAF8C7-39F9-4AD5-BE71-D3DD68D68B99}" xr6:coauthVersionLast="47" xr6:coauthVersionMax="47" xr10:uidLastSave="{00000000-0000-0000-0000-000000000000}"/>
  <bookViews>
    <workbookView xWindow="6240" yWindow="2205" windowWidth="15015" windowHeight="10920" xr2:uid="{00000000-000D-0000-FFFF-FFFF00000000}"/>
  </bookViews>
  <sheets>
    <sheet name="9-1(R3) " sheetId="11" r:id="rId1"/>
    <sheet name="9-2(R3)" sheetId="10" r:id="rId2"/>
    <sheet name="9-3(R3)" sheetId="3" r:id="rId3"/>
    <sheet name="9-4(R3)" sheetId="4" r:id="rId4"/>
    <sheet name="9-5(R3)" sheetId="5" r:id="rId5"/>
    <sheet name="9-6(R3)" sheetId="6" r:id="rId6"/>
    <sheet name="9-7(R3) " sheetId="7" r:id="rId7"/>
    <sheet name="9-8(R3)" sheetId="8" r:id="rId8"/>
    <sheet name="9-9(R3)" sheetId="9" r:id="rId9"/>
  </sheets>
  <definedNames>
    <definedName name="_xlnm.Print_Area" localSheetId="2">'9-3(R3)'!$A$1:$K$40</definedName>
    <definedName name="_xlnm.Print_Area" localSheetId="3">'9-4(R3)'!$A$1:$L$14</definedName>
    <definedName name="_xlnm.Print_Area" localSheetId="4">'9-5(R3)'!$A$1:$K$15</definedName>
    <definedName name="_xlnm.Print_Area" localSheetId="5">'9-6(R3)'!$A$1:$H$29</definedName>
    <definedName name="_xlnm.Print_Area" localSheetId="6">'9-7(R3) '!$A$1:$H$13</definedName>
    <definedName name="_xlnm.Print_Area" localSheetId="7">'9-8(R3)'!$A$1:$G$14</definedName>
    <definedName name="_xlnm.Print_Area" localSheetId="8">'9-9(R3)'!$A$1:$J$15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4" i="11" l="1"/>
  <c r="E26" i="11"/>
  <c r="I14" i="11"/>
  <c r="E14" i="11"/>
  <c r="Y33" i="11" s="1"/>
  <c r="D10" i="10"/>
  <c r="H10" i="9" l="1"/>
  <c r="F12" i="5" l="1"/>
  <c r="G14" i="3" l="1"/>
  <c r="E14" i="3" s="1"/>
</calcChain>
</file>

<file path=xl/sharedStrings.xml><?xml version="1.0" encoding="utf-8"?>
<sst xmlns="http://schemas.openxmlformats.org/spreadsheetml/2006/main" count="239" uniqueCount="166">
  <si>
    <t>９．１　火災件数及び死傷者数</t>
    <rPh sb="4" eb="6">
      <t>カサイ</t>
    </rPh>
    <rPh sb="6" eb="8">
      <t>ケンスウ</t>
    </rPh>
    <rPh sb="8" eb="9">
      <t>オヨ</t>
    </rPh>
    <rPh sb="10" eb="13">
      <t>シショウシャ</t>
    </rPh>
    <rPh sb="13" eb="14">
      <t>スウ</t>
    </rPh>
    <phoneticPr fontId="4"/>
  </si>
  <si>
    <t>(各年中)</t>
    <rPh sb="3" eb="4">
      <t>チュウ</t>
    </rPh>
    <phoneticPr fontId="4"/>
  </si>
  <si>
    <t>区 分　</t>
    <rPh sb="0" eb="1">
      <t>ク</t>
    </rPh>
    <rPh sb="2" eb="3">
      <t>ブン</t>
    </rPh>
    <phoneticPr fontId="4"/>
  </si>
  <si>
    <t>火　　災　　件　　数</t>
    <rPh sb="0" eb="4">
      <t>カサイ</t>
    </rPh>
    <rPh sb="6" eb="10">
      <t>ケンスウ</t>
    </rPh>
    <phoneticPr fontId="4"/>
  </si>
  <si>
    <t>り　災　世　帯　数</t>
    <rPh sb="2" eb="3">
      <t>サイガイ</t>
    </rPh>
    <rPh sb="4" eb="9">
      <t>セタイスウ</t>
    </rPh>
    <phoneticPr fontId="4"/>
  </si>
  <si>
    <t>り災人員</t>
    <rPh sb="1" eb="2">
      <t>サイガイ</t>
    </rPh>
    <rPh sb="2" eb="4">
      <t>ジンイン</t>
    </rPh>
    <phoneticPr fontId="4"/>
  </si>
  <si>
    <t>年 次</t>
    <phoneticPr fontId="3"/>
  </si>
  <si>
    <t>合計</t>
    <rPh sb="0" eb="2">
      <t>ゴウケイ</t>
    </rPh>
    <phoneticPr fontId="4"/>
  </si>
  <si>
    <t>建物</t>
    <rPh sb="0" eb="2">
      <t>タテモノ</t>
    </rPh>
    <phoneticPr fontId="4"/>
  </si>
  <si>
    <t>車両</t>
    <rPh sb="0" eb="2">
      <t>シャリョウ</t>
    </rPh>
    <phoneticPr fontId="4"/>
  </si>
  <si>
    <t>その他</t>
    <rPh sb="0" eb="3">
      <t>ソノタ</t>
    </rPh>
    <phoneticPr fontId="4"/>
  </si>
  <si>
    <t>全損</t>
    <rPh sb="0" eb="1">
      <t>ゼンソン</t>
    </rPh>
    <rPh sb="1" eb="2">
      <t>ソン</t>
    </rPh>
    <phoneticPr fontId="4"/>
  </si>
  <si>
    <t>半・小損</t>
    <rPh sb="0" eb="1">
      <t>ハン</t>
    </rPh>
    <rPh sb="2" eb="3">
      <t>ショウ</t>
    </rPh>
    <rPh sb="3" eb="4">
      <t>ソン</t>
    </rPh>
    <phoneticPr fontId="4"/>
  </si>
  <si>
    <t>平成  29</t>
    <rPh sb="0" eb="2">
      <t>ヘイセイ</t>
    </rPh>
    <phoneticPr fontId="4"/>
  </si>
  <si>
    <t>年</t>
    <rPh sb="0" eb="1">
      <t>ネン</t>
    </rPh>
    <phoneticPr fontId="4"/>
  </si>
  <si>
    <t>令和  元</t>
    <rPh sb="0" eb="2">
      <t>レイワ</t>
    </rPh>
    <rPh sb="4" eb="5">
      <t>モト</t>
    </rPh>
    <phoneticPr fontId="3"/>
  </si>
  <si>
    <t>年</t>
    <phoneticPr fontId="3"/>
  </si>
  <si>
    <t>焼　損　棟　数</t>
    <rPh sb="0" eb="1">
      <t>ヤ</t>
    </rPh>
    <rPh sb="2" eb="3">
      <t>ソン</t>
    </rPh>
    <rPh sb="4" eb="5">
      <t>ムネ</t>
    </rPh>
    <rPh sb="6" eb="7">
      <t>スウ</t>
    </rPh>
    <phoneticPr fontId="4"/>
  </si>
  <si>
    <t>焼損床面積（㎡）</t>
    <rPh sb="0" eb="2">
      <t>ショウソン</t>
    </rPh>
    <rPh sb="2" eb="5">
      <t>ユカメンセキ</t>
    </rPh>
    <phoneticPr fontId="4"/>
  </si>
  <si>
    <t>損害額（千円）</t>
    <rPh sb="0" eb="3">
      <t>ソンガイガク</t>
    </rPh>
    <rPh sb="4" eb="6">
      <t>センエン</t>
    </rPh>
    <phoneticPr fontId="4"/>
  </si>
  <si>
    <t>死　傷　者</t>
    <rPh sb="0" eb="5">
      <t>シショウシャ</t>
    </rPh>
    <phoneticPr fontId="4"/>
  </si>
  <si>
    <t>全焼</t>
    <rPh sb="0" eb="2">
      <t>ゼンショウ</t>
    </rPh>
    <phoneticPr fontId="4"/>
  </si>
  <si>
    <t>死者</t>
    <rPh sb="0" eb="2">
      <t>シシャ</t>
    </rPh>
    <phoneticPr fontId="4"/>
  </si>
  <si>
    <t>負傷者</t>
    <rPh sb="0" eb="3">
      <t>フショウシャ</t>
    </rPh>
    <phoneticPr fontId="4"/>
  </si>
  <si>
    <t>　資料：東京消防庁統計書18表・19表</t>
    <rPh sb="1" eb="3">
      <t>シリョウ</t>
    </rPh>
    <rPh sb="4" eb="6">
      <t>トウキョウト</t>
    </rPh>
    <rPh sb="6" eb="9">
      <t>ショウボウチョウ</t>
    </rPh>
    <rPh sb="9" eb="12">
      <t>トウケイショ</t>
    </rPh>
    <rPh sb="14" eb="15">
      <t>ヒョウ</t>
    </rPh>
    <rPh sb="18" eb="19">
      <t>ヒョウ</t>
    </rPh>
    <phoneticPr fontId="4"/>
  </si>
  <si>
    <t>グラフ用</t>
    <rPh sb="3" eb="4">
      <t>ヨウ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</si>
  <si>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</si>
  <si>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</si>
  <si>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</si>
  <si>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</si>
  <si>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</si>
  <si>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</si>
  <si>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</si>
  <si>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</si>
  <si>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</si>
  <si>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</si>
  <si>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</si>
  <si>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</si>
  <si>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</si>
  <si>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</si>
  <si>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</si>
  <si>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11"/>
  </si>
  <si>
    <t>平成30年</t>
    <rPh sb="0" eb="2">
      <t>ヘイセイ</t>
    </rPh>
    <rPh sb="4" eb="5">
      <t>ネン</t>
    </rPh>
    <phoneticPr fontId="11"/>
  </si>
  <si>
    <t>令和元年</t>
    <rPh sb="0" eb="4">
      <t>レイワモトネン</t>
    </rPh>
    <phoneticPr fontId="11"/>
  </si>
  <si>
    <t>火災件数</t>
    <phoneticPr fontId="4"/>
  </si>
  <si>
    <t>損害額</t>
    <phoneticPr fontId="4"/>
  </si>
  <si>
    <t>　資料：東京消防庁統計書52表</t>
    <rPh sb="14" eb="15">
      <t>ヒョウ</t>
    </rPh>
    <phoneticPr fontId="4"/>
  </si>
  <si>
    <t>年</t>
    <rPh sb="0" eb="1">
      <t>ネン</t>
    </rPh>
    <phoneticPr fontId="3"/>
  </si>
  <si>
    <t>年 次</t>
    <rPh sb="0" eb="1">
      <t>ネン</t>
    </rPh>
    <rPh sb="2" eb="3">
      <t>ツギ</t>
    </rPh>
    <phoneticPr fontId="4"/>
  </si>
  <si>
    <t>その他</t>
  </si>
  <si>
    <t>急病</t>
  </si>
  <si>
    <t>加害</t>
  </si>
  <si>
    <t>自損</t>
  </si>
  <si>
    <t>一般負傷</t>
  </si>
  <si>
    <t>運動競技</t>
  </si>
  <si>
    <t>区 分</t>
    <rPh sb="0" eb="1">
      <t>ク</t>
    </rPh>
    <rPh sb="2" eb="3">
      <t>ブン</t>
    </rPh>
    <phoneticPr fontId="4"/>
  </si>
  <si>
    <t>年 次</t>
    <phoneticPr fontId="4"/>
  </si>
  <si>
    <t>労働災害</t>
  </si>
  <si>
    <t>交通</t>
  </si>
  <si>
    <t>水難</t>
  </si>
  <si>
    <t>自然災害</t>
  </si>
  <si>
    <t>火災</t>
  </si>
  <si>
    <t>総　　数</t>
    <rPh sb="0" eb="4">
      <t>ソウスウ</t>
    </rPh>
    <phoneticPr fontId="4"/>
  </si>
  <si>
    <t>（各年中）</t>
    <rPh sb="3" eb="4">
      <t>チュウ</t>
    </rPh>
    <phoneticPr fontId="4"/>
  </si>
  <si>
    <t>９．２　事故別救急件数</t>
    <phoneticPr fontId="4"/>
  </si>
  <si>
    <t>（注）防火水槽、貯水池は民間・公社・公園等を含む</t>
    <rPh sb="1" eb="2">
      <t>チュウ</t>
    </rPh>
    <rPh sb="3" eb="5">
      <t>ボウカ</t>
    </rPh>
    <rPh sb="5" eb="7">
      <t>スイソウ</t>
    </rPh>
    <rPh sb="8" eb="11">
      <t>チョスイチ</t>
    </rPh>
    <rPh sb="12" eb="14">
      <t>ミンカン</t>
    </rPh>
    <rPh sb="15" eb="17">
      <t>コウシャ</t>
    </rPh>
    <rPh sb="18" eb="20">
      <t>コウエン</t>
    </rPh>
    <rPh sb="20" eb="21">
      <t>トウ</t>
    </rPh>
    <rPh sb="22" eb="23">
      <t>フク</t>
    </rPh>
    <phoneticPr fontId="4"/>
  </si>
  <si>
    <t>　資料：東京消防庁統計書5表</t>
    <rPh sb="1" eb="3">
      <t>シリョウ</t>
    </rPh>
    <rPh sb="4" eb="6">
      <t>トウキョウト</t>
    </rPh>
    <rPh sb="6" eb="9">
      <t>ショウボウチョウ</t>
    </rPh>
    <rPh sb="9" eb="12">
      <t>トウケイショ</t>
    </rPh>
    <rPh sb="13" eb="14">
      <t>ヒョウ</t>
    </rPh>
    <phoneticPr fontId="4"/>
  </si>
  <si>
    <t>令和    2</t>
    <rPh sb="0" eb="2">
      <t>レイワ</t>
    </rPh>
    <phoneticPr fontId="3"/>
  </si>
  <si>
    <t>平成  30</t>
    <rPh sb="0" eb="2">
      <t>ヘイセイ</t>
    </rPh>
    <phoneticPr fontId="4"/>
  </si>
  <si>
    <t>未満</t>
    <rPh sb="0" eb="2">
      <t>ミマン</t>
    </rPh>
    <phoneticPr fontId="4"/>
  </si>
  <si>
    <r>
      <t>100m</t>
    </r>
    <r>
      <rPr>
        <vertAlign val="superscript"/>
        <sz val="8"/>
        <color indexed="8"/>
        <rFont val="ＭＳ Ｐ明朝"/>
        <family val="1"/>
        <charset val="128"/>
      </rPr>
      <t>3</t>
    </r>
    <r>
      <rPr>
        <sz val="8"/>
        <color indexed="8"/>
        <rFont val="ＭＳ Ｐ明朝"/>
        <family val="1"/>
        <charset val="128"/>
      </rPr>
      <t>未満</t>
    </r>
    <rPh sb="5" eb="7">
      <t>ミマン</t>
    </rPh>
    <phoneticPr fontId="4"/>
  </si>
  <si>
    <t>以上</t>
    <rPh sb="0" eb="2">
      <t>イジョウ</t>
    </rPh>
    <phoneticPr fontId="4"/>
  </si>
  <si>
    <t>飲料水</t>
    <rPh sb="0" eb="3">
      <t>インリョウスイ</t>
    </rPh>
    <phoneticPr fontId="4"/>
  </si>
  <si>
    <r>
      <t>40m</t>
    </r>
    <r>
      <rPr>
        <vertAlign val="superscript"/>
        <sz val="8"/>
        <color indexed="8"/>
        <rFont val="ＭＳ Ｐ明朝"/>
        <family val="1"/>
        <charset val="128"/>
      </rPr>
      <t>3</t>
    </r>
    <phoneticPr fontId="4"/>
  </si>
  <si>
    <r>
      <t>40m</t>
    </r>
    <r>
      <rPr>
        <vertAlign val="superscript"/>
        <sz val="8"/>
        <color indexed="8"/>
        <rFont val="ＭＳ Ｐ明朝"/>
        <family val="1"/>
        <charset val="128"/>
      </rPr>
      <t>3</t>
    </r>
    <r>
      <rPr>
        <sz val="8"/>
        <color indexed="8"/>
        <rFont val="ＭＳ Ｐ明朝"/>
        <family val="1"/>
        <charset val="128"/>
      </rPr>
      <t>以上</t>
    </r>
    <rPh sb="4" eb="6">
      <t>イジョウ</t>
    </rPh>
    <phoneticPr fontId="4"/>
  </si>
  <si>
    <r>
      <t>100m</t>
    </r>
    <r>
      <rPr>
        <vertAlign val="superscript"/>
        <sz val="8"/>
        <color indexed="8"/>
        <rFont val="ＭＳ Ｐ明朝"/>
        <family val="1"/>
        <charset val="128"/>
      </rPr>
      <t>3</t>
    </r>
    <phoneticPr fontId="4"/>
  </si>
  <si>
    <t>その他</t>
    <rPh sb="2" eb="3">
      <t>ホカ</t>
    </rPh>
    <phoneticPr fontId="4"/>
  </si>
  <si>
    <t>受水槽（Ｃ）</t>
    <rPh sb="0" eb="1">
      <t>ジュ</t>
    </rPh>
    <rPh sb="1" eb="3">
      <t>スイソウ</t>
    </rPh>
    <phoneticPr fontId="4"/>
  </si>
  <si>
    <t>貯　水　池　（Ｂ）</t>
    <rPh sb="0" eb="5">
      <t>チョスイチ</t>
    </rPh>
    <phoneticPr fontId="4"/>
  </si>
  <si>
    <t>防　火　水　槽（Ａ）</t>
    <rPh sb="0" eb="3">
      <t>ボウカ</t>
    </rPh>
    <rPh sb="4" eb="7">
      <t>スイソウ</t>
    </rPh>
    <phoneticPr fontId="4"/>
  </si>
  <si>
    <t>小計
（Ａ）＋（Ｂ）＋
（Ｃ）</t>
    <rPh sb="0" eb="2">
      <t>ショウケイ</t>
    </rPh>
    <phoneticPr fontId="4"/>
  </si>
  <si>
    <t>消火栓</t>
    <rPh sb="0" eb="3">
      <t>ショウカセン</t>
    </rPh>
    <phoneticPr fontId="4"/>
  </si>
  <si>
    <t>総計</t>
    <rPh sb="0" eb="2">
      <t>ソウケイ</t>
    </rPh>
    <phoneticPr fontId="4"/>
  </si>
  <si>
    <t>　　　　（各年３月31日現在）</t>
    <rPh sb="5" eb="6">
      <t>カク</t>
    </rPh>
    <rPh sb="6" eb="7">
      <t>ネン</t>
    </rPh>
    <rPh sb="8" eb="9">
      <t>ガツ</t>
    </rPh>
    <rPh sb="9" eb="12">
      <t>３１ニチ</t>
    </rPh>
    <rPh sb="12" eb="14">
      <t>ゲンザイ</t>
    </rPh>
    <phoneticPr fontId="4"/>
  </si>
  <si>
    <t>９．３　消防水利</t>
    <rPh sb="4" eb="6">
      <t>ショウボウ</t>
    </rPh>
    <rPh sb="6" eb="7">
      <t>スイ</t>
    </rPh>
    <rPh sb="7" eb="8">
      <t>リ</t>
    </rPh>
    <phoneticPr fontId="4"/>
  </si>
  <si>
    <t>（注）現員欄中の（　　）は、女性消防団員数で内数</t>
    <phoneticPr fontId="4"/>
  </si>
  <si>
    <t>　資料：東京消防庁統計書49表</t>
    <rPh sb="14" eb="15">
      <t>ヒョウ</t>
    </rPh>
    <phoneticPr fontId="4"/>
  </si>
  <si>
    <t xml:space="preserve"> </t>
    <phoneticPr fontId="4"/>
  </si>
  <si>
    <t>332(63)</t>
    <phoneticPr fontId="3"/>
  </si>
  <si>
    <t>316(55)</t>
  </si>
  <si>
    <t>330(56)</t>
  </si>
  <si>
    <t>防火服
（着）</t>
    <phoneticPr fontId="4"/>
  </si>
  <si>
    <t>ホース
（本）</t>
    <phoneticPr fontId="4"/>
  </si>
  <si>
    <t>消防団用
可搬ポンプ</t>
    <phoneticPr fontId="4"/>
  </si>
  <si>
    <r>
      <t xml:space="preserve">分団施設
</t>
    </r>
    <r>
      <rPr>
        <sz val="6.5"/>
        <color indexed="8"/>
        <rFont val="ＭＳ Ｐ明朝"/>
        <family val="1"/>
        <charset val="128"/>
      </rPr>
      <t>（旧防災資器材</t>
    </r>
    <r>
      <rPr>
        <sz val="8"/>
        <color indexed="8"/>
        <rFont val="ＭＳ Ｐ明朝"/>
        <family val="1"/>
        <charset val="128"/>
      </rPr>
      <t xml:space="preserve">
　</t>
    </r>
    <r>
      <rPr>
        <sz val="6.5"/>
        <color indexed="8"/>
        <rFont val="ＭＳ Ｐ明朝"/>
        <family val="1"/>
        <charset val="128"/>
      </rPr>
      <t>格納庫）</t>
    </r>
    <rPh sb="0" eb="2">
      <t>ブンダン</t>
    </rPh>
    <rPh sb="2" eb="4">
      <t>シセツ</t>
    </rPh>
    <rPh sb="6" eb="7">
      <t>キュウ</t>
    </rPh>
    <phoneticPr fontId="4"/>
  </si>
  <si>
    <t>現員</t>
  </si>
  <si>
    <t>定員</t>
  </si>
  <si>
    <t>分団数</t>
  </si>
  <si>
    <t>団数</t>
  </si>
  <si>
    <t>区 分</t>
    <phoneticPr fontId="3"/>
  </si>
  <si>
    <t>　　　（各年３月31日現在）</t>
    <phoneticPr fontId="4"/>
  </si>
  <si>
    <t>９．４　消　防　団</t>
    <phoneticPr fontId="4"/>
  </si>
  <si>
    <t>　資料：東京消防庁統計書12表</t>
    <rPh sb="1" eb="3">
      <t>シリョウ</t>
    </rPh>
    <rPh sb="4" eb="6">
      <t>トウキョウト</t>
    </rPh>
    <rPh sb="6" eb="9">
      <t>ショウボウチョウ</t>
    </rPh>
    <rPh sb="9" eb="12">
      <t>トウケイショ</t>
    </rPh>
    <rPh sb="14" eb="15">
      <t>ヒョウ</t>
    </rPh>
    <phoneticPr fontId="4"/>
  </si>
  <si>
    <t>-</t>
    <phoneticPr fontId="3"/>
  </si>
  <si>
    <t>-</t>
  </si>
  <si>
    <t>取扱所</t>
    <rPh sb="0" eb="3">
      <t>トリアツカイショ</t>
    </rPh>
    <phoneticPr fontId="4"/>
  </si>
  <si>
    <t>貯蔵所</t>
    <rPh sb="0" eb="3">
      <t>チョゾウショ</t>
    </rPh>
    <phoneticPr fontId="4"/>
  </si>
  <si>
    <t>製造所</t>
    <rPh sb="0" eb="3">
      <t>セイゾウショ</t>
    </rPh>
    <phoneticPr fontId="4"/>
  </si>
  <si>
    <t>計</t>
    <rPh sb="0" eb="1">
      <t>ケイ</t>
    </rPh>
    <phoneticPr fontId="4"/>
  </si>
  <si>
    <t>指定可燃物
貯蔵取扱所</t>
    <rPh sb="0" eb="2">
      <t>シテイ</t>
    </rPh>
    <rPh sb="2" eb="5">
      <t>カネンブツ</t>
    </rPh>
    <rPh sb="6" eb="8">
      <t>チョゾウ</t>
    </rPh>
    <rPh sb="8" eb="11">
      <t>トリアツカイショ</t>
    </rPh>
    <phoneticPr fontId="4"/>
  </si>
  <si>
    <t>少量危険物
貯蔵取扱所</t>
    <rPh sb="0" eb="2">
      <t>ショウリョウ</t>
    </rPh>
    <rPh sb="2" eb="5">
      <t>キケンブツ</t>
    </rPh>
    <rPh sb="6" eb="8">
      <t>チョゾウ</t>
    </rPh>
    <rPh sb="8" eb="11">
      <t>トリアツカイショ</t>
    </rPh>
    <phoneticPr fontId="4"/>
  </si>
  <si>
    <t>事業所</t>
    <rPh sb="0" eb="3">
      <t>ジギョウショ</t>
    </rPh>
    <phoneticPr fontId="4"/>
  </si>
  <si>
    <t>製　　　　　　造　　　　　　所　　　　　　等</t>
    <rPh sb="0" eb="15">
      <t>セイゾウショ</t>
    </rPh>
    <rPh sb="21" eb="22">
      <t>ラ</t>
    </rPh>
    <phoneticPr fontId="4"/>
  </si>
  <si>
    <t>（各年３月31日現在）</t>
    <phoneticPr fontId="4"/>
  </si>
  <si>
    <t>９．５　危険物製造所等の施設数</t>
    <rPh sb="4" eb="7">
      <t>キケンブツ</t>
    </rPh>
    <rPh sb="7" eb="11">
      <t>セイゾウショトウ</t>
    </rPh>
    <rPh sb="12" eb="15">
      <t>シセツスウ</t>
    </rPh>
    <phoneticPr fontId="4"/>
  </si>
  <si>
    <t>　　</t>
    <phoneticPr fontId="4"/>
  </si>
  <si>
    <t>　　　　　</t>
    <phoneticPr fontId="4"/>
  </si>
  <si>
    <t>（注）東京都寄託物資を除く</t>
    <rPh sb="3" eb="5">
      <t>トウキョウ</t>
    </rPh>
    <rPh sb="5" eb="6">
      <t>ト</t>
    </rPh>
    <rPh sb="6" eb="8">
      <t>キタク</t>
    </rPh>
    <rPh sb="8" eb="10">
      <t>ブッシ</t>
    </rPh>
    <rPh sb="11" eb="12">
      <t>ノゾ</t>
    </rPh>
    <phoneticPr fontId="4"/>
  </si>
  <si>
    <t>　資料：政策経営部災害対策・危機管理課</t>
    <rPh sb="4" eb="6">
      <t>セイサク</t>
    </rPh>
    <rPh sb="6" eb="8">
      <t>ケイエイ</t>
    </rPh>
    <rPh sb="8" eb="9">
      <t>ブ</t>
    </rPh>
    <rPh sb="9" eb="11">
      <t>サイガイ</t>
    </rPh>
    <rPh sb="11" eb="13">
      <t>タイサク</t>
    </rPh>
    <rPh sb="14" eb="16">
      <t>キキ</t>
    </rPh>
    <rPh sb="16" eb="18">
      <t>カンリ</t>
    </rPh>
    <phoneticPr fontId="4"/>
  </si>
  <si>
    <t>令和　  2</t>
    <rPh sb="0" eb="2">
      <t>レイワ</t>
    </rPh>
    <phoneticPr fontId="3"/>
  </si>
  <si>
    <t>平成  31</t>
    <rPh sb="0" eb="2">
      <t>ヘイセイ</t>
    </rPh>
    <phoneticPr fontId="4"/>
  </si>
  <si>
    <t>ビスケット
（食）</t>
    <phoneticPr fontId="4"/>
  </si>
  <si>
    <t>かん詰
（食）</t>
    <phoneticPr fontId="4"/>
  </si>
  <si>
    <t>アルファ米
（食）</t>
    <phoneticPr fontId="4"/>
  </si>
  <si>
    <t>ミネラルウォーター
（本）</t>
    <rPh sb="11" eb="12">
      <t>ホン</t>
    </rPh>
    <phoneticPr fontId="4"/>
  </si>
  <si>
    <t>食 料</t>
    <phoneticPr fontId="4"/>
  </si>
  <si>
    <t>主要災害救助物資備蓄状況</t>
    <phoneticPr fontId="4"/>
  </si>
  <si>
    <t>携帯トイレ
（個）</t>
    <rPh sb="0" eb="2">
      <t>ケイタイ</t>
    </rPh>
    <rPh sb="7" eb="8">
      <t>コ</t>
    </rPh>
    <phoneticPr fontId="4"/>
  </si>
  <si>
    <t>毛布
（枚）</t>
    <phoneticPr fontId="4"/>
  </si>
  <si>
    <t>生活必需品</t>
    <phoneticPr fontId="4"/>
  </si>
  <si>
    <t>床面積
（㎡）</t>
    <phoneticPr fontId="4"/>
  </si>
  <si>
    <t>倉庫数
（箇所）</t>
    <phoneticPr fontId="4"/>
  </si>
  <si>
    <t>（各年４月１日現在）</t>
    <phoneticPr fontId="4"/>
  </si>
  <si>
    <t>９．６　主要災害救助物資の備蓄状況</t>
    <phoneticPr fontId="4"/>
  </si>
  <si>
    <t>　資料：政策経営部災害対策・危機管理課</t>
    <rPh sb="4" eb="6">
      <t>セイサク</t>
    </rPh>
    <rPh sb="6" eb="8">
      <t>ケイエイ</t>
    </rPh>
    <rPh sb="9" eb="11">
      <t>サイガイ</t>
    </rPh>
    <rPh sb="11" eb="13">
      <t>タイサク</t>
    </rPh>
    <phoneticPr fontId="4"/>
  </si>
  <si>
    <t>年度</t>
    <rPh sb="0" eb="2">
      <t>ネンド</t>
    </rPh>
    <phoneticPr fontId="3"/>
  </si>
  <si>
    <t>年度</t>
    <rPh sb="0" eb="2">
      <t>ネンド</t>
    </rPh>
    <phoneticPr fontId="4"/>
  </si>
  <si>
    <t>年 度</t>
    <rPh sb="0" eb="1">
      <t>ネンジ</t>
    </rPh>
    <rPh sb="2" eb="3">
      <t>ド</t>
    </rPh>
    <phoneticPr fontId="4"/>
  </si>
  <si>
    <t>前年度対比</t>
    <rPh sb="0" eb="3">
      <t>ゼンネンド</t>
    </rPh>
    <rPh sb="3" eb="4">
      <t>タイ</t>
    </rPh>
    <rPh sb="4" eb="5">
      <t>ヒ</t>
    </rPh>
    <phoneticPr fontId="4"/>
  </si>
  <si>
    <t>避難行動要支援者数</t>
    <rPh sb="0" eb="2">
      <t>ヒナン</t>
    </rPh>
    <rPh sb="2" eb="4">
      <t>コウドウ</t>
    </rPh>
    <rPh sb="4" eb="5">
      <t>ヨウ</t>
    </rPh>
    <rPh sb="5" eb="8">
      <t>シエンシャ</t>
    </rPh>
    <rPh sb="7" eb="8">
      <t>シャ</t>
    </rPh>
    <rPh sb="8" eb="9">
      <t>スウ</t>
    </rPh>
    <phoneticPr fontId="4"/>
  </si>
  <si>
    <t>（各年度末現在）</t>
    <rPh sb="1" eb="2">
      <t>カク</t>
    </rPh>
    <rPh sb="2" eb="3">
      <t>ネン</t>
    </rPh>
    <rPh sb="3" eb="5">
      <t>ドマツ</t>
    </rPh>
    <rPh sb="5" eb="7">
      <t>ゲンザイ</t>
    </rPh>
    <phoneticPr fontId="4"/>
  </si>
  <si>
    <t>９．７　避難行動要支援者数</t>
    <rPh sb="4" eb="6">
      <t>ヒナン</t>
    </rPh>
    <rPh sb="6" eb="8">
      <t>コウドウ</t>
    </rPh>
    <rPh sb="8" eb="9">
      <t>ヨウ</t>
    </rPh>
    <rPh sb="9" eb="12">
      <t>シエンシャ</t>
    </rPh>
    <rPh sb="12" eb="13">
      <t>スウ</t>
    </rPh>
    <phoneticPr fontId="4"/>
  </si>
  <si>
    <t>　資料：政策経営部災害対策・危機管理課</t>
    <rPh sb="1" eb="3">
      <t>シリョウ</t>
    </rPh>
    <rPh sb="4" eb="6">
      <t>セイサク</t>
    </rPh>
    <rPh sb="6" eb="8">
      <t>ケイエイ</t>
    </rPh>
    <rPh sb="8" eb="9">
      <t>ブ</t>
    </rPh>
    <rPh sb="9" eb="11">
      <t>サイガイ</t>
    </rPh>
    <rPh sb="11" eb="13">
      <t>タイサク</t>
    </rPh>
    <rPh sb="14" eb="16">
      <t>キキ</t>
    </rPh>
    <rPh sb="16" eb="19">
      <t>カンリカ</t>
    </rPh>
    <phoneticPr fontId="4"/>
  </si>
  <si>
    <t>16,250人</t>
    <rPh sb="5" eb="6">
      <t>ニン</t>
    </rPh>
    <phoneticPr fontId="3"/>
  </si>
  <si>
    <t xml:space="preserve">-
</t>
    <phoneticPr fontId="23"/>
  </si>
  <si>
    <t>67,654人（一斉防災訓練）
860人
（帰宅困難者対応訓練）</t>
    <phoneticPr fontId="11"/>
  </si>
  <si>
    <t>参加者数</t>
    <rPh sb="0" eb="3">
      <t>サンカシャ</t>
    </rPh>
    <rPh sb="3" eb="4">
      <t>スウ</t>
    </rPh>
    <phoneticPr fontId="4"/>
  </si>
  <si>
    <t>帰宅困難者対策地域協力会他</t>
  </si>
  <si>
    <t>-</t>
    <phoneticPr fontId="23"/>
  </si>
  <si>
    <t>帰宅困難者対策地域協力会他</t>
    <phoneticPr fontId="11"/>
  </si>
  <si>
    <t>参加機関</t>
    <rPh sb="0" eb="2">
      <t>サンカ</t>
    </rPh>
    <rPh sb="2" eb="4">
      <t>キカン</t>
    </rPh>
    <phoneticPr fontId="4"/>
  </si>
  <si>
    <t>リモートでの実施</t>
    <rPh sb="6" eb="8">
      <t>ジッシ</t>
    </rPh>
    <phoneticPr fontId="3"/>
  </si>
  <si>
    <t>区内全域</t>
    <phoneticPr fontId="11"/>
  </si>
  <si>
    <t>実施場所</t>
    <rPh sb="0" eb="2">
      <t>ジッシ</t>
    </rPh>
    <rPh sb="2" eb="4">
      <t>バショ</t>
    </rPh>
    <phoneticPr fontId="4"/>
  </si>
  <si>
    <t>令和3年3月5日（金）</t>
    <rPh sb="0" eb="2">
      <t>レイワ</t>
    </rPh>
    <rPh sb="3" eb="4">
      <t>ネン</t>
    </rPh>
    <rPh sb="5" eb="6">
      <t>ガツ</t>
    </rPh>
    <rPh sb="7" eb="8">
      <t>ニチ</t>
    </rPh>
    <rPh sb="8" eb="11">
      <t>キン</t>
    </rPh>
    <phoneticPr fontId="3"/>
  </si>
  <si>
    <t>中止</t>
    <rPh sb="0" eb="2">
      <t>チュウシ</t>
    </rPh>
    <phoneticPr fontId="23"/>
  </si>
  <si>
    <t>平成31年3月8日（金）</t>
    <phoneticPr fontId="11"/>
  </si>
  <si>
    <t>実施年月日</t>
    <rPh sb="0" eb="2">
      <t>ジッシ</t>
    </rPh>
    <rPh sb="2" eb="5">
      <t>ネンガッピ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</si>
  <si>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23"/>
  </si>
  <si>
    <t>平成30年度</t>
  </si>
  <si>
    <t>年 度</t>
    <rPh sb="0" eb="1">
      <t>ネン</t>
    </rPh>
    <rPh sb="2" eb="3">
      <t>ド</t>
    </rPh>
    <phoneticPr fontId="4"/>
  </si>
  <si>
    <r>
      <t>９．８　帰宅困難者</t>
    </r>
    <r>
      <rPr>
        <sz val="10"/>
        <color indexed="8"/>
        <rFont val="ＭＳ ゴシック"/>
        <family val="3"/>
        <charset val="128"/>
      </rPr>
      <t>訓練実施状況</t>
    </r>
    <rPh sb="4" eb="6">
      <t>キタク</t>
    </rPh>
    <rPh sb="6" eb="8">
      <t>コンナン</t>
    </rPh>
    <rPh sb="8" eb="9">
      <t>シャ</t>
    </rPh>
    <rPh sb="9" eb="11">
      <t>クンレン</t>
    </rPh>
    <rPh sb="11" eb="13">
      <t>ジッシ</t>
    </rPh>
    <rPh sb="13" eb="15">
      <t>ジョウキョウ</t>
    </rPh>
    <phoneticPr fontId="4"/>
  </si>
  <si>
    <t>　</t>
    <phoneticPr fontId="4"/>
  </si>
  <si>
    <t>資料：政策経営部災害対策・危機管理課</t>
    <phoneticPr fontId="4"/>
  </si>
  <si>
    <t>登録者数</t>
    <rPh sb="0" eb="2">
      <t>トウロク</t>
    </rPh>
    <rPh sb="2" eb="3">
      <t>シャ</t>
    </rPh>
    <rPh sb="3" eb="4">
      <t>スウ</t>
    </rPh>
    <phoneticPr fontId="4"/>
  </si>
  <si>
    <t>９．９　安全・安心メール登録者数</t>
    <rPh sb="4" eb="6">
      <t>アンゼン</t>
    </rPh>
    <rPh sb="7" eb="9">
      <t>アンシン</t>
    </rPh>
    <rPh sb="12" eb="14">
      <t>トウロク</t>
    </rPh>
    <rPh sb="14" eb="15">
      <t>シャ</t>
    </rPh>
    <rPh sb="15" eb="1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</si>
</sst>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???"/>
    <numFmt numFmtId="178" formatCode="??"/>
    <numFmt numFmtId="179" formatCode="#,##0_ "/>
    <numFmt numFmtId="180" formatCode="?,???"/>
    <numFmt numFmtId="181" formatCode="0;0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游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vertAlign val="superscript"/>
      <sz val="8"/>
      <color indexed="8"/>
      <name val="ＭＳ Ｐ明朝"/>
      <family val="1"/>
      <charset val="128"/>
    </font>
    <font>
      <sz val="6.5"/>
      <color indexed="8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DD7EE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1" fillId="0" borderId="0">
      <alignment vertical="center"/>
    </xf>
  </cellStyleXfs>
  <cellXfs count="272">
    <xf numFmtId="0" fontId="0" fillId="0" borderId="0" xfId="0">
      <alignment vertical="center"/>
    </xf>
    <xf numFmtId="0" fontId="2" fillId="0" borderId="0" xfId="1" applyFont="1" applyAlignment="1">
      <alignment vertical="top"/>
    </xf>
    <xf numFmtId="0" fontId="5" fillId="0" borderId="0" xfId="1" applyFont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top"/>
    </xf>
    <xf numFmtId="0" fontId="5" fillId="0" borderId="0" xfId="1" applyFont="1" applyAlignment="1">
      <alignment horizontal="left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left" wrapText="1"/>
    </xf>
    <xf numFmtId="0" fontId="5" fillId="0" borderId="10" xfId="1" applyFont="1" applyBorder="1" applyAlignment="1">
      <alignment horizontal="center" vertical="distributed"/>
    </xf>
    <xf numFmtId="0" fontId="5" fillId="0" borderId="1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176" fontId="5" fillId="0" borderId="4" xfId="1" applyNumberFormat="1" applyFont="1" applyBorder="1" applyAlignment="1">
      <alignment horizontal="center" vertical="center"/>
    </xf>
    <xf numFmtId="177" fontId="5" fillId="0" borderId="10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center" vertical="center"/>
    </xf>
    <xf numFmtId="178" fontId="5" fillId="0" borderId="4" xfId="1" applyNumberFormat="1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center" vertical="center"/>
    </xf>
    <xf numFmtId="178" fontId="5" fillId="0" borderId="5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distributed" textRotation="255"/>
    </xf>
    <xf numFmtId="0" fontId="5" fillId="0" borderId="7" xfId="1" applyFont="1" applyBorder="1" applyAlignment="1">
      <alignment horizontal="center" vertical="distributed" textRotation="255"/>
    </xf>
    <xf numFmtId="179" fontId="5" fillId="0" borderId="17" xfId="1" applyNumberFormat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179" fontId="5" fillId="0" borderId="10" xfId="1" applyNumberFormat="1" applyFont="1" applyBorder="1" applyAlignment="1">
      <alignment horizontal="center" vertical="center"/>
    </xf>
    <xf numFmtId="179" fontId="5" fillId="0" borderId="0" xfId="1" applyNumberFormat="1" applyFont="1" applyAlignment="1">
      <alignment horizontal="center" vertical="center"/>
    </xf>
    <xf numFmtId="177" fontId="5" fillId="0" borderId="5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79" fontId="9" fillId="2" borderId="10" xfId="1" applyNumberFormat="1" applyFont="1" applyFill="1" applyBorder="1" applyAlignment="1">
      <alignment horizontal="center" vertical="center"/>
    </xf>
    <xf numFmtId="179" fontId="9" fillId="2" borderId="0" xfId="1" applyNumberFormat="1" applyFont="1" applyFill="1" applyAlignment="1">
      <alignment horizontal="center" vertical="center"/>
    </xf>
    <xf numFmtId="177" fontId="9" fillId="2" borderId="5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0" fillId="3" borderId="0" xfId="1" applyFont="1" applyFill="1"/>
    <xf numFmtId="0" fontId="5" fillId="3" borderId="0" xfId="1" applyFont="1" applyFill="1" applyAlignment="1">
      <alignment horizontal="center" vertical="center"/>
    </xf>
    <xf numFmtId="179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vertical="center"/>
    </xf>
    <xf numFmtId="179" fontId="5" fillId="4" borderId="0" xfId="1" applyNumberFormat="1" applyFont="1" applyFill="1" applyAlignment="1">
      <alignment vertical="center"/>
    </xf>
    <xf numFmtId="176" fontId="5" fillId="0" borderId="0" xfId="1" applyNumberFormat="1" applyFont="1" applyAlignment="1">
      <alignment vertical="center"/>
    </xf>
    <xf numFmtId="179" fontId="5" fillId="5" borderId="0" xfId="1" applyNumberFormat="1" applyFont="1" applyFill="1" applyAlignment="1">
      <alignment vertical="center"/>
    </xf>
    <xf numFmtId="38" fontId="5" fillId="0" borderId="0" xfId="1" applyNumberFormat="1" applyFont="1" applyAlignment="1">
      <alignment horizontal="right" vertical="center"/>
    </xf>
    <xf numFmtId="176" fontId="7" fillId="6" borderId="4" xfId="1" applyNumberFormat="1" applyFont="1" applyFill="1" applyBorder="1" applyAlignment="1">
      <alignment horizontal="center" vertical="center"/>
    </xf>
    <xf numFmtId="178" fontId="7" fillId="6" borderId="4" xfId="1" applyNumberFormat="1" applyFont="1" applyFill="1" applyBorder="1" applyAlignment="1">
      <alignment horizontal="center" vertical="center"/>
    </xf>
    <xf numFmtId="0" fontId="7" fillId="6" borderId="0" xfId="1" applyFont="1" applyFill="1" applyAlignment="1">
      <alignment horizontal="center" vertical="center"/>
    </xf>
    <xf numFmtId="0" fontId="7" fillId="6" borderId="0" xfId="1" applyFont="1" applyFill="1" applyAlignment="1">
      <alignment horizontal="right" vertical="center"/>
    </xf>
    <xf numFmtId="0" fontId="7" fillId="6" borderId="0" xfId="1" applyFont="1" applyFill="1" applyAlignment="1">
      <alignment horizontal="left" vertical="center"/>
    </xf>
    <xf numFmtId="177" fontId="7" fillId="6" borderId="10" xfId="1" applyNumberFormat="1" applyFont="1" applyFill="1" applyBorder="1" applyAlignment="1">
      <alignment horizontal="center" vertical="center"/>
    </xf>
    <xf numFmtId="178" fontId="7" fillId="6" borderId="10" xfId="1" applyNumberFormat="1" applyFont="1" applyFill="1" applyBorder="1" applyAlignment="1">
      <alignment horizontal="center" vertical="center"/>
    </xf>
    <xf numFmtId="176" fontId="7" fillId="6" borderId="5" xfId="1" applyNumberFormat="1" applyFont="1" applyFill="1" applyBorder="1" applyAlignment="1">
      <alignment horizontal="center" vertical="center"/>
    </xf>
    <xf numFmtId="176" fontId="7" fillId="6" borderId="10" xfId="1" applyNumberFormat="1" applyFont="1" applyFill="1" applyBorder="1" applyAlignment="1">
      <alignment horizontal="center" vertical="center"/>
    </xf>
    <xf numFmtId="178" fontId="7" fillId="6" borderId="5" xfId="1" applyNumberFormat="1" applyFont="1" applyFill="1" applyBorder="1" applyAlignment="1">
      <alignment horizontal="center" vertical="center"/>
    </xf>
    <xf numFmtId="176" fontId="7" fillId="6" borderId="0" xfId="1" applyNumberFormat="1" applyFont="1" applyFill="1" applyBorder="1" applyAlignment="1">
      <alignment horizontal="center" vertical="center"/>
    </xf>
    <xf numFmtId="0" fontId="9" fillId="6" borderId="12" xfId="1" applyFont="1" applyFill="1" applyBorder="1" applyAlignment="1">
      <alignment horizontal="center" vertical="center"/>
    </xf>
    <xf numFmtId="179" fontId="9" fillId="6" borderId="13" xfId="1" applyNumberFormat="1" applyFont="1" applyFill="1" applyBorder="1" applyAlignment="1">
      <alignment horizontal="right" vertical="center"/>
    </xf>
    <xf numFmtId="179" fontId="9" fillId="6" borderId="14" xfId="1" applyNumberFormat="1" applyFont="1" applyFill="1" applyBorder="1" applyAlignment="1">
      <alignment horizontal="right" vertical="center"/>
    </xf>
    <xf numFmtId="179" fontId="9" fillId="6" borderId="15" xfId="1" applyNumberFormat="1" applyFont="1" applyFill="1" applyBorder="1" applyAlignment="1">
      <alignment horizontal="right" vertical="center"/>
    </xf>
    <xf numFmtId="179" fontId="9" fillId="6" borderId="13" xfId="1" applyNumberFormat="1" applyFont="1" applyFill="1" applyBorder="1" applyAlignment="1">
      <alignment horizontal="center" vertical="center"/>
    </xf>
    <xf numFmtId="179" fontId="9" fillId="6" borderId="14" xfId="1" applyNumberFormat="1" applyFont="1" applyFill="1" applyBorder="1" applyAlignment="1">
      <alignment horizontal="center" vertical="center"/>
    </xf>
    <xf numFmtId="179" fontId="9" fillId="6" borderId="15" xfId="1" applyNumberFormat="1" applyFont="1" applyFill="1" applyBorder="1" applyAlignment="1">
      <alignment horizontal="center" vertical="center"/>
    </xf>
    <xf numFmtId="179" fontId="9" fillId="6" borderId="12" xfId="1" applyNumberFormat="1" applyFont="1" applyFill="1" applyBorder="1" applyAlignment="1">
      <alignment horizontal="right" vertical="center"/>
    </xf>
    <xf numFmtId="179" fontId="7" fillId="6" borderId="10" xfId="1" applyNumberFormat="1" applyFont="1" applyFill="1" applyBorder="1" applyAlignment="1">
      <alignment horizontal="center" vertical="center"/>
    </xf>
    <xf numFmtId="179" fontId="7" fillId="6" borderId="0" xfId="1" applyNumberFormat="1" applyFont="1" applyFill="1" applyBorder="1" applyAlignment="1">
      <alignment horizontal="center" vertical="center"/>
    </xf>
    <xf numFmtId="177" fontId="7" fillId="6" borderId="5" xfId="1" applyNumberFormat="1" applyFont="1" applyFill="1" applyBorder="1" applyAlignment="1">
      <alignment horizontal="center" vertical="center"/>
    </xf>
    <xf numFmtId="0" fontId="9" fillId="6" borderId="14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distributed"/>
    </xf>
    <xf numFmtId="0" fontId="5" fillId="0" borderId="5" xfId="1" applyFont="1" applyBorder="1" applyAlignment="1">
      <alignment horizontal="center" vertical="distributed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distributed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distributed" textRotation="255"/>
    </xf>
    <xf numFmtId="179" fontId="5" fillId="0" borderId="4" xfId="1" applyNumberFormat="1" applyFont="1" applyBorder="1" applyAlignment="1">
      <alignment horizontal="center" vertical="center"/>
    </xf>
    <xf numFmtId="179" fontId="7" fillId="6" borderId="4" xfId="1" applyNumberFormat="1" applyFont="1" applyFill="1" applyBorder="1" applyAlignment="1">
      <alignment horizontal="center" vertical="center"/>
    </xf>
    <xf numFmtId="0" fontId="9" fillId="6" borderId="13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distributed" textRotation="255"/>
    </xf>
    <xf numFmtId="0" fontId="9" fillId="6" borderId="15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distributed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distributed"/>
    </xf>
    <xf numFmtId="0" fontId="5" fillId="0" borderId="5" xfId="1" applyFont="1" applyBorder="1" applyAlignment="1">
      <alignment horizontal="center" vertical="distributed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79" fontId="9" fillId="0" borderId="0" xfId="1" applyNumberFormat="1" applyFont="1" applyAlignment="1">
      <alignment horizontal="right" vertical="center"/>
    </xf>
    <xf numFmtId="38" fontId="7" fillId="6" borderId="0" xfId="1" applyNumberFormat="1" applyFont="1" applyFill="1" applyAlignment="1">
      <alignment horizontal="center" vertical="center"/>
    </xf>
    <xf numFmtId="38" fontId="7" fillId="6" borderId="10" xfId="1" applyNumberFormat="1" applyFont="1" applyFill="1" applyBorder="1" applyAlignment="1">
      <alignment horizontal="center" vertical="center"/>
    </xf>
    <xf numFmtId="38" fontId="7" fillId="6" borderId="10" xfId="2" applyFont="1" applyFill="1" applyBorder="1" applyAlignment="1">
      <alignment horizontal="center" vertical="center"/>
    </xf>
    <xf numFmtId="38" fontId="9" fillId="0" borderId="0" xfId="1" applyNumberFormat="1" applyFont="1" applyAlignment="1">
      <alignment horizontal="center" vertical="center"/>
    </xf>
    <xf numFmtId="38" fontId="9" fillId="0" borderId="10" xfId="1" applyNumberFormat="1" applyFont="1" applyBorder="1" applyAlignment="1">
      <alignment horizontal="center" vertical="center"/>
    </xf>
    <xf numFmtId="38" fontId="9" fillId="0" borderId="10" xfId="2" applyFont="1" applyFill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179" fontId="9" fillId="0" borderId="10" xfId="1" applyNumberFormat="1" applyFont="1" applyBorder="1" applyAlignment="1">
      <alignment horizontal="right" vertical="center"/>
    </xf>
    <xf numFmtId="0" fontId="9" fillId="0" borderId="7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38" fontId="7" fillId="6" borderId="0" xfId="1" applyNumberFormat="1" applyFont="1" applyFill="1" applyBorder="1" applyAlignment="1">
      <alignment horizontal="center" vertical="center"/>
    </xf>
    <xf numFmtId="180" fontId="7" fillId="6" borderId="10" xfId="1" applyNumberFormat="1" applyFont="1" applyFill="1" applyBorder="1" applyAlignment="1">
      <alignment horizontal="center" vertical="center"/>
    </xf>
    <xf numFmtId="38" fontId="7" fillId="6" borderId="10" xfId="2" applyNumberFormat="1" applyFont="1" applyFill="1" applyBorder="1" applyAlignment="1">
      <alignment horizontal="center" vertical="center"/>
    </xf>
    <xf numFmtId="180" fontId="9" fillId="0" borderId="10" xfId="1" applyNumberFormat="1" applyFont="1" applyBorder="1" applyAlignment="1">
      <alignment horizontal="center" vertical="center"/>
    </xf>
    <xf numFmtId="0" fontId="13" fillId="0" borderId="0" xfId="1" applyFont="1" applyAlignment="1">
      <alignment horizontal="left" vertical="top"/>
    </xf>
    <xf numFmtId="0" fontId="13" fillId="0" borderId="0" xfId="1" applyFont="1" applyAlignment="1">
      <alignment vertical="top"/>
    </xf>
    <xf numFmtId="0" fontId="14" fillId="0" borderId="0" xfId="1" applyFont="1" applyAlignment="1">
      <alignment vertical="top"/>
    </xf>
    <xf numFmtId="38" fontId="7" fillId="6" borderId="4" xfId="1" applyNumberFormat="1" applyFont="1" applyFill="1" applyBorder="1" applyAlignment="1">
      <alignment horizontal="center" vertical="center"/>
    </xf>
    <xf numFmtId="38" fontId="7" fillId="6" borderId="5" xfId="1" applyNumberFormat="1" applyFont="1" applyFill="1" applyBorder="1" applyAlignment="1">
      <alignment horizontal="center" vertical="center"/>
    </xf>
    <xf numFmtId="38" fontId="5" fillId="0" borderId="0" xfId="1" applyNumberFormat="1" applyFont="1" applyAlignment="1">
      <alignment horizontal="center" vertical="center"/>
    </xf>
    <xf numFmtId="38" fontId="5" fillId="0" borderId="10" xfId="1" applyNumberFormat="1" applyFont="1" applyBorder="1" applyAlignment="1">
      <alignment horizontal="center" vertical="center"/>
    </xf>
    <xf numFmtId="38" fontId="5" fillId="0" borderId="4" xfId="1" applyNumberFormat="1" applyFont="1" applyBorder="1" applyAlignment="1">
      <alignment horizontal="center" vertical="center"/>
    </xf>
    <xf numFmtId="38" fontId="5" fillId="0" borderId="5" xfId="1" applyNumberFormat="1" applyFont="1" applyBorder="1" applyAlignment="1">
      <alignment horizontal="center" vertical="center"/>
    </xf>
    <xf numFmtId="181" fontId="5" fillId="0" borderId="0" xfId="1" applyNumberFormat="1" applyFont="1" applyAlignment="1">
      <alignment vertical="center"/>
    </xf>
    <xf numFmtId="0" fontId="5" fillId="0" borderId="19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0" xfId="1" applyFont="1" applyAlignment="1">
      <alignment horizontal="center" vertical="distributed" textRotation="255"/>
    </xf>
    <xf numFmtId="0" fontId="5" fillId="0" borderId="10" xfId="1" applyFont="1" applyBorder="1" applyAlignment="1">
      <alignment horizontal="center" vertical="distributed" textRotation="255"/>
    </xf>
    <xf numFmtId="0" fontId="5" fillId="0" borderId="4" xfId="1" applyFont="1" applyBorder="1" applyAlignment="1">
      <alignment horizontal="center" vertical="distributed" textRotation="255"/>
    </xf>
    <xf numFmtId="0" fontId="5" fillId="0" borderId="5" xfId="1" applyFont="1" applyBorder="1" applyAlignment="1">
      <alignment horizontal="center" vertical="distributed" textRotation="255"/>
    </xf>
    <xf numFmtId="0" fontId="5" fillId="0" borderId="10" xfId="1" applyFont="1" applyBorder="1" applyAlignment="1">
      <alignment horizontal="center" vertical="distributed"/>
    </xf>
    <xf numFmtId="0" fontId="5" fillId="0" borderId="10" xfId="1" applyFont="1" applyBorder="1" applyAlignment="1">
      <alignment horizontal="center" vertical="distributed" wrapText="1"/>
    </xf>
    <xf numFmtId="0" fontId="5" fillId="0" borderId="2" xfId="1" applyFont="1" applyBorder="1" applyAlignment="1">
      <alignment horizontal="left" vertical="center"/>
    </xf>
    <xf numFmtId="0" fontId="5" fillId="0" borderId="1" xfId="1" applyFont="1" applyBorder="1" applyAlignment="1">
      <alignment vertical="top"/>
    </xf>
    <xf numFmtId="179" fontId="9" fillId="6" borderId="23" xfId="1" applyNumberFormat="1" applyFont="1" applyFill="1" applyBorder="1" applyAlignment="1">
      <alignment horizontal="right" vertical="center"/>
    </xf>
    <xf numFmtId="179" fontId="9" fillId="6" borderId="24" xfId="1" applyNumberFormat="1" applyFont="1" applyFill="1" applyBorder="1" applyAlignment="1">
      <alignment horizontal="right" vertical="center"/>
    </xf>
    <xf numFmtId="38" fontId="7" fillId="6" borderId="25" xfId="1" applyNumberFormat="1" applyFont="1" applyFill="1" applyBorder="1" applyAlignment="1">
      <alignment horizontal="center" vertical="center"/>
    </xf>
    <xf numFmtId="38" fontId="7" fillId="6" borderId="26" xfId="1" applyNumberFormat="1" applyFont="1" applyFill="1" applyBorder="1" applyAlignment="1">
      <alignment horizontal="center" vertical="center"/>
    </xf>
    <xf numFmtId="38" fontId="5" fillId="0" borderId="25" xfId="1" applyNumberFormat="1" applyFont="1" applyBorder="1" applyAlignment="1">
      <alignment horizontal="center" vertical="center"/>
    </xf>
    <xf numFmtId="38" fontId="5" fillId="0" borderId="26" xfId="1" applyNumberFormat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distributed" textRotation="255"/>
    </xf>
    <xf numFmtId="0" fontId="5" fillId="0" borderId="26" xfId="1" applyFont="1" applyBorder="1" applyAlignment="1">
      <alignment horizontal="center" vertical="distributed" textRotation="255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0" xfId="1" applyFont="1" applyAlignment="1">
      <alignment vertical="top"/>
    </xf>
    <xf numFmtId="49" fontId="5" fillId="0" borderId="0" xfId="1" applyNumberFormat="1" applyFont="1" applyAlignment="1">
      <alignment horizontal="right" vertical="center"/>
    </xf>
    <xf numFmtId="0" fontId="5" fillId="0" borderId="7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left" vertical="center"/>
    </xf>
    <xf numFmtId="179" fontId="5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179" fontId="7" fillId="6" borderId="0" xfId="1" applyNumberFormat="1" applyFont="1" applyFill="1" applyAlignment="1">
      <alignment horizontal="center" vertical="center"/>
    </xf>
    <xf numFmtId="179" fontId="9" fillId="0" borderId="10" xfId="1" applyNumberFormat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distributed" textRotation="255"/>
    </xf>
    <xf numFmtId="0" fontId="5" fillId="0" borderId="1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top" wrapText="1"/>
    </xf>
    <xf numFmtId="0" fontId="18" fillId="0" borderId="0" xfId="1" applyFont="1" applyAlignment="1">
      <alignment vertical="center"/>
    </xf>
    <xf numFmtId="0" fontId="7" fillId="6" borderId="10" xfId="1" applyFont="1" applyFill="1" applyBorder="1" applyAlignment="1">
      <alignment horizontal="center" vertical="center"/>
    </xf>
    <xf numFmtId="38" fontId="9" fillId="0" borderId="4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distributed" textRotation="255"/>
    </xf>
    <xf numFmtId="0" fontId="9" fillId="0" borderId="17" xfId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 justifyLastLine="1"/>
    </xf>
    <xf numFmtId="0" fontId="5" fillId="0" borderId="0" xfId="1" applyFont="1" applyAlignment="1">
      <alignment horizontal="right" vertical="center"/>
    </xf>
    <xf numFmtId="0" fontId="19" fillId="0" borderId="0" xfId="1" applyFont="1" applyAlignment="1">
      <alignment vertical="top"/>
    </xf>
    <xf numFmtId="0" fontId="9" fillId="6" borderId="12" xfId="1" applyFont="1" applyFill="1" applyBorder="1" applyAlignment="1">
      <alignment horizontal="right" vertical="center"/>
    </xf>
    <xf numFmtId="179" fontId="18" fillId="0" borderId="0" xfId="1" applyNumberFormat="1" applyFont="1" applyAlignment="1">
      <alignment horizontal="right" vertical="center"/>
    </xf>
    <xf numFmtId="179" fontId="7" fillId="6" borderId="0" xfId="1" applyNumberFormat="1" applyFont="1" applyFill="1" applyAlignment="1">
      <alignment horizontal="right" vertical="center"/>
    </xf>
    <xf numFmtId="179" fontId="7" fillId="6" borderId="5" xfId="1" applyNumberFormat="1" applyFont="1" applyFill="1" applyBorder="1" applyAlignment="1">
      <alignment horizontal="right" vertical="center"/>
    </xf>
    <xf numFmtId="179" fontId="7" fillId="6" borderId="4" xfId="1" applyNumberFormat="1" applyFont="1" applyFill="1" applyBorder="1" applyAlignment="1">
      <alignment horizontal="right" vertical="center"/>
    </xf>
    <xf numFmtId="179" fontId="5" fillId="0" borderId="5" xfId="1" applyNumberFormat="1" applyFont="1" applyBorder="1" applyAlignment="1">
      <alignment horizontal="right" vertical="center"/>
    </xf>
    <xf numFmtId="179" fontId="5" fillId="0" borderId="4" xfId="1" applyNumberFormat="1" applyFont="1" applyBorder="1" applyAlignment="1">
      <alignment horizontal="right" vertical="center"/>
    </xf>
    <xf numFmtId="0" fontId="5" fillId="0" borderId="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20" fillId="0" borderId="0" xfId="1" applyFont="1" applyAlignment="1">
      <alignment vertical="top"/>
    </xf>
    <xf numFmtId="0" fontId="18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12" xfId="1" applyFont="1" applyBorder="1" applyAlignment="1">
      <alignment vertical="center"/>
    </xf>
    <xf numFmtId="0" fontId="5" fillId="0" borderId="0" xfId="1" applyFont="1" applyAlignment="1">
      <alignment horizontal="distributed" vertical="center" indent="1"/>
    </xf>
    <xf numFmtId="179" fontId="9" fillId="0" borderId="36" xfId="1" applyNumberFormat="1" applyFont="1" applyBorder="1" applyAlignment="1">
      <alignment horizontal="center" vertical="center"/>
    </xf>
    <xf numFmtId="179" fontId="9" fillId="0" borderId="4" xfId="1" applyNumberFormat="1" applyFont="1" applyBorder="1" applyAlignment="1">
      <alignment horizontal="center" vertical="center"/>
    </xf>
    <xf numFmtId="0" fontId="7" fillId="6" borderId="19" xfId="1" applyFont="1" applyFill="1" applyBorder="1" applyAlignment="1">
      <alignment vertical="center"/>
    </xf>
    <xf numFmtId="0" fontId="5" fillId="0" borderId="37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1" xfId="1" applyFont="1" applyBorder="1" applyAlignment="1">
      <alignment horizontal="right" vertical="center" wrapText="1"/>
    </xf>
    <xf numFmtId="0" fontId="5" fillId="0" borderId="1" xfId="1" applyFont="1" applyBorder="1" applyAlignment="1">
      <alignment vertical="center"/>
    </xf>
    <xf numFmtId="0" fontId="19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79" fontId="9" fillId="6" borderId="0" xfId="1" applyNumberFormat="1" applyFont="1" applyFill="1" applyBorder="1" applyAlignment="1">
      <alignment horizontal="right" vertical="center"/>
    </xf>
    <xf numFmtId="179" fontId="7" fillId="6" borderId="0" xfId="1" applyNumberFormat="1" applyFont="1" applyFill="1" applyBorder="1" applyAlignment="1">
      <alignment horizontal="right" vertical="center"/>
    </xf>
    <xf numFmtId="0" fontId="5" fillId="0" borderId="6" xfId="1" applyFont="1" applyBorder="1" applyAlignment="1">
      <alignment horizontal="center" vertical="distributed" textRotation="255"/>
    </xf>
    <xf numFmtId="0" fontId="5" fillId="0" borderId="8" xfId="1" applyFont="1" applyBorder="1" applyAlignment="1">
      <alignment horizontal="center" vertical="distributed" textRotation="255"/>
    </xf>
    <xf numFmtId="179" fontId="5" fillId="0" borderId="4" xfId="1" applyNumberFormat="1" applyFont="1" applyBorder="1" applyAlignment="1">
      <alignment horizontal="center" vertical="center"/>
    </xf>
    <xf numFmtId="179" fontId="5" fillId="0" borderId="5" xfId="1" applyNumberFormat="1" applyFont="1" applyBorder="1" applyAlignment="1">
      <alignment horizontal="center" vertical="center"/>
    </xf>
    <xf numFmtId="179" fontId="9" fillId="2" borderId="4" xfId="1" applyNumberFormat="1" applyFont="1" applyFill="1" applyBorder="1" applyAlignment="1">
      <alignment horizontal="center" vertical="center"/>
    </xf>
    <xf numFmtId="179" fontId="9" fillId="2" borderId="5" xfId="1" applyNumberFormat="1" applyFont="1" applyFill="1" applyBorder="1" applyAlignment="1">
      <alignment horizontal="center" vertical="center"/>
    </xf>
    <xf numFmtId="179" fontId="7" fillId="6" borderId="4" xfId="1" applyNumberFormat="1" applyFont="1" applyFill="1" applyBorder="1" applyAlignment="1">
      <alignment horizontal="center" vertical="center"/>
    </xf>
    <xf numFmtId="179" fontId="7" fillId="6" borderId="5" xfId="1" applyNumberFormat="1" applyFont="1" applyFill="1" applyBorder="1" applyAlignment="1">
      <alignment horizontal="center" vertical="center"/>
    </xf>
    <xf numFmtId="0" fontId="9" fillId="6" borderId="13" xfId="1" applyFont="1" applyFill="1" applyBorder="1" applyAlignment="1">
      <alignment horizontal="center" vertical="center"/>
    </xf>
    <xf numFmtId="0" fontId="9" fillId="6" borderId="15" xfId="1" applyFont="1" applyFill="1" applyBorder="1" applyAlignment="1">
      <alignment horizontal="center" vertical="center"/>
    </xf>
    <xf numFmtId="0" fontId="5" fillId="0" borderId="0" xfId="1" applyFont="1" applyAlignment="1">
      <alignment horizontal="right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distributed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distributed"/>
    </xf>
    <xf numFmtId="0" fontId="5" fillId="0" borderId="5" xfId="1" applyFont="1" applyBorder="1" applyAlignment="1">
      <alignment horizontal="center" vertical="distributed"/>
    </xf>
    <xf numFmtId="0" fontId="9" fillId="0" borderId="2" xfId="1" applyFont="1" applyBorder="1" applyAlignment="1">
      <alignment horizontal="center" vertical="distributed"/>
    </xf>
    <xf numFmtId="0" fontId="9" fillId="0" borderId="6" xfId="1" applyFont="1" applyBorder="1" applyAlignment="1">
      <alignment horizontal="center" vertical="distributed"/>
    </xf>
    <xf numFmtId="0" fontId="9" fillId="0" borderId="1" xfId="1" applyFont="1" applyBorder="1" applyAlignment="1">
      <alignment horizontal="right" vertical="center" wrapText="1"/>
    </xf>
    <xf numFmtId="0" fontId="9" fillId="0" borderId="16" xfId="1" applyFont="1" applyBorder="1" applyAlignment="1">
      <alignment horizontal="center" vertical="distributed"/>
    </xf>
    <xf numFmtId="0" fontId="9" fillId="0" borderId="11" xfId="1" applyFont="1" applyBorder="1" applyAlignment="1">
      <alignment horizontal="center" vertical="distributed"/>
    </xf>
    <xf numFmtId="0" fontId="9" fillId="0" borderId="1" xfId="1" applyFont="1" applyBorder="1" applyAlignment="1">
      <alignment horizontal="center" vertical="distributed"/>
    </xf>
    <xf numFmtId="0" fontId="9" fillId="0" borderId="7" xfId="1" applyFont="1" applyBorder="1" applyAlignment="1">
      <alignment horizontal="center" vertical="distributed"/>
    </xf>
    <xf numFmtId="0" fontId="9" fillId="0" borderId="16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distributed"/>
    </xf>
    <xf numFmtId="0" fontId="5" fillId="0" borderId="26" xfId="1" applyFont="1" applyBorder="1" applyAlignment="1">
      <alignment horizontal="center" vertical="distributed"/>
    </xf>
    <xf numFmtId="0" fontId="5" fillId="0" borderId="25" xfId="1" applyFont="1" applyBorder="1" applyAlignment="1">
      <alignment horizontal="center" vertical="distributed"/>
    </xf>
    <xf numFmtId="0" fontId="5" fillId="0" borderId="0" xfId="1" applyFont="1" applyAlignment="1">
      <alignment horizontal="center" vertical="distributed" wrapTex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distributed"/>
    </xf>
    <xf numFmtId="0" fontId="5" fillId="0" borderId="20" xfId="1" applyFont="1" applyBorder="1" applyAlignment="1">
      <alignment horizontal="center" vertical="distributed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 vertical="top" wrapText="1"/>
    </xf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distributed" vertical="center" wrapText="1" indent="2"/>
    </xf>
    <xf numFmtId="0" fontId="5" fillId="0" borderId="1" xfId="1" applyFont="1" applyBorder="1" applyAlignment="1">
      <alignment horizontal="distributed" vertical="center" wrapText="1" indent="2"/>
    </xf>
    <xf numFmtId="0" fontId="5" fillId="0" borderId="6" xfId="1" applyFont="1" applyBorder="1" applyAlignment="1">
      <alignment horizontal="distributed" vertical="center" wrapText="1" indent="2"/>
    </xf>
    <xf numFmtId="0" fontId="5" fillId="0" borderId="7" xfId="1" applyFont="1" applyBorder="1" applyAlignment="1">
      <alignment horizontal="distributed" vertical="center" wrapText="1" indent="2"/>
    </xf>
    <xf numFmtId="0" fontId="5" fillId="0" borderId="32" xfId="1" applyFont="1" applyBorder="1" applyAlignment="1">
      <alignment horizontal="distributed" vertical="center" wrapText="1" indent="10"/>
    </xf>
    <xf numFmtId="0" fontId="5" fillId="0" borderId="31" xfId="1" applyFont="1" applyBorder="1" applyAlignment="1">
      <alignment horizontal="distributed" vertical="center" wrapText="1" indent="10"/>
    </xf>
    <xf numFmtId="0" fontId="5" fillId="0" borderId="0" xfId="1" applyFont="1" applyAlignment="1">
      <alignment horizontal="right" vertical="center"/>
    </xf>
    <xf numFmtId="0" fontId="5" fillId="0" borderId="2" xfId="1" applyFont="1" applyBorder="1" applyAlignment="1">
      <alignment horizontal="distributed" vertical="center" wrapText="1" indent="1"/>
    </xf>
    <xf numFmtId="0" fontId="5" fillId="0" borderId="1" xfId="1" applyFont="1" applyBorder="1" applyAlignment="1">
      <alignment horizontal="distributed" vertical="center" wrapText="1" indent="1"/>
    </xf>
    <xf numFmtId="0" fontId="5" fillId="0" borderId="6" xfId="1" applyFont="1" applyBorder="1" applyAlignment="1">
      <alignment horizontal="distributed" vertical="center" wrapText="1" indent="1"/>
    </xf>
    <xf numFmtId="0" fontId="5" fillId="0" borderId="7" xfId="1" applyFont="1" applyBorder="1" applyAlignment="1">
      <alignment horizontal="distributed" vertical="center" wrapText="1" indent="1"/>
    </xf>
    <xf numFmtId="0" fontId="5" fillId="0" borderId="32" xfId="1" applyFont="1" applyBorder="1" applyAlignment="1">
      <alignment horizontal="distributed" vertical="center" wrapText="1" indent="2"/>
    </xf>
    <xf numFmtId="0" fontId="5" fillId="0" borderId="31" xfId="1" applyFont="1" applyBorder="1" applyAlignment="1">
      <alignment horizontal="distributed" vertical="center" wrapText="1" indent="2"/>
    </xf>
    <xf numFmtId="0" fontId="5" fillId="0" borderId="1" xfId="1" applyFont="1" applyBorder="1" applyAlignment="1">
      <alignment horizontal="right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2" borderId="41" xfId="1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0" fontId="7" fillId="6" borderId="7" xfId="1" applyFont="1" applyFill="1" applyBorder="1" applyAlignment="1">
      <alignment horizontal="center" vertical="center"/>
    </xf>
    <xf numFmtId="179" fontId="9" fillId="0" borderId="4" xfId="1" applyNumberFormat="1" applyFont="1" applyBorder="1" applyAlignment="1">
      <alignment horizontal="center" vertical="center" wrapText="1"/>
    </xf>
    <xf numFmtId="0" fontId="22" fillId="0" borderId="13" xfId="3" applyFont="1" applyBorder="1" applyAlignment="1">
      <alignment horizontal="center" vertical="center"/>
    </xf>
    <xf numFmtId="179" fontId="9" fillId="0" borderId="36" xfId="1" quotePrefix="1" applyNumberFormat="1" applyFont="1" applyBorder="1" applyAlignment="1">
      <alignment horizontal="center" vertical="center" wrapText="1"/>
    </xf>
    <xf numFmtId="0" fontId="22" fillId="0" borderId="34" xfId="3" applyFont="1" applyBorder="1" applyAlignment="1">
      <alignment horizontal="center" vertical="center"/>
    </xf>
    <xf numFmtId="179" fontId="7" fillId="6" borderId="35" xfId="1" quotePrefix="1" applyNumberFormat="1" applyFont="1" applyFill="1" applyBorder="1" applyAlignment="1">
      <alignment horizontal="center" vertical="center" wrapText="1"/>
    </xf>
    <xf numFmtId="179" fontId="7" fillId="6" borderId="33" xfId="1" quotePrefix="1" applyNumberFormat="1" applyFont="1" applyFill="1" applyBorder="1" applyAlignment="1">
      <alignment horizontal="center" vertical="center" wrapText="1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2312404287902"/>
          <c:y val="0.11904792660777996"/>
          <c:w val="0.83307810107197555"/>
          <c:h val="0.711642050166506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'9-1(R3) '!$G$34</c:f>
              <c:strCache>
                <c:ptCount val="1"/>
                <c:pt idx="0">
                  <c:v>損害額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'9-1(R3) '!$P$32:$Y$32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'9-1(R3) '!$P$34:$Y$34</c:f>
              <c:numCache>
                <c:formatCode>#,##0_ </c:formatCode>
                <c:ptCount val="10"/>
                <c:pt idx="0">
                  <c:v>30757</c:v>
                </c:pt>
                <c:pt idx="1">
                  <c:v>70124</c:v>
                </c:pt>
                <c:pt idx="2">
                  <c:v>83649</c:v>
                </c:pt>
                <c:pt idx="3">
                  <c:v>103186</c:v>
                </c:pt>
                <c:pt idx="4">
                  <c:v>517909</c:v>
                </c:pt>
                <c:pt idx="5">
                  <c:v>77635</c:v>
                </c:pt>
                <c:pt idx="6">
                  <c:v>25034</c:v>
                </c:pt>
                <c:pt idx="7">
                  <c:v>81361</c:v>
                </c:pt>
                <c:pt idx="8">
                  <c:v>17544</c:v>
                </c:pt>
                <c:pt idx="9">
                  <c:v>30142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C-48F5-B51B-985F08D4B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65416"/>
        <c:axId val="188865800"/>
      </c:barChart>
      <c:lineChart>
        <c:grouping val="standard"/>
        <c:varyColors val="0"/>
        <c:ser>
          <c:idx val="0"/>
          <c:order val="0"/>
          <c:tx>
            <c:strRef>
              <c:f>'9-1(R3) '!$G$33</c:f>
              <c:strCache>
                <c:ptCount val="1"/>
                <c:pt idx="0">
                  <c:v>火災件数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'9-1(R3) '!$P$32:$Y$32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'9-1(R3) '!$P$33:$Y$33</c:f>
              <c:numCache>
                <c:formatCode>0_ </c:formatCode>
                <c:ptCount val="10"/>
                <c:pt idx="0">
                  <c:v>111</c:v>
                </c:pt>
                <c:pt idx="1">
                  <c:v>113</c:v>
                </c:pt>
                <c:pt idx="2">
                  <c:v>122</c:v>
                </c:pt>
                <c:pt idx="3">
                  <c:v>125</c:v>
                </c:pt>
                <c:pt idx="4">
                  <c:v>120</c:v>
                </c:pt>
                <c:pt idx="5">
                  <c:v>112</c:v>
                </c:pt>
                <c:pt idx="6">
                  <c:v>132</c:v>
                </c:pt>
                <c:pt idx="7">
                  <c:v>129</c:v>
                </c:pt>
                <c:pt idx="8">
                  <c:v>136</c:v>
                </c:pt>
                <c:pt idx="9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FC-48F5-B51B-985F08D4B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74112"/>
        <c:axId val="188874496"/>
      </c:lineChart>
      <c:catAx>
        <c:axId val="188865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865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865800"/>
        <c:scaling>
          <c:orientation val="minMax"/>
          <c:max val="7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  <a:bevel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3.062793749618507E-2"/>
              <c:y val="5.0264423887888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865416"/>
        <c:crosses val="autoZero"/>
        <c:crossBetween val="between"/>
      </c:valAx>
      <c:catAx>
        <c:axId val="18887411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88874496"/>
        <c:crosses val="max"/>
        <c:auto val="1"/>
        <c:lblAlgn val="ctr"/>
        <c:lblOffset val="100"/>
        <c:noMultiLvlLbl val="0"/>
      </c:catAx>
      <c:valAx>
        <c:axId val="188874496"/>
        <c:scaling>
          <c:orientation val="minMax"/>
          <c:max val="175"/>
        </c:scaling>
        <c:delete val="0"/>
        <c:axPos val="r"/>
        <c:majorGridlines/>
        <c:minorGridlines>
          <c:spPr>
            <a:ln>
              <a:noFill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0.95069340169688088"/>
              <c:y val="3.9682610367791429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874112"/>
        <c:crosses val="max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840917414392967"/>
          <c:y val="0.6110311789432491"/>
          <c:w val="0.3078955769135534"/>
          <c:h val="5.82010539171035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0</xdr:colOff>
      <xdr:row>9</xdr:row>
      <xdr:rowOff>28575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66725"/>
          <a:ext cx="876300" cy="3905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21</xdr:row>
      <xdr:rowOff>28575</xdr:rowOff>
    </xdr:to>
    <xdr:cxnSp macro="">
      <xdr:nvCxnSpPr>
        <xdr:cNvPr id="3" name="Auto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1476375"/>
          <a:ext cx="876300" cy="3905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428625</xdr:colOff>
      <xdr:row>36</xdr:row>
      <xdr:rowOff>66675</xdr:rowOff>
    </xdr:from>
    <xdr:to>
      <xdr:col>13</xdr:col>
      <xdr:colOff>381000</xdr:colOff>
      <xdr:row>63</xdr:row>
      <xdr:rowOff>57150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3</xdr:col>
      <xdr:colOff>0</xdr:colOff>
      <xdr:row>6</xdr:row>
      <xdr:rowOff>0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47675"/>
          <a:ext cx="1276350" cy="2571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11</xdr:row>
      <xdr:rowOff>57150</xdr:rowOff>
    </xdr:from>
    <xdr:to>
      <xdr:col>3</xdr:col>
      <xdr:colOff>0</xdr:colOff>
      <xdr:row>13</xdr:row>
      <xdr:rowOff>104775</xdr:rowOff>
    </xdr:to>
    <xdr:cxnSp macro="">
      <xdr:nvCxnSpPr>
        <xdr:cNvPr id="3" name="Auto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1295400"/>
          <a:ext cx="1276350" cy="2571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4</xdr:col>
      <xdr:colOff>9525</xdr:colOff>
      <xdr:row>10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9525" y="952500"/>
          <a:ext cx="1866900" cy="14287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0</xdr:colOff>
      <xdr:row>23</xdr:row>
      <xdr:rowOff>0</xdr:rowOff>
    </xdr:to>
    <xdr:cxnSp macro="">
      <xdr:nvCxnSpPr>
        <xdr:cNvPr id="3" name="Auto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4048125"/>
          <a:ext cx="1866900" cy="14287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4</xdr:col>
      <xdr:colOff>9525</xdr:colOff>
      <xdr:row>7</xdr:row>
      <xdr:rowOff>9525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714375"/>
          <a:ext cx="1876425" cy="9620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0</xdr:colOff>
      <xdr:row>8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952500"/>
          <a:ext cx="1866900" cy="952500"/>
        </a:xfrm>
        <a:prstGeom prst="straightConnector1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0</xdr:colOff>
      <xdr:row>9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962025"/>
          <a:ext cx="1866900" cy="11811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16</xdr:row>
      <xdr:rowOff>9525</xdr:rowOff>
    </xdr:from>
    <xdr:to>
      <xdr:col>4</xdr:col>
      <xdr:colOff>0</xdr:colOff>
      <xdr:row>21</xdr:row>
      <xdr:rowOff>0</xdr:rowOff>
    </xdr:to>
    <xdr:cxnSp macro="">
      <xdr:nvCxnSpPr>
        <xdr:cNvPr id="3" name="AutoShap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3819525"/>
          <a:ext cx="1866900" cy="11811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962025"/>
          <a:ext cx="1866900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0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714375"/>
          <a:ext cx="2057400" cy="476250"/>
        </a:xfrm>
        <a:prstGeom prst="straightConnector1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962025"/>
          <a:ext cx="1866900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Y34"/>
  <sheetViews>
    <sheetView showGridLines="0" tabSelected="1" zoomScaleNormal="100" workbookViewId="0">
      <selection activeCell="P8" sqref="P8"/>
    </sheetView>
  </sheetViews>
  <sheetFormatPr defaultColWidth="6.125" defaultRowHeight="10.5" x14ac:dyDescent="0.4"/>
  <cols>
    <col min="1" max="1" width="0.625" style="82" customWidth="1"/>
    <col min="2" max="2" width="6.625" style="82" customWidth="1"/>
    <col min="3" max="3" width="3.625" style="82" customWidth="1"/>
    <col min="4" max="4" width="0.625" style="82" customWidth="1"/>
    <col min="5" max="12" width="8.625" style="82" customWidth="1"/>
    <col min="13" max="13" width="6.875" style="82" bestFit="1" customWidth="1"/>
    <col min="14" max="18" width="6.375" style="82" bestFit="1" customWidth="1"/>
    <col min="19" max="20" width="6.75" style="82" bestFit="1" customWidth="1"/>
    <col min="21" max="21" width="6.875" style="82" bestFit="1" customWidth="1"/>
    <col min="22" max="24" width="6.25" style="82" bestFit="1" customWidth="1"/>
    <col min="25" max="16384" width="6.125" style="82"/>
  </cols>
  <sheetData>
    <row r="1" spans="1:12" ht="12.75" customHeight="1" x14ac:dyDescent="0.4">
      <c r="A1" s="1" t="s">
        <v>0</v>
      </c>
    </row>
    <row r="2" spans="1:12" ht="12.75" customHeight="1" x14ac:dyDescent="0.4">
      <c r="A2" s="1"/>
    </row>
    <row r="3" spans="1:12" ht="9.75" customHeight="1" x14ac:dyDescent="0.4">
      <c r="L3" s="166" t="s">
        <v>1</v>
      </c>
    </row>
    <row r="4" spans="1:12" ht="2.1" customHeight="1" thickBot="1" x14ac:dyDescent="0.45">
      <c r="L4" s="166"/>
    </row>
    <row r="5" spans="1:12" ht="3" customHeight="1" x14ac:dyDescent="0.4">
      <c r="A5" s="176"/>
      <c r="B5" s="4"/>
      <c r="C5" s="4"/>
      <c r="D5" s="4"/>
      <c r="E5" s="85"/>
      <c r="F5" s="176"/>
      <c r="G5" s="176"/>
      <c r="H5" s="86"/>
      <c r="I5" s="85"/>
      <c r="J5" s="176"/>
      <c r="K5" s="86"/>
      <c r="L5" s="176"/>
    </row>
    <row r="6" spans="1:12" ht="9.9499999999999993" customHeight="1" x14ac:dyDescent="0.4">
      <c r="B6" s="205" t="s">
        <v>2</v>
      </c>
      <c r="C6" s="205"/>
      <c r="D6" s="5"/>
      <c r="E6" s="206" t="s">
        <v>3</v>
      </c>
      <c r="F6" s="207"/>
      <c r="G6" s="207"/>
      <c r="H6" s="208"/>
      <c r="I6" s="206" t="s">
        <v>4</v>
      </c>
      <c r="J6" s="207"/>
      <c r="K6" s="208"/>
      <c r="L6" s="209" t="s">
        <v>5</v>
      </c>
    </row>
    <row r="7" spans="1:12" ht="3" customHeight="1" x14ac:dyDescent="0.4">
      <c r="B7" s="5"/>
      <c r="C7" s="5"/>
      <c r="D7" s="5"/>
      <c r="E7" s="139"/>
      <c r="F7" s="138"/>
      <c r="G7" s="138"/>
      <c r="H7" s="175"/>
      <c r="I7" s="139"/>
      <c r="J7" s="138"/>
      <c r="K7" s="175"/>
      <c r="L7" s="209"/>
    </row>
    <row r="8" spans="1:12" ht="3" customHeight="1" x14ac:dyDescent="0.4">
      <c r="E8" s="81"/>
      <c r="F8" s="7"/>
      <c r="G8" s="7"/>
      <c r="H8" s="83"/>
      <c r="I8" s="81"/>
      <c r="J8" s="7"/>
      <c r="K8" s="83"/>
      <c r="L8" s="209"/>
    </row>
    <row r="9" spans="1:12" ht="9.9499999999999993" customHeight="1" x14ac:dyDescent="0.15">
      <c r="B9" s="8" t="s">
        <v>6</v>
      </c>
      <c r="C9" s="8"/>
      <c r="E9" s="87" t="s">
        <v>7</v>
      </c>
      <c r="F9" s="124" t="s">
        <v>8</v>
      </c>
      <c r="G9" s="124" t="s">
        <v>9</v>
      </c>
      <c r="H9" s="88" t="s">
        <v>10</v>
      </c>
      <c r="I9" s="87" t="s">
        <v>7</v>
      </c>
      <c r="J9" s="124" t="s">
        <v>11</v>
      </c>
      <c r="K9" s="88" t="s">
        <v>12</v>
      </c>
      <c r="L9" s="209"/>
    </row>
    <row r="10" spans="1:12" ht="3" customHeight="1" x14ac:dyDescent="0.4">
      <c r="A10" s="138"/>
      <c r="B10" s="138"/>
      <c r="C10" s="138"/>
      <c r="D10" s="138"/>
      <c r="E10" s="139"/>
      <c r="F10" s="10"/>
      <c r="G10" s="10"/>
      <c r="H10" s="175"/>
      <c r="I10" s="139"/>
      <c r="J10" s="10"/>
      <c r="K10" s="175"/>
      <c r="L10" s="138"/>
    </row>
    <row r="11" spans="1:12" ht="3" customHeight="1" x14ac:dyDescent="0.4">
      <c r="E11" s="81"/>
      <c r="F11" s="11"/>
      <c r="G11" s="11"/>
      <c r="H11" s="83"/>
      <c r="I11" s="81"/>
      <c r="J11" s="11"/>
      <c r="K11" s="83"/>
    </row>
    <row r="12" spans="1:12" ht="12" customHeight="1" x14ac:dyDescent="0.4">
      <c r="B12" s="166" t="s">
        <v>13</v>
      </c>
      <c r="C12" s="12" t="s">
        <v>14</v>
      </c>
      <c r="E12" s="13">
        <v>129</v>
      </c>
      <c r="F12" s="14">
        <v>93</v>
      </c>
      <c r="G12" s="15">
        <v>14</v>
      </c>
      <c r="H12" s="16">
        <v>22</v>
      </c>
      <c r="I12" s="17">
        <v>12</v>
      </c>
      <c r="J12" s="18">
        <v>2</v>
      </c>
      <c r="K12" s="19">
        <v>10</v>
      </c>
      <c r="L12" s="20">
        <v>29</v>
      </c>
    </row>
    <row r="13" spans="1:12" ht="12" customHeight="1" x14ac:dyDescent="0.4">
      <c r="B13" s="166">
        <v>30</v>
      </c>
      <c r="E13" s="13">
        <v>136</v>
      </c>
      <c r="F13" s="14">
        <v>106</v>
      </c>
      <c r="G13" s="15">
        <v>7</v>
      </c>
      <c r="H13" s="16">
        <v>23</v>
      </c>
      <c r="I13" s="17">
        <v>20</v>
      </c>
      <c r="J13" s="18">
        <v>9</v>
      </c>
      <c r="K13" s="19">
        <v>11</v>
      </c>
      <c r="L13" s="20">
        <v>29</v>
      </c>
    </row>
    <row r="14" spans="1:12" ht="12" customHeight="1" x14ac:dyDescent="0.4">
      <c r="A14" s="45"/>
      <c r="B14" s="46" t="s">
        <v>15</v>
      </c>
      <c r="C14" s="47" t="s">
        <v>16</v>
      </c>
      <c r="D14" s="45"/>
      <c r="E14" s="43">
        <f>SUM(F14:H14)</f>
        <v>158</v>
      </c>
      <c r="F14" s="48">
        <v>124</v>
      </c>
      <c r="G14" s="49">
        <v>7</v>
      </c>
      <c r="H14" s="50">
        <v>27</v>
      </c>
      <c r="I14" s="44">
        <f>SUM(J14:K14)</f>
        <v>17</v>
      </c>
      <c r="J14" s="51">
        <v>2</v>
      </c>
      <c r="K14" s="52">
        <v>15</v>
      </c>
      <c r="L14" s="53">
        <v>37</v>
      </c>
    </row>
    <row r="15" spans="1:12" ht="3" customHeight="1" thickBot="1" x14ac:dyDescent="0.45">
      <c r="A15" s="54"/>
      <c r="B15" s="54"/>
      <c r="C15" s="54"/>
      <c r="D15" s="54"/>
      <c r="E15" s="55"/>
      <c r="F15" s="56"/>
      <c r="G15" s="56"/>
      <c r="H15" s="57"/>
      <c r="I15" s="58"/>
      <c r="J15" s="59"/>
      <c r="K15" s="60"/>
      <c r="L15" s="61"/>
    </row>
    <row r="16" spans="1:12" ht="6" customHeight="1" thickBot="1" x14ac:dyDescent="0.45"/>
    <row r="17" spans="1:25" ht="3" customHeight="1" x14ac:dyDescent="0.4">
      <c r="A17" s="176"/>
      <c r="B17" s="4"/>
      <c r="C17" s="4"/>
      <c r="D17" s="4"/>
      <c r="E17" s="85"/>
      <c r="F17" s="176"/>
      <c r="G17" s="176"/>
      <c r="H17" s="21"/>
      <c r="I17" s="210"/>
      <c r="J17" s="211"/>
      <c r="K17" s="176"/>
      <c r="L17" s="176"/>
    </row>
    <row r="18" spans="1:25" ht="9.9499999999999993" customHeight="1" x14ac:dyDescent="0.4">
      <c r="B18" s="205" t="s">
        <v>2</v>
      </c>
      <c r="C18" s="205"/>
      <c r="D18" s="5"/>
      <c r="E18" s="206" t="s">
        <v>17</v>
      </c>
      <c r="F18" s="207"/>
      <c r="G18" s="207"/>
      <c r="H18" s="212" t="s">
        <v>18</v>
      </c>
      <c r="I18" s="213" t="s">
        <v>19</v>
      </c>
      <c r="J18" s="214"/>
      <c r="K18" s="207" t="s">
        <v>20</v>
      </c>
      <c r="L18" s="207"/>
    </row>
    <row r="19" spans="1:25" ht="3" customHeight="1" x14ac:dyDescent="0.4">
      <c r="B19" s="5"/>
      <c r="C19" s="5"/>
      <c r="D19" s="5"/>
      <c r="E19" s="139"/>
      <c r="F19" s="138"/>
      <c r="G19" s="138"/>
      <c r="H19" s="212"/>
      <c r="I19" s="213"/>
      <c r="J19" s="214"/>
      <c r="K19" s="138"/>
      <c r="L19" s="138"/>
    </row>
    <row r="20" spans="1:25" ht="3" customHeight="1" x14ac:dyDescent="0.4">
      <c r="E20" s="7"/>
      <c r="G20" s="22"/>
      <c r="H20" s="212"/>
      <c r="I20" s="213"/>
      <c r="J20" s="214"/>
      <c r="K20" s="7"/>
    </row>
    <row r="21" spans="1:25" ht="9.9499999999999993" customHeight="1" x14ac:dyDescent="0.15">
      <c r="B21" s="8" t="s">
        <v>6</v>
      </c>
      <c r="C21" s="8"/>
      <c r="E21" s="124" t="s">
        <v>7</v>
      </c>
      <c r="F21" s="84" t="s">
        <v>21</v>
      </c>
      <c r="G21" s="87" t="s">
        <v>10</v>
      </c>
      <c r="H21" s="212"/>
      <c r="I21" s="213"/>
      <c r="J21" s="214"/>
      <c r="K21" s="124" t="s">
        <v>22</v>
      </c>
      <c r="L21" s="84" t="s">
        <v>23</v>
      </c>
    </row>
    <row r="22" spans="1:25" ht="3" customHeight="1" x14ac:dyDescent="0.4">
      <c r="A22" s="138"/>
      <c r="B22" s="138"/>
      <c r="C22" s="138"/>
      <c r="D22" s="138"/>
      <c r="E22" s="23"/>
      <c r="F22" s="24"/>
      <c r="G22" s="79"/>
      <c r="H22" s="23"/>
      <c r="I22" s="195"/>
      <c r="J22" s="196"/>
      <c r="K22" s="23"/>
      <c r="L22" s="24"/>
    </row>
    <row r="23" spans="1:25" ht="3" customHeight="1" x14ac:dyDescent="0.4">
      <c r="E23" s="11"/>
      <c r="G23" s="11"/>
      <c r="H23" s="83"/>
      <c r="I23" s="25"/>
      <c r="J23" s="26"/>
      <c r="K23" s="11"/>
    </row>
    <row r="24" spans="1:25" ht="12.75" customHeight="1" x14ac:dyDescent="0.4">
      <c r="B24" s="166" t="s">
        <v>13</v>
      </c>
      <c r="C24" s="12" t="s">
        <v>14</v>
      </c>
      <c r="E24" s="27">
        <v>105</v>
      </c>
      <c r="F24" s="28">
        <v>2</v>
      </c>
      <c r="G24" s="27">
        <v>103</v>
      </c>
      <c r="H24" s="29">
        <v>539</v>
      </c>
      <c r="I24" s="197">
        <v>81361</v>
      </c>
      <c r="J24" s="198"/>
      <c r="K24" s="27">
        <v>1</v>
      </c>
      <c r="L24" s="28">
        <v>10</v>
      </c>
    </row>
    <row r="25" spans="1:25" s="30" customFormat="1" ht="12.75" customHeight="1" x14ac:dyDescent="0.4">
      <c r="B25" s="166">
        <v>30</v>
      </c>
      <c r="C25" s="82"/>
      <c r="E25" s="31">
        <v>108</v>
      </c>
      <c r="F25" s="32">
        <v>0</v>
      </c>
      <c r="G25" s="31">
        <v>108</v>
      </c>
      <c r="H25" s="33">
        <v>99</v>
      </c>
      <c r="I25" s="199">
        <v>17554</v>
      </c>
      <c r="J25" s="200"/>
      <c r="K25" s="31">
        <v>0</v>
      </c>
      <c r="L25" s="32">
        <v>12</v>
      </c>
    </row>
    <row r="26" spans="1:25" s="12" customFormat="1" ht="12.75" customHeight="1" x14ac:dyDescent="0.4">
      <c r="A26" s="45"/>
      <c r="B26" s="46" t="s">
        <v>15</v>
      </c>
      <c r="C26" s="47" t="s">
        <v>16</v>
      </c>
      <c r="D26" s="45"/>
      <c r="E26" s="62">
        <f>SUM(F26:G26)</f>
        <v>129</v>
      </c>
      <c r="F26" s="63">
        <v>1</v>
      </c>
      <c r="G26" s="62">
        <v>128</v>
      </c>
      <c r="H26" s="64">
        <v>61</v>
      </c>
      <c r="I26" s="201">
        <v>30142</v>
      </c>
      <c r="J26" s="202"/>
      <c r="K26" s="62">
        <v>0</v>
      </c>
      <c r="L26" s="63">
        <v>23</v>
      </c>
    </row>
    <row r="27" spans="1:25" s="12" customFormat="1" ht="3" customHeight="1" thickBot="1" x14ac:dyDescent="0.45">
      <c r="A27" s="54"/>
      <c r="B27" s="54"/>
      <c r="C27" s="54"/>
      <c r="D27" s="54"/>
      <c r="E27" s="56"/>
      <c r="F27" s="61"/>
      <c r="G27" s="56"/>
      <c r="H27" s="80"/>
      <c r="I27" s="203"/>
      <c r="J27" s="204"/>
      <c r="K27" s="65"/>
      <c r="L27" s="54"/>
    </row>
    <row r="28" spans="1:25" s="12" customFormat="1" ht="2.1" customHeight="1" x14ac:dyDescent="0.4"/>
    <row r="29" spans="1:25" x14ac:dyDescent="0.4">
      <c r="B29" s="180" t="s">
        <v>24</v>
      </c>
    </row>
    <row r="31" spans="1:25" ht="13.5" x14ac:dyDescent="0.15">
      <c r="D31" s="35" t="s">
        <v>25</v>
      </c>
      <c r="E31" s="36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25" x14ac:dyDescent="0.4">
      <c r="D32" s="12"/>
      <c r="E32" s="12"/>
      <c r="F32" s="12"/>
      <c r="G32" s="38"/>
      <c r="H32" s="38" t="s">
        <v>26</v>
      </c>
      <c r="I32" s="38" t="s">
        <v>27</v>
      </c>
      <c r="J32" s="38" t="s">
        <v>28</v>
      </c>
      <c r="K32" s="38" t="s">
        <v>29</v>
      </c>
      <c r="L32" s="38" t="s">
        <v>30</v>
      </c>
      <c r="M32" s="38" t="s">
        <v>31</v>
      </c>
      <c r="N32" s="38" t="s">
        <v>32</v>
      </c>
      <c r="O32" s="38" t="s">
        <v>33</v>
      </c>
      <c r="P32" s="38" t="s">
        <v>34</v>
      </c>
      <c r="Q32" s="38" t="s">
        <v>35</v>
      </c>
      <c r="R32" s="38" t="s">
        <v>36</v>
      </c>
      <c r="S32" s="82" t="s">
        <v>37</v>
      </c>
      <c r="T32" s="82" t="s">
        <v>38</v>
      </c>
      <c r="U32" s="82" t="s">
        <v>39</v>
      </c>
      <c r="V32" s="82" t="s">
        <v>40</v>
      </c>
      <c r="W32" s="82" t="s">
        <v>41</v>
      </c>
      <c r="X32" s="82" t="s">
        <v>42</v>
      </c>
      <c r="Y32" s="82" t="s">
        <v>43</v>
      </c>
    </row>
    <row r="33" spans="4:25" x14ac:dyDescent="0.4">
      <c r="D33" s="12"/>
      <c r="E33" s="12"/>
      <c r="F33" s="12"/>
      <c r="G33" s="39" t="s">
        <v>44</v>
      </c>
      <c r="H33" s="82">
        <v>104</v>
      </c>
      <c r="I33" s="82">
        <v>107</v>
      </c>
      <c r="J33" s="82">
        <v>125</v>
      </c>
      <c r="K33" s="82">
        <v>104</v>
      </c>
      <c r="L33" s="82">
        <v>103</v>
      </c>
      <c r="M33" s="40">
        <v>110</v>
      </c>
      <c r="N33" s="40">
        <v>103</v>
      </c>
      <c r="O33" s="40">
        <v>136</v>
      </c>
      <c r="P33" s="40">
        <v>111</v>
      </c>
      <c r="Q33" s="40">
        <v>113</v>
      </c>
      <c r="R33" s="20">
        <v>122</v>
      </c>
      <c r="S33" s="20">
        <v>125</v>
      </c>
      <c r="T33" s="20">
        <v>120</v>
      </c>
      <c r="U33" s="20">
        <v>112</v>
      </c>
      <c r="V33" s="20">
        <v>132</v>
      </c>
      <c r="W33" s="20">
        <v>129</v>
      </c>
      <c r="X33" s="20">
        <v>136</v>
      </c>
      <c r="Y33" s="20">
        <f>E14</f>
        <v>158</v>
      </c>
    </row>
    <row r="34" spans="4:25" x14ac:dyDescent="0.4">
      <c r="D34" s="12"/>
      <c r="E34" s="12"/>
      <c r="F34" s="12"/>
      <c r="G34" s="41" t="s">
        <v>45</v>
      </c>
      <c r="H34" s="42">
        <v>88148</v>
      </c>
      <c r="I34" s="42">
        <v>325895</v>
      </c>
      <c r="J34" s="42">
        <v>617078</v>
      </c>
      <c r="K34" s="42">
        <v>53566</v>
      </c>
      <c r="L34" s="42">
        <v>24171</v>
      </c>
      <c r="M34" s="38">
        <v>33592</v>
      </c>
      <c r="N34" s="38">
        <v>49802</v>
      </c>
      <c r="O34" s="38">
        <v>25750</v>
      </c>
      <c r="P34" s="38">
        <v>30757</v>
      </c>
      <c r="Q34" s="38">
        <v>70124</v>
      </c>
      <c r="R34" s="28">
        <v>83649</v>
      </c>
      <c r="S34" s="28">
        <v>103186</v>
      </c>
      <c r="T34" s="28">
        <v>517909</v>
      </c>
      <c r="U34" s="28">
        <v>77635</v>
      </c>
      <c r="V34" s="28">
        <v>25034</v>
      </c>
      <c r="W34" s="28">
        <v>81361</v>
      </c>
      <c r="X34" s="28">
        <v>17544</v>
      </c>
      <c r="Y34" s="28">
        <f>I26</f>
        <v>30142</v>
      </c>
    </row>
  </sheetData>
  <mergeCells count="15">
    <mergeCell ref="B18:C18"/>
    <mergeCell ref="E18:G18"/>
    <mergeCell ref="H18:H21"/>
    <mergeCell ref="I18:J21"/>
    <mergeCell ref="K18:L18"/>
    <mergeCell ref="B6:C6"/>
    <mergeCell ref="E6:H6"/>
    <mergeCell ref="I6:K6"/>
    <mergeCell ref="L6:L9"/>
    <mergeCell ref="I17:J17"/>
    <mergeCell ref="I22:J22"/>
    <mergeCell ref="I24:J24"/>
    <mergeCell ref="I25:J25"/>
    <mergeCell ref="I26:J26"/>
    <mergeCell ref="I27:J27"/>
  </mergeCells>
  <phoneticPr fontId="3"/>
  <pageMargins left="0.75" right="0.75" top="1" bottom="1" header="0.51200000000000001" footer="0.51200000000000001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I21"/>
  <sheetViews>
    <sheetView showGridLines="0" zoomScaleNormal="100" workbookViewId="0">
      <selection activeCell="E28" sqref="E28"/>
    </sheetView>
  </sheetViews>
  <sheetFormatPr defaultColWidth="6.125" defaultRowHeight="10.5" x14ac:dyDescent="0.4"/>
  <cols>
    <col min="1" max="1" width="0.875" style="89" customWidth="1"/>
    <col min="2" max="2" width="8.5" style="89" customWidth="1"/>
    <col min="3" max="3" width="7.375" style="89" customWidth="1"/>
    <col min="4" max="9" width="10.625" style="89" customWidth="1"/>
    <col min="10" max="16384" width="6.125" style="89"/>
  </cols>
  <sheetData>
    <row r="1" spans="1:9" ht="12.75" customHeight="1" x14ac:dyDescent="0.4">
      <c r="A1" s="110" t="s">
        <v>64</v>
      </c>
    </row>
    <row r="3" spans="1:9" ht="9.75" customHeight="1" x14ac:dyDescent="0.4">
      <c r="B3" s="109"/>
      <c r="C3" s="109"/>
      <c r="D3" s="109"/>
      <c r="E3" s="108"/>
      <c r="F3" s="108"/>
      <c r="G3" s="108"/>
      <c r="H3" s="108"/>
      <c r="I3" s="98" t="s">
        <v>63</v>
      </c>
    </row>
    <row r="4" spans="1:9" ht="2.1" customHeight="1" thickBot="1" x14ac:dyDescent="0.45">
      <c r="B4" s="109"/>
      <c r="C4" s="109"/>
      <c r="D4" s="109"/>
      <c r="E4" s="108"/>
      <c r="F4" s="108"/>
      <c r="G4" s="108"/>
      <c r="H4" s="108"/>
      <c r="I4" s="98"/>
    </row>
    <row r="5" spans="1:9" ht="11.1" customHeight="1" x14ac:dyDescent="0.4">
      <c r="A5" s="103"/>
      <c r="B5" s="217" t="s">
        <v>55</v>
      </c>
      <c r="C5" s="217"/>
      <c r="D5" s="222" t="s">
        <v>62</v>
      </c>
      <c r="E5" s="218" t="s">
        <v>61</v>
      </c>
      <c r="F5" s="218" t="s">
        <v>60</v>
      </c>
      <c r="G5" s="218" t="s">
        <v>59</v>
      </c>
      <c r="H5" s="218" t="s">
        <v>58</v>
      </c>
      <c r="I5" s="215" t="s">
        <v>57</v>
      </c>
    </row>
    <row r="6" spans="1:9" ht="11.1" customHeight="1" x14ac:dyDescent="0.4">
      <c r="A6" s="102"/>
      <c r="B6" s="101" t="s">
        <v>56</v>
      </c>
      <c r="C6" s="101"/>
      <c r="D6" s="223"/>
      <c r="E6" s="219"/>
      <c r="F6" s="219"/>
      <c r="G6" s="219"/>
      <c r="H6" s="219"/>
      <c r="I6" s="216"/>
    </row>
    <row r="7" spans="1:9" ht="3" customHeight="1" x14ac:dyDescent="0.4">
      <c r="D7" s="100"/>
      <c r="E7" s="100"/>
      <c r="F7" s="100"/>
      <c r="G7" s="100"/>
      <c r="H7" s="100"/>
      <c r="I7" s="91"/>
    </row>
    <row r="8" spans="1:9" ht="12" customHeight="1" x14ac:dyDescent="0.4">
      <c r="B8" s="98" t="s">
        <v>13</v>
      </c>
      <c r="C8" s="99" t="s">
        <v>14</v>
      </c>
      <c r="D8" s="96">
        <v>14339</v>
      </c>
      <c r="E8" s="96">
        <v>55</v>
      </c>
      <c r="F8" s="96">
        <v>0</v>
      </c>
      <c r="G8" s="96">
        <v>4</v>
      </c>
      <c r="H8" s="107">
        <v>926</v>
      </c>
      <c r="I8" s="95">
        <v>198</v>
      </c>
    </row>
    <row r="9" spans="1:9" ht="12" customHeight="1" x14ac:dyDescent="0.4">
      <c r="B9" s="98">
        <v>30</v>
      </c>
      <c r="D9" s="96">
        <v>15019</v>
      </c>
      <c r="E9" s="97">
        <v>54</v>
      </c>
      <c r="F9" s="97">
        <v>0</v>
      </c>
      <c r="G9" s="96">
        <v>8</v>
      </c>
      <c r="H9" s="107">
        <v>792</v>
      </c>
      <c r="I9" s="95">
        <v>218</v>
      </c>
    </row>
    <row r="10" spans="1:9" ht="12" customHeight="1" x14ac:dyDescent="0.4">
      <c r="A10" s="45"/>
      <c r="B10" s="46" t="s">
        <v>15</v>
      </c>
      <c r="C10" s="47" t="s">
        <v>47</v>
      </c>
      <c r="D10" s="93">
        <f>SUM(E10:I10,D18:I18)</f>
        <v>15394</v>
      </c>
      <c r="E10" s="106">
        <v>84</v>
      </c>
      <c r="F10" s="106">
        <v>0</v>
      </c>
      <c r="G10" s="93">
        <v>5</v>
      </c>
      <c r="H10" s="105">
        <v>789</v>
      </c>
      <c r="I10" s="104">
        <v>213</v>
      </c>
    </row>
    <row r="11" spans="1:9" ht="3" customHeight="1" thickBot="1" x14ac:dyDescent="0.45">
      <c r="A11" s="54"/>
      <c r="B11" s="54"/>
      <c r="C11" s="54"/>
      <c r="D11" s="56"/>
      <c r="E11" s="59"/>
      <c r="F11" s="59"/>
      <c r="G11" s="56"/>
      <c r="H11" s="56"/>
      <c r="I11" s="61"/>
    </row>
    <row r="12" spans="1:9" ht="6" customHeight="1" thickBot="1" x14ac:dyDescent="0.45">
      <c r="E12" s="91"/>
      <c r="F12" s="91"/>
      <c r="G12" s="91"/>
      <c r="H12" s="91"/>
      <c r="I12" s="91"/>
    </row>
    <row r="13" spans="1:9" ht="11.1" customHeight="1" x14ac:dyDescent="0.4">
      <c r="A13" s="103"/>
      <c r="B13" s="217" t="s">
        <v>55</v>
      </c>
      <c r="C13" s="217"/>
      <c r="D13" s="218" t="s">
        <v>54</v>
      </c>
      <c r="E13" s="218" t="s">
        <v>53</v>
      </c>
      <c r="F13" s="218" t="s">
        <v>52</v>
      </c>
      <c r="G13" s="218" t="s">
        <v>51</v>
      </c>
      <c r="H13" s="218" t="s">
        <v>50</v>
      </c>
      <c r="I13" s="220" t="s">
        <v>49</v>
      </c>
    </row>
    <row r="14" spans="1:9" ht="11.1" customHeight="1" x14ac:dyDescent="0.4">
      <c r="A14" s="102"/>
      <c r="B14" s="101" t="s">
        <v>48</v>
      </c>
      <c r="C14" s="101"/>
      <c r="D14" s="219"/>
      <c r="E14" s="219"/>
      <c r="F14" s="219"/>
      <c r="G14" s="219"/>
      <c r="H14" s="219"/>
      <c r="I14" s="221"/>
    </row>
    <row r="15" spans="1:9" ht="3" customHeight="1" x14ac:dyDescent="0.4">
      <c r="D15" s="100"/>
      <c r="E15" s="100"/>
      <c r="F15" s="100"/>
      <c r="G15" s="100"/>
      <c r="H15" s="100"/>
      <c r="I15" s="91"/>
    </row>
    <row r="16" spans="1:9" ht="12" customHeight="1" x14ac:dyDescent="0.4">
      <c r="B16" s="98" t="s">
        <v>13</v>
      </c>
      <c r="C16" s="99" t="s">
        <v>14</v>
      </c>
      <c r="D16" s="96">
        <v>90</v>
      </c>
      <c r="E16" s="96">
        <v>2784</v>
      </c>
      <c r="F16" s="96">
        <v>42</v>
      </c>
      <c r="G16" s="96">
        <v>144</v>
      </c>
      <c r="H16" s="96">
        <v>9287</v>
      </c>
      <c r="I16" s="95">
        <v>809</v>
      </c>
    </row>
    <row r="17" spans="1:9" ht="12" customHeight="1" x14ac:dyDescent="0.4">
      <c r="B17" s="98">
        <v>30</v>
      </c>
      <c r="D17" s="96">
        <v>90</v>
      </c>
      <c r="E17" s="97">
        <v>2983</v>
      </c>
      <c r="F17" s="97">
        <v>36</v>
      </c>
      <c r="G17" s="96">
        <v>144</v>
      </c>
      <c r="H17" s="96">
        <v>9938</v>
      </c>
      <c r="I17" s="95">
        <v>756</v>
      </c>
    </row>
    <row r="18" spans="1:9" ht="12" customHeight="1" x14ac:dyDescent="0.4">
      <c r="A18" s="45"/>
      <c r="B18" s="46" t="s">
        <v>15</v>
      </c>
      <c r="C18" s="47" t="s">
        <v>47</v>
      </c>
      <c r="D18" s="93">
        <v>91</v>
      </c>
      <c r="E18" s="94">
        <v>3035</v>
      </c>
      <c r="F18" s="94">
        <v>59</v>
      </c>
      <c r="G18" s="93">
        <v>143</v>
      </c>
      <c r="H18" s="93">
        <v>10176</v>
      </c>
      <c r="I18" s="92">
        <v>799</v>
      </c>
    </row>
    <row r="19" spans="1:9" ht="3" customHeight="1" thickBot="1" x14ac:dyDescent="0.45">
      <c r="A19" s="54"/>
      <c r="B19" s="54"/>
      <c r="C19" s="54"/>
      <c r="D19" s="56"/>
      <c r="E19" s="59"/>
      <c r="F19" s="59"/>
      <c r="G19" s="56"/>
      <c r="H19" s="56"/>
      <c r="I19" s="61"/>
    </row>
    <row r="20" spans="1:9" ht="2.1" customHeight="1" x14ac:dyDescent="0.4">
      <c r="E20" s="91"/>
      <c r="F20" s="91"/>
      <c r="G20" s="91"/>
      <c r="H20" s="91"/>
      <c r="I20" s="91"/>
    </row>
    <row r="21" spans="1:9" x14ac:dyDescent="0.4">
      <c r="A21" s="90" t="s">
        <v>46</v>
      </c>
    </row>
  </sheetData>
  <mergeCells count="14">
    <mergeCell ref="I5:I6"/>
    <mergeCell ref="B13:C13"/>
    <mergeCell ref="D13:D14"/>
    <mergeCell ref="E13:E14"/>
    <mergeCell ref="F13:F14"/>
    <mergeCell ref="G13:G14"/>
    <mergeCell ref="H13:H14"/>
    <mergeCell ref="I13:I14"/>
    <mergeCell ref="B5:C5"/>
    <mergeCell ref="D5:D6"/>
    <mergeCell ref="E5:E6"/>
    <mergeCell ref="F5:F6"/>
    <mergeCell ref="G5:G6"/>
    <mergeCell ref="H5:H6"/>
  </mergeCells>
  <phoneticPr fontId="3"/>
  <pageMargins left="0.75" right="0.75" top="1" bottom="1" header="0.51200000000000001" footer="0.51200000000000001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K30"/>
  <sheetViews>
    <sheetView showGridLines="0" zoomScaleNormal="100" zoomScaleSheetLayoutView="100" workbookViewId="0">
      <selection activeCell="O27" sqref="O27"/>
    </sheetView>
  </sheetViews>
  <sheetFormatPr defaultColWidth="6.125" defaultRowHeight="10.5" x14ac:dyDescent="0.4"/>
  <cols>
    <col min="1" max="1" width="0.625" style="67" customWidth="1"/>
    <col min="2" max="2" width="8" style="67" customWidth="1"/>
    <col min="3" max="3" width="5.625" style="67" customWidth="1"/>
    <col min="4" max="4" width="0.625" style="67" customWidth="1"/>
    <col min="5" max="10" width="10.875" style="67" customWidth="1"/>
    <col min="11" max="11" width="1.375" style="67" customWidth="1"/>
    <col min="12" max="16384" width="6.125" style="67"/>
  </cols>
  <sheetData>
    <row r="1" spans="1:11" ht="12.75" customHeight="1" x14ac:dyDescent="0.4">
      <c r="A1" s="1" t="s">
        <v>84</v>
      </c>
      <c r="B1" s="1"/>
      <c r="C1" s="1"/>
      <c r="D1" s="1"/>
    </row>
    <row r="2" spans="1:11" x14ac:dyDescent="0.4">
      <c r="E2" s="37"/>
      <c r="F2" s="37"/>
      <c r="G2" s="37"/>
      <c r="H2" s="37"/>
      <c r="I2" s="37"/>
      <c r="J2" s="37"/>
    </row>
    <row r="3" spans="1:11" ht="9.75" customHeight="1" x14ac:dyDescent="0.4">
      <c r="B3" s="142"/>
      <c r="C3" s="142"/>
      <c r="D3" s="142"/>
      <c r="J3" s="2" t="s">
        <v>83</v>
      </c>
    </row>
    <row r="4" spans="1:11" ht="2.1" customHeight="1" thickBot="1" x14ac:dyDescent="0.45">
      <c r="B4" s="142"/>
      <c r="C4" s="142"/>
      <c r="D4" s="142"/>
      <c r="J4" s="2"/>
    </row>
    <row r="5" spans="1:11" ht="3" customHeight="1" x14ac:dyDescent="0.4">
      <c r="A5" s="3"/>
      <c r="B5" s="127"/>
      <c r="C5" s="127"/>
      <c r="D5" s="127"/>
      <c r="E5" s="141"/>
      <c r="F5" s="140"/>
      <c r="G5" s="3"/>
      <c r="H5" s="73"/>
      <c r="I5" s="3"/>
      <c r="J5" s="3"/>
    </row>
    <row r="6" spans="1:11" ht="12" customHeight="1" x14ac:dyDescent="0.4">
      <c r="B6" s="205" t="s">
        <v>55</v>
      </c>
      <c r="C6" s="205"/>
      <c r="D6" s="5"/>
      <c r="E6" s="225" t="s">
        <v>82</v>
      </c>
      <c r="F6" s="226" t="s">
        <v>81</v>
      </c>
      <c r="G6" s="227" t="s">
        <v>80</v>
      </c>
      <c r="H6" s="228" t="s">
        <v>79</v>
      </c>
      <c r="I6" s="229"/>
      <c r="J6" s="229"/>
    </row>
    <row r="7" spans="1:11" ht="3" customHeight="1" x14ac:dyDescent="0.4">
      <c r="B7" s="5"/>
      <c r="C7" s="5"/>
      <c r="D7" s="5"/>
      <c r="E7" s="225"/>
      <c r="F7" s="226"/>
      <c r="G7" s="227"/>
      <c r="H7" s="66"/>
      <c r="I7" s="11"/>
    </row>
    <row r="8" spans="1:11" ht="11.1" customHeight="1" x14ac:dyDescent="0.4">
      <c r="B8" s="5"/>
      <c r="C8" s="5"/>
      <c r="D8" s="5"/>
      <c r="E8" s="225"/>
      <c r="F8" s="226"/>
      <c r="G8" s="227"/>
      <c r="H8" s="66" t="s">
        <v>75</v>
      </c>
      <c r="I8" s="68" t="s">
        <v>74</v>
      </c>
      <c r="J8" s="67" t="s">
        <v>73</v>
      </c>
    </row>
    <row r="9" spans="1:11" ht="11.1" customHeight="1" x14ac:dyDescent="0.15">
      <c r="B9" s="8" t="s">
        <v>6</v>
      </c>
      <c r="C9" s="8"/>
      <c r="D9" s="5"/>
      <c r="E9" s="225"/>
      <c r="F9" s="226"/>
      <c r="G9" s="227"/>
      <c r="H9" s="69" t="s">
        <v>71</v>
      </c>
      <c r="I9" s="125" t="s">
        <v>70</v>
      </c>
      <c r="J9" s="72" t="s">
        <v>69</v>
      </c>
    </row>
    <row r="10" spans="1:11" ht="3" customHeight="1" x14ac:dyDescent="0.4">
      <c r="B10" s="5"/>
      <c r="C10" s="5"/>
      <c r="D10" s="5"/>
      <c r="E10" s="137"/>
      <c r="F10" s="136"/>
      <c r="G10" s="120"/>
      <c r="H10" s="122"/>
      <c r="I10" s="121"/>
      <c r="J10" s="120"/>
    </row>
    <row r="11" spans="1:11" ht="3.95" customHeight="1" x14ac:dyDescent="0.4">
      <c r="A11" s="118"/>
      <c r="B11" s="118"/>
      <c r="C11" s="118"/>
      <c r="D11" s="118"/>
      <c r="E11" s="135"/>
      <c r="F11" s="134"/>
      <c r="G11" s="118"/>
      <c r="H11" s="22"/>
      <c r="I11" s="7"/>
      <c r="J11" s="118"/>
    </row>
    <row r="12" spans="1:11" ht="12.95" customHeight="1" x14ac:dyDescent="0.4">
      <c r="B12" s="2" t="s">
        <v>68</v>
      </c>
      <c r="C12" s="117" t="s">
        <v>14</v>
      </c>
      <c r="E12" s="133">
        <v>2024</v>
      </c>
      <c r="F12" s="132">
        <v>1467</v>
      </c>
      <c r="G12" s="113">
        <v>457</v>
      </c>
      <c r="H12" s="115">
        <v>120</v>
      </c>
      <c r="I12" s="114">
        <v>244</v>
      </c>
      <c r="J12" s="113">
        <v>2</v>
      </c>
      <c r="K12" s="12"/>
    </row>
    <row r="13" spans="1:11" ht="12.95" customHeight="1" x14ac:dyDescent="0.4">
      <c r="B13" s="2">
        <v>31</v>
      </c>
      <c r="E13" s="133">
        <v>2022</v>
      </c>
      <c r="F13" s="132">
        <v>1461</v>
      </c>
      <c r="G13" s="113">
        <v>461</v>
      </c>
      <c r="H13" s="115">
        <v>122</v>
      </c>
      <c r="I13" s="114">
        <v>248</v>
      </c>
      <c r="J13" s="113">
        <v>2</v>
      </c>
      <c r="K13" s="12"/>
    </row>
    <row r="14" spans="1:11" ht="12.95" customHeight="1" x14ac:dyDescent="0.4">
      <c r="A14" s="45"/>
      <c r="B14" s="46" t="s">
        <v>67</v>
      </c>
      <c r="C14" s="47" t="s">
        <v>16</v>
      </c>
      <c r="D14" s="45"/>
      <c r="E14" s="131">
        <f>SUM(F14:G14,J27)</f>
        <v>2024</v>
      </c>
      <c r="F14" s="130">
        <v>1459</v>
      </c>
      <c r="G14" s="104">
        <f>SUM(H14:J14,E27:I27)</f>
        <v>464</v>
      </c>
      <c r="H14" s="111">
        <v>123</v>
      </c>
      <c r="I14" s="93">
        <v>250</v>
      </c>
      <c r="J14" s="104">
        <v>2</v>
      </c>
      <c r="K14" s="12"/>
    </row>
    <row r="15" spans="1:11" ht="3.95" customHeight="1" thickBot="1" x14ac:dyDescent="0.45">
      <c r="A15" s="54"/>
      <c r="B15" s="54"/>
      <c r="C15" s="54"/>
      <c r="D15" s="54"/>
      <c r="E15" s="129"/>
      <c r="F15" s="128"/>
      <c r="G15" s="61"/>
      <c r="H15" s="55"/>
      <c r="I15" s="56"/>
      <c r="J15" s="61"/>
    </row>
    <row r="16" spans="1:11" ht="3" customHeight="1" x14ac:dyDescent="0.4">
      <c r="E16" s="37"/>
      <c r="F16" s="37"/>
      <c r="G16" s="37"/>
      <c r="H16" s="37"/>
      <c r="I16" s="37"/>
      <c r="J16" s="37"/>
    </row>
    <row r="17" spans="1:10" ht="3" customHeight="1" thickBot="1" x14ac:dyDescent="0.45"/>
    <row r="18" spans="1:10" ht="3" customHeight="1" x14ac:dyDescent="0.4">
      <c r="A18" s="3"/>
      <c r="B18" s="127"/>
      <c r="C18" s="127"/>
      <c r="D18" s="127"/>
      <c r="E18" s="73"/>
      <c r="F18" s="3"/>
      <c r="G18" s="74"/>
      <c r="H18" s="126"/>
      <c r="I18" s="74"/>
      <c r="J18" s="3"/>
    </row>
    <row r="19" spans="1:10" ht="12" customHeight="1" x14ac:dyDescent="0.4">
      <c r="B19" s="205" t="s">
        <v>55</v>
      </c>
      <c r="C19" s="205"/>
      <c r="D19" s="5"/>
      <c r="E19" s="230" t="s">
        <v>78</v>
      </c>
      <c r="F19" s="231"/>
      <c r="G19" s="232"/>
      <c r="H19" s="233" t="s">
        <v>77</v>
      </c>
      <c r="I19" s="234"/>
      <c r="J19" s="209" t="s">
        <v>76</v>
      </c>
    </row>
    <row r="20" spans="1:10" ht="3" customHeight="1" x14ac:dyDescent="0.4">
      <c r="B20" s="5"/>
      <c r="C20" s="5"/>
      <c r="D20" s="5"/>
      <c r="E20" s="66"/>
      <c r="F20" s="11"/>
      <c r="G20" s="71"/>
      <c r="H20" s="69"/>
      <c r="I20" s="9"/>
      <c r="J20" s="209"/>
    </row>
    <row r="21" spans="1:10" ht="11.1" customHeight="1" x14ac:dyDescent="0.4">
      <c r="B21" s="5"/>
      <c r="C21" s="5"/>
      <c r="D21" s="5"/>
      <c r="E21" s="66" t="s">
        <v>75</v>
      </c>
      <c r="F21" s="68" t="s">
        <v>74</v>
      </c>
      <c r="G21" s="71" t="s">
        <v>73</v>
      </c>
      <c r="H21" s="213" t="s">
        <v>72</v>
      </c>
      <c r="I21" s="224" t="s">
        <v>10</v>
      </c>
      <c r="J21" s="209"/>
    </row>
    <row r="22" spans="1:10" ht="11.1" customHeight="1" x14ac:dyDescent="0.15">
      <c r="B22" s="8" t="s">
        <v>6</v>
      </c>
      <c r="C22" s="8"/>
      <c r="D22" s="5"/>
      <c r="E22" s="69" t="s">
        <v>71</v>
      </c>
      <c r="F22" s="125" t="s">
        <v>70</v>
      </c>
      <c r="G22" s="70" t="s">
        <v>69</v>
      </c>
      <c r="H22" s="213"/>
      <c r="I22" s="224"/>
      <c r="J22" s="209"/>
    </row>
    <row r="23" spans="1:10" ht="3" customHeight="1" x14ac:dyDescent="0.4">
      <c r="B23" s="5"/>
      <c r="C23" s="5"/>
      <c r="D23" s="5"/>
      <c r="E23" s="122"/>
      <c r="F23" s="121"/>
      <c r="G23" s="123"/>
      <c r="H23" s="122"/>
      <c r="I23" s="121"/>
      <c r="J23" s="120"/>
    </row>
    <row r="24" spans="1:10" ht="3" customHeight="1" x14ac:dyDescent="0.4">
      <c r="A24" s="118"/>
      <c r="B24" s="118"/>
      <c r="C24" s="118"/>
      <c r="D24" s="118"/>
      <c r="E24" s="22"/>
      <c r="F24" s="7"/>
      <c r="G24" s="119"/>
      <c r="H24" s="22"/>
      <c r="I24" s="7"/>
      <c r="J24" s="118"/>
    </row>
    <row r="25" spans="1:10" ht="12.95" customHeight="1" x14ac:dyDescent="0.4">
      <c r="B25" s="2" t="s">
        <v>68</v>
      </c>
      <c r="C25" s="117" t="s">
        <v>14</v>
      </c>
      <c r="E25" s="115">
        <v>0</v>
      </c>
      <c r="F25" s="114">
        <v>0</v>
      </c>
      <c r="G25" s="116">
        <v>1</v>
      </c>
      <c r="H25" s="115">
        <v>24</v>
      </c>
      <c r="I25" s="114">
        <v>66</v>
      </c>
      <c r="J25" s="113">
        <v>100</v>
      </c>
    </row>
    <row r="26" spans="1:10" ht="12.95" customHeight="1" x14ac:dyDescent="0.4">
      <c r="B26" s="2">
        <v>31</v>
      </c>
      <c r="E26" s="115">
        <v>0</v>
      </c>
      <c r="F26" s="114">
        <v>0</v>
      </c>
      <c r="G26" s="116">
        <v>1</v>
      </c>
      <c r="H26" s="115">
        <v>22</v>
      </c>
      <c r="I26" s="114">
        <v>66</v>
      </c>
      <c r="J26" s="113">
        <v>100</v>
      </c>
    </row>
    <row r="27" spans="1:10" ht="12.95" customHeight="1" x14ac:dyDescent="0.4">
      <c r="A27" s="45"/>
      <c r="B27" s="46" t="s">
        <v>67</v>
      </c>
      <c r="C27" s="47" t="s">
        <v>16</v>
      </c>
      <c r="D27" s="45"/>
      <c r="E27" s="111">
        <v>0</v>
      </c>
      <c r="F27" s="93">
        <v>0</v>
      </c>
      <c r="G27" s="112">
        <v>1</v>
      </c>
      <c r="H27" s="111">
        <v>22</v>
      </c>
      <c r="I27" s="93">
        <v>66</v>
      </c>
      <c r="J27" s="92">
        <v>101</v>
      </c>
    </row>
    <row r="28" spans="1:10" ht="3" customHeight="1" thickBot="1" x14ac:dyDescent="0.45">
      <c r="A28" s="54"/>
      <c r="B28" s="54"/>
      <c r="C28" s="54"/>
      <c r="D28" s="54"/>
      <c r="E28" s="55"/>
      <c r="F28" s="56"/>
      <c r="G28" s="57"/>
      <c r="H28" s="78"/>
      <c r="I28" s="65"/>
      <c r="J28" s="54"/>
    </row>
    <row r="29" spans="1:10" ht="2.1" customHeight="1" x14ac:dyDescent="0.4"/>
    <row r="30" spans="1:10" x14ac:dyDescent="0.4">
      <c r="A30" s="34" t="s">
        <v>66</v>
      </c>
      <c r="J30" s="37" t="s">
        <v>65</v>
      </c>
    </row>
  </sheetData>
  <mergeCells count="11">
    <mergeCell ref="H21:H22"/>
    <mergeCell ref="I21:I22"/>
    <mergeCell ref="B6:C6"/>
    <mergeCell ref="E6:E9"/>
    <mergeCell ref="F6:F9"/>
    <mergeCell ref="G6:G9"/>
    <mergeCell ref="H6:J6"/>
    <mergeCell ref="B19:C19"/>
    <mergeCell ref="E19:G19"/>
    <mergeCell ref="H19:I19"/>
    <mergeCell ref="J19:J22"/>
  </mergeCells>
  <phoneticPr fontId="3"/>
  <pageMargins left="0.75" right="0.75" top="1" bottom="1" header="0.51200000000000001" footer="0.51200000000000001"/>
  <pageSetup paperSize="9" scale="96" orientation="portrait" r:id="rId1"/>
  <headerFooter alignWithMargins="0"/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M14"/>
  <sheetViews>
    <sheetView showGridLines="0" zoomScaleNormal="100" workbookViewId="0">
      <selection activeCell="N37" sqref="N37"/>
    </sheetView>
  </sheetViews>
  <sheetFormatPr defaultColWidth="6.125" defaultRowHeight="10.5" x14ac:dyDescent="0.4"/>
  <cols>
    <col min="1" max="1" width="0.875" style="67" customWidth="1"/>
    <col min="2" max="2" width="7.375" style="67" customWidth="1"/>
    <col min="3" max="3" width="4.875" style="67" customWidth="1"/>
    <col min="4" max="4" width="0.875" style="67" customWidth="1"/>
    <col min="5" max="12" width="8.625" style="67" customWidth="1"/>
    <col min="13" max="13" width="1.375" style="67" customWidth="1"/>
    <col min="14" max="16384" width="6.125" style="67"/>
  </cols>
  <sheetData>
    <row r="1" spans="1:13" ht="12.75" customHeight="1" x14ac:dyDescent="0.4">
      <c r="A1" s="1" t="s">
        <v>101</v>
      </c>
      <c r="B1" s="1"/>
      <c r="C1" s="1"/>
      <c r="D1" s="1"/>
    </row>
    <row r="2" spans="1:13" ht="9.75" customHeight="1" x14ac:dyDescent="0.4">
      <c r="E2" s="37"/>
      <c r="F2" s="37"/>
      <c r="G2" s="37"/>
      <c r="H2" s="37"/>
      <c r="I2" s="37"/>
      <c r="L2" s="2" t="s">
        <v>100</v>
      </c>
    </row>
    <row r="3" spans="1:13" ht="2.1" customHeight="1" thickBot="1" x14ac:dyDescent="0.45">
      <c r="E3" s="37"/>
      <c r="F3" s="37"/>
      <c r="G3" s="37"/>
      <c r="H3" s="37"/>
      <c r="I3" s="37"/>
      <c r="L3" s="2"/>
    </row>
    <row r="4" spans="1:13" ht="3.95" customHeight="1" x14ac:dyDescent="0.4">
      <c r="A4" s="3"/>
      <c r="B4" s="127"/>
      <c r="C4" s="127"/>
      <c r="D4" s="127"/>
      <c r="E4" s="21"/>
      <c r="F4" s="21"/>
      <c r="G4" s="21"/>
      <c r="H4" s="21"/>
      <c r="I4" s="21"/>
      <c r="J4" s="145"/>
      <c r="K4" s="145"/>
      <c r="L4" s="3"/>
    </row>
    <row r="5" spans="1:13" ht="15" customHeight="1" x14ac:dyDescent="0.4">
      <c r="B5" s="236" t="s">
        <v>99</v>
      </c>
      <c r="C5" s="236"/>
      <c r="D5" s="5"/>
      <c r="E5" s="212" t="s">
        <v>98</v>
      </c>
      <c r="F5" s="212" t="s">
        <v>97</v>
      </c>
      <c r="G5" s="212" t="s">
        <v>96</v>
      </c>
      <c r="H5" s="212" t="s">
        <v>95</v>
      </c>
      <c r="I5" s="212" t="s">
        <v>94</v>
      </c>
      <c r="J5" s="212" t="s">
        <v>93</v>
      </c>
      <c r="K5" s="212" t="s">
        <v>92</v>
      </c>
      <c r="L5" s="235" t="s">
        <v>91</v>
      </c>
    </row>
    <row r="6" spans="1:13" ht="15" customHeight="1" x14ac:dyDescent="0.15">
      <c r="B6" s="8" t="s">
        <v>6</v>
      </c>
      <c r="C6" s="8"/>
      <c r="D6" s="5"/>
      <c r="E6" s="212"/>
      <c r="F6" s="212"/>
      <c r="G6" s="212"/>
      <c r="H6" s="212"/>
      <c r="I6" s="212"/>
      <c r="J6" s="212"/>
      <c r="K6" s="212"/>
      <c r="L6" s="235"/>
    </row>
    <row r="7" spans="1:13" ht="3.95" customHeight="1" x14ac:dyDescent="0.4">
      <c r="A7" s="6"/>
      <c r="B7" s="144"/>
      <c r="C7" s="144"/>
      <c r="D7" s="144"/>
      <c r="E7" s="23"/>
      <c r="F7" s="23"/>
      <c r="G7" s="23"/>
      <c r="H7" s="23"/>
      <c r="I7" s="23"/>
      <c r="J7" s="23"/>
      <c r="K7" s="23"/>
      <c r="L7" s="24"/>
    </row>
    <row r="8" spans="1:13" ht="3.95" customHeight="1" x14ac:dyDescent="0.4">
      <c r="E8" s="11"/>
      <c r="F8" s="11"/>
      <c r="G8" s="11"/>
      <c r="H8" s="11"/>
      <c r="I8" s="11"/>
      <c r="J8" s="11"/>
      <c r="K8" s="11"/>
    </row>
    <row r="9" spans="1:13" ht="15" customHeight="1" x14ac:dyDescent="0.4">
      <c r="B9" s="143" t="s">
        <v>68</v>
      </c>
      <c r="C9" s="117" t="s">
        <v>14</v>
      </c>
      <c r="E9" s="114">
        <v>3</v>
      </c>
      <c r="F9" s="114">
        <v>8</v>
      </c>
      <c r="G9" s="114">
        <v>370</v>
      </c>
      <c r="H9" s="114" t="s">
        <v>90</v>
      </c>
      <c r="I9" s="114">
        <v>12</v>
      </c>
      <c r="J9" s="114">
        <v>12</v>
      </c>
      <c r="K9" s="114">
        <v>240</v>
      </c>
      <c r="L9" s="113">
        <v>370</v>
      </c>
      <c r="M9" s="12"/>
    </row>
    <row r="10" spans="1:13" ht="15" customHeight="1" x14ac:dyDescent="0.4">
      <c r="B10" s="2">
        <v>31</v>
      </c>
      <c r="E10" s="96">
        <v>3</v>
      </c>
      <c r="F10" s="96">
        <v>8</v>
      </c>
      <c r="G10" s="96">
        <v>370</v>
      </c>
      <c r="H10" s="96" t="s">
        <v>89</v>
      </c>
      <c r="I10" s="96">
        <v>12</v>
      </c>
      <c r="J10" s="96">
        <v>12</v>
      </c>
      <c r="K10" s="96">
        <v>240</v>
      </c>
      <c r="L10" s="95">
        <v>370</v>
      </c>
      <c r="M10" s="12"/>
    </row>
    <row r="11" spans="1:13" ht="15" customHeight="1" x14ac:dyDescent="0.4">
      <c r="A11" s="45"/>
      <c r="B11" s="46" t="s">
        <v>67</v>
      </c>
      <c r="C11" s="47" t="s">
        <v>16</v>
      </c>
      <c r="D11" s="45"/>
      <c r="E11" s="93">
        <v>3</v>
      </c>
      <c r="F11" s="93">
        <v>8</v>
      </c>
      <c r="G11" s="93">
        <v>370</v>
      </c>
      <c r="H11" s="93" t="s">
        <v>88</v>
      </c>
      <c r="I11" s="93">
        <v>12</v>
      </c>
      <c r="J11" s="93">
        <v>12</v>
      </c>
      <c r="K11" s="93">
        <v>240</v>
      </c>
      <c r="L11" s="92">
        <v>370</v>
      </c>
      <c r="M11" s="12"/>
    </row>
    <row r="12" spans="1:13" ht="3.95" customHeight="1" thickBot="1" x14ac:dyDescent="0.45">
      <c r="A12" s="54"/>
      <c r="B12" s="54"/>
      <c r="C12" s="54"/>
      <c r="D12" s="54"/>
      <c r="E12" s="56"/>
      <c r="F12" s="56"/>
      <c r="G12" s="56" t="s">
        <v>87</v>
      </c>
      <c r="H12" s="56"/>
      <c r="I12" s="56"/>
      <c r="J12" s="65"/>
      <c r="K12" s="65"/>
      <c r="L12" s="54"/>
    </row>
    <row r="13" spans="1:13" ht="2.1" customHeight="1" x14ac:dyDescent="0.4">
      <c r="E13" s="37"/>
      <c r="F13" s="37"/>
      <c r="G13" s="37"/>
      <c r="H13" s="37"/>
      <c r="I13" s="37"/>
    </row>
    <row r="14" spans="1:13" x14ac:dyDescent="0.4">
      <c r="A14" s="34" t="s">
        <v>86</v>
      </c>
      <c r="C14" s="34"/>
      <c r="D14" s="34"/>
      <c r="E14" s="37"/>
      <c r="F14" s="37"/>
      <c r="G14" s="37"/>
      <c r="H14" s="37"/>
      <c r="I14" s="2"/>
      <c r="J14" s="2"/>
      <c r="K14" s="2"/>
      <c r="L14" s="2" t="s">
        <v>85</v>
      </c>
    </row>
  </sheetData>
  <mergeCells count="9">
    <mergeCell ref="J5:J6"/>
    <mergeCell ref="K5:K6"/>
    <mergeCell ref="L5:L6"/>
    <mergeCell ref="B5:C5"/>
    <mergeCell ref="E5:E6"/>
    <mergeCell ref="F5:F6"/>
    <mergeCell ref="G5:G6"/>
    <mergeCell ref="H5:H6"/>
    <mergeCell ref="I5:I6"/>
  </mergeCells>
  <phoneticPr fontId="3"/>
  <pageMargins left="0.75" right="0.75" top="1" bottom="1" header="0.51200000000000001" footer="0.51200000000000001"/>
  <pageSetup paperSize="9" scale="95" orientation="portrait" r:id="rId1"/>
  <headerFooter alignWithMargins="0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15"/>
  <sheetViews>
    <sheetView showGridLines="0" zoomScaleNormal="100" workbookViewId="0">
      <selection activeCell="G22" sqref="G22"/>
    </sheetView>
  </sheetViews>
  <sheetFormatPr defaultColWidth="6.125" defaultRowHeight="10.5" x14ac:dyDescent="0.4"/>
  <cols>
    <col min="1" max="1" width="0.875" style="67" customWidth="1"/>
    <col min="2" max="2" width="7.375" style="67" customWidth="1"/>
    <col min="3" max="3" width="4.875" style="67" customWidth="1"/>
    <col min="4" max="4" width="0.875" style="67" customWidth="1"/>
    <col min="5" max="11" width="9.625" style="67" customWidth="1"/>
    <col min="12" max="12" width="1.375" style="67" customWidth="1"/>
    <col min="13" max="16384" width="6.125" style="67"/>
  </cols>
  <sheetData>
    <row r="1" spans="1:12" ht="12.75" customHeight="1" x14ac:dyDescent="0.4">
      <c r="A1" s="1" t="s">
        <v>114</v>
      </c>
      <c r="B1" s="1"/>
      <c r="C1" s="1"/>
      <c r="D1" s="1"/>
    </row>
    <row r="2" spans="1:12" x14ac:dyDescent="0.4">
      <c r="B2" s="34"/>
      <c r="E2" s="37"/>
      <c r="F2" s="37"/>
      <c r="G2" s="37"/>
      <c r="H2" s="37"/>
      <c r="I2" s="37"/>
    </row>
    <row r="3" spans="1:12" x14ac:dyDescent="0.4">
      <c r="E3" s="37"/>
      <c r="F3" s="37"/>
      <c r="G3" s="37"/>
      <c r="H3" s="37"/>
      <c r="I3" s="37"/>
      <c r="K3" s="2" t="s">
        <v>113</v>
      </c>
    </row>
    <row r="4" spans="1:12" ht="2.1" customHeight="1" thickBot="1" x14ac:dyDescent="0.45">
      <c r="E4" s="37"/>
      <c r="F4" s="37"/>
      <c r="G4" s="37"/>
      <c r="H4" s="37"/>
      <c r="I4" s="37"/>
      <c r="K4" s="2"/>
    </row>
    <row r="5" spans="1:12" ht="3.95" customHeight="1" x14ac:dyDescent="0.4">
      <c r="A5" s="3"/>
      <c r="B5" s="4"/>
      <c r="C5" s="4"/>
      <c r="D5" s="4"/>
      <c r="E5" s="149"/>
      <c r="F5" s="237" t="s">
        <v>112</v>
      </c>
      <c r="G5" s="238"/>
      <c r="H5" s="238"/>
      <c r="I5" s="238"/>
      <c r="J5" s="148"/>
      <c r="K5" s="148"/>
    </row>
    <row r="6" spans="1:12" ht="15" customHeight="1" x14ac:dyDescent="0.4">
      <c r="B6" s="205" t="s">
        <v>55</v>
      </c>
      <c r="C6" s="205"/>
      <c r="D6" s="5"/>
      <c r="E6" s="212" t="s">
        <v>111</v>
      </c>
      <c r="F6" s="239"/>
      <c r="G6" s="239"/>
      <c r="H6" s="239"/>
      <c r="I6" s="239"/>
      <c r="J6" s="241" t="s">
        <v>110</v>
      </c>
      <c r="K6" s="241" t="s">
        <v>109</v>
      </c>
    </row>
    <row r="7" spans="1:12" ht="15" customHeight="1" x14ac:dyDescent="0.15">
      <c r="B7" s="8" t="s">
        <v>48</v>
      </c>
      <c r="C7" s="8"/>
      <c r="D7" s="5"/>
      <c r="E7" s="240"/>
      <c r="F7" s="147" t="s">
        <v>108</v>
      </c>
      <c r="G7" s="68" t="s">
        <v>107</v>
      </c>
      <c r="H7" s="68" t="s">
        <v>106</v>
      </c>
      <c r="I7" s="147" t="s">
        <v>105</v>
      </c>
      <c r="J7" s="242"/>
      <c r="K7" s="241"/>
    </row>
    <row r="8" spans="1:12" ht="3.95" customHeight="1" x14ac:dyDescent="0.4">
      <c r="A8" s="6"/>
      <c r="B8" s="144"/>
      <c r="C8" s="144"/>
      <c r="D8" s="144"/>
      <c r="E8" s="23"/>
      <c r="F8" s="24"/>
      <c r="G8" s="23"/>
      <c r="H8" s="23"/>
      <c r="I8" s="24"/>
      <c r="J8" s="75"/>
      <c r="K8" s="75"/>
    </row>
    <row r="9" spans="1:12" ht="3.95" customHeight="1" x14ac:dyDescent="0.4">
      <c r="E9" s="11"/>
      <c r="G9" s="11"/>
      <c r="H9" s="11"/>
      <c r="J9" s="66"/>
      <c r="K9" s="66"/>
    </row>
    <row r="10" spans="1:12" ht="13.5" customHeight="1" x14ac:dyDescent="0.4">
      <c r="B10" s="143" t="s">
        <v>68</v>
      </c>
      <c r="C10" s="117" t="s">
        <v>14</v>
      </c>
      <c r="E10" s="114">
        <v>442</v>
      </c>
      <c r="F10" s="113">
        <v>747</v>
      </c>
      <c r="G10" s="114" t="s">
        <v>104</v>
      </c>
      <c r="H10" s="114">
        <v>430</v>
      </c>
      <c r="I10" s="113">
        <v>317</v>
      </c>
      <c r="J10" s="115">
        <v>891</v>
      </c>
      <c r="K10" s="115">
        <v>40</v>
      </c>
      <c r="L10" s="12"/>
    </row>
    <row r="11" spans="1:12" ht="13.5" customHeight="1" x14ac:dyDescent="0.4">
      <c r="B11" s="2">
        <v>31</v>
      </c>
      <c r="E11" s="114">
        <v>447</v>
      </c>
      <c r="F11" s="113">
        <v>754</v>
      </c>
      <c r="G11" s="114" t="s">
        <v>104</v>
      </c>
      <c r="H11" s="114">
        <v>435</v>
      </c>
      <c r="I11" s="113">
        <v>319</v>
      </c>
      <c r="J11" s="115">
        <v>942</v>
      </c>
      <c r="K11" s="115">
        <v>40</v>
      </c>
      <c r="L11" s="12"/>
    </row>
    <row r="12" spans="1:12" ht="13.5" customHeight="1" x14ac:dyDescent="0.4">
      <c r="A12" s="45"/>
      <c r="B12" s="46" t="s">
        <v>67</v>
      </c>
      <c r="C12" s="47" t="s">
        <v>16</v>
      </c>
      <c r="D12" s="45"/>
      <c r="E12" s="93">
        <v>455</v>
      </c>
      <c r="F12" s="104">
        <f>SUM(G12:I12)</f>
        <v>779</v>
      </c>
      <c r="G12" s="93" t="s">
        <v>103</v>
      </c>
      <c r="H12" s="93">
        <v>448</v>
      </c>
      <c r="I12" s="93">
        <v>331</v>
      </c>
      <c r="J12" s="111">
        <v>958</v>
      </c>
      <c r="K12" s="111">
        <v>42</v>
      </c>
      <c r="L12" s="12"/>
    </row>
    <row r="13" spans="1:12" ht="3.95" customHeight="1" thickBot="1" x14ac:dyDescent="0.45">
      <c r="A13" s="54"/>
      <c r="B13" s="54"/>
      <c r="C13" s="54"/>
      <c r="D13" s="54"/>
      <c r="E13" s="56"/>
      <c r="F13" s="61" t="s">
        <v>87</v>
      </c>
      <c r="G13" s="56"/>
      <c r="H13" s="56"/>
      <c r="I13" s="61"/>
      <c r="J13" s="78"/>
      <c r="K13" s="78"/>
    </row>
    <row r="14" spans="1:12" ht="2.1" customHeight="1" x14ac:dyDescent="0.4">
      <c r="E14" s="37"/>
      <c r="F14" s="37"/>
      <c r="G14" s="37"/>
      <c r="H14" s="37"/>
      <c r="I14" s="37"/>
    </row>
    <row r="15" spans="1:12" x14ac:dyDescent="0.4">
      <c r="A15" s="34" t="s">
        <v>102</v>
      </c>
      <c r="C15" s="34"/>
      <c r="D15" s="34"/>
      <c r="E15" s="146"/>
      <c r="F15" s="37"/>
      <c r="G15" s="37"/>
      <c r="H15" s="37"/>
      <c r="I15" s="37"/>
    </row>
  </sheetData>
  <mergeCells count="5">
    <mergeCell ref="F5:I6"/>
    <mergeCell ref="B6:C6"/>
    <mergeCell ref="E6:E7"/>
    <mergeCell ref="J6:J7"/>
    <mergeCell ref="K6:K7"/>
  </mergeCells>
  <phoneticPr fontId="3"/>
  <pageMargins left="0.75" right="0.75" top="1" bottom="1" header="0.51200000000000001" footer="0.51200000000000001"/>
  <pageSetup paperSize="9" scale="9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J33"/>
  <sheetViews>
    <sheetView showGridLines="0" zoomScaleNormal="100" workbookViewId="0">
      <selection activeCell="M20" sqref="M20"/>
    </sheetView>
  </sheetViews>
  <sheetFormatPr defaultColWidth="6.125" defaultRowHeight="10.5" x14ac:dyDescent="0.4"/>
  <cols>
    <col min="1" max="1" width="1.625" style="67" customWidth="1"/>
    <col min="2" max="2" width="7.875" style="67" customWidth="1"/>
    <col min="3" max="3" width="5.375" style="67" customWidth="1"/>
    <col min="4" max="4" width="1.625" style="67" customWidth="1"/>
    <col min="5" max="8" width="16" style="67" customWidth="1"/>
    <col min="9" max="10" width="10.625" style="67" customWidth="1"/>
    <col min="11" max="11" width="1.375" style="67" customWidth="1"/>
    <col min="12" max="16384" width="6.125" style="67"/>
  </cols>
  <sheetData>
    <row r="1" spans="1:10" ht="12.75" customHeight="1" x14ac:dyDescent="0.4">
      <c r="A1" s="1" t="s">
        <v>133</v>
      </c>
      <c r="B1" s="167"/>
      <c r="C1" s="167"/>
      <c r="D1" s="167"/>
    </row>
    <row r="2" spans="1:10" x14ac:dyDescent="0.4">
      <c r="E2" s="37"/>
      <c r="F2" s="37"/>
    </row>
    <row r="3" spans="1:10" ht="9.75" customHeight="1" x14ac:dyDescent="0.4">
      <c r="B3" s="142"/>
      <c r="C3" s="142"/>
      <c r="D3" s="142"/>
      <c r="H3" s="2" t="s">
        <v>132</v>
      </c>
      <c r="I3" s="249"/>
      <c r="J3" s="249"/>
    </row>
    <row r="4" spans="1:10" ht="2.1" customHeight="1" thickBot="1" x14ac:dyDescent="0.45">
      <c r="B4" s="142"/>
      <c r="C4" s="142"/>
      <c r="D4" s="142"/>
      <c r="H4" s="2"/>
      <c r="I4" s="2"/>
      <c r="J4" s="2"/>
    </row>
    <row r="5" spans="1:10" ht="3.95" customHeight="1" x14ac:dyDescent="0.4">
      <c r="A5" s="3"/>
      <c r="B5" s="127"/>
      <c r="C5" s="127"/>
      <c r="D5" s="127"/>
      <c r="E5" s="149"/>
      <c r="F5" s="148"/>
      <c r="G5" s="250" t="s">
        <v>126</v>
      </c>
      <c r="H5" s="251"/>
      <c r="I5" s="165"/>
    </row>
    <row r="6" spans="1:10" ht="12.95" customHeight="1" x14ac:dyDescent="0.4">
      <c r="B6" s="236" t="s">
        <v>99</v>
      </c>
      <c r="C6" s="236"/>
      <c r="D6" s="158"/>
      <c r="E6" s="212" t="s">
        <v>131</v>
      </c>
      <c r="F6" s="241" t="s">
        <v>130</v>
      </c>
      <c r="G6" s="252"/>
      <c r="H6" s="253"/>
      <c r="I6" s="165"/>
    </row>
    <row r="7" spans="1:10" ht="13.5" customHeight="1" x14ac:dyDescent="0.4">
      <c r="B7" s="5"/>
      <c r="C7" s="5"/>
      <c r="D7" s="5"/>
      <c r="E7" s="212"/>
      <c r="F7" s="241"/>
      <c r="G7" s="254" t="s">
        <v>129</v>
      </c>
      <c r="H7" s="255"/>
      <c r="I7" s="165"/>
    </row>
    <row r="8" spans="1:10" ht="20.100000000000001" customHeight="1" x14ac:dyDescent="0.15">
      <c r="B8" s="8" t="s">
        <v>6</v>
      </c>
      <c r="C8" s="8"/>
      <c r="D8" s="8"/>
      <c r="E8" s="212"/>
      <c r="F8" s="241"/>
      <c r="G8" s="68" t="s">
        <v>128</v>
      </c>
      <c r="H8" s="164" t="s">
        <v>127</v>
      </c>
    </row>
    <row r="9" spans="1:10" ht="3.95" customHeight="1" x14ac:dyDescent="0.4">
      <c r="A9" s="6"/>
      <c r="B9" s="144"/>
      <c r="C9" s="144"/>
      <c r="D9" s="144"/>
      <c r="E9" s="23"/>
      <c r="F9" s="75"/>
      <c r="G9" s="23"/>
      <c r="H9" s="163"/>
    </row>
    <row r="10" spans="1:10" ht="3" customHeight="1" x14ac:dyDescent="0.4">
      <c r="E10" s="11"/>
      <c r="F10" s="22"/>
      <c r="G10" s="11"/>
      <c r="H10" s="162"/>
    </row>
    <row r="11" spans="1:10" ht="11.45" customHeight="1" x14ac:dyDescent="0.4">
      <c r="B11" s="2" t="s">
        <v>120</v>
      </c>
      <c r="C11" s="34" t="s">
        <v>14</v>
      </c>
      <c r="E11" s="11">
        <v>65</v>
      </c>
      <c r="F11" s="115">
        <v>3471</v>
      </c>
      <c r="G11" s="114">
        <v>29896</v>
      </c>
      <c r="H11" s="161">
        <v>681100</v>
      </c>
      <c r="J11" s="12"/>
    </row>
    <row r="12" spans="1:10" ht="11.45" customHeight="1" x14ac:dyDescent="0.4">
      <c r="B12" s="2" t="s">
        <v>119</v>
      </c>
      <c r="C12" s="34" t="s">
        <v>47</v>
      </c>
      <c r="E12" s="11">
        <v>64</v>
      </c>
      <c r="F12" s="115">
        <v>3363</v>
      </c>
      <c r="G12" s="114">
        <v>20292</v>
      </c>
      <c r="H12" s="161">
        <v>672580</v>
      </c>
      <c r="J12" s="12"/>
    </row>
    <row r="13" spans="1:10" s="151" customFormat="1" ht="11.45" customHeight="1" x14ac:dyDescent="0.4">
      <c r="A13" s="45"/>
      <c r="B13" s="46">
        <v>3</v>
      </c>
      <c r="C13" s="47"/>
      <c r="D13" s="45"/>
      <c r="E13" s="160">
        <v>64</v>
      </c>
      <c r="F13" s="111">
        <v>3309</v>
      </c>
      <c r="G13" s="93">
        <v>20469</v>
      </c>
      <c r="H13" s="111">
        <v>704180</v>
      </c>
      <c r="J13" s="159"/>
    </row>
    <row r="14" spans="1:10" ht="3" customHeight="1" thickBot="1" x14ac:dyDescent="0.45">
      <c r="A14" s="54"/>
      <c r="B14" s="54"/>
      <c r="C14" s="54"/>
      <c r="D14" s="54"/>
      <c r="E14" s="65"/>
      <c r="F14" s="55"/>
      <c r="G14" s="65"/>
      <c r="H14" s="78"/>
    </row>
    <row r="15" spans="1:10" ht="3" customHeight="1" x14ac:dyDescent="0.4">
      <c r="E15" s="37"/>
      <c r="F15" s="37"/>
    </row>
    <row r="16" spans="1:10" ht="3" customHeight="1" thickBot="1" x14ac:dyDescent="0.45"/>
    <row r="17" spans="1:8" ht="3" customHeight="1" x14ac:dyDescent="0.4">
      <c r="A17" s="3"/>
      <c r="B17" s="127"/>
      <c r="C17" s="127"/>
      <c r="D17" s="127"/>
      <c r="E17" s="243" t="s">
        <v>126</v>
      </c>
      <c r="F17" s="244"/>
      <c r="G17" s="244"/>
      <c r="H17" s="244"/>
    </row>
    <row r="18" spans="1:8" ht="12.95" customHeight="1" x14ac:dyDescent="0.4">
      <c r="B18" s="236" t="s">
        <v>99</v>
      </c>
      <c r="C18" s="236"/>
      <c r="D18" s="158"/>
      <c r="E18" s="245"/>
      <c r="F18" s="246"/>
      <c r="G18" s="246"/>
      <c r="H18" s="246"/>
    </row>
    <row r="19" spans="1:8" ht="13.5" customHeight="1" x14ac:dyDescent="0.4">
      <c r="B19" s="5"/>
      <c r="C19" s="5"/>
      <c r="D19" s="5"/>
      <c r="E19" s="247" t="s">
        <v>125</v>
      </c>
      <c r="F19" s="248"/>
      <c r="G19" s="248"/>
      <c r="H19" s="248"/>
    </row>
    <row r="20" spans="1:8" ht="20.100000000000001" customHeight="1" x14ac:dyDescent="0.15">
      <c r="B20" s="8" t="s">
        <v>6</v>
      </c>
      <c r="C20" s="8"/>
      <c r="D20" s="8"/>
      <c r="E20" s="157" t="s">
        <v>124</v>
      </c>
      <c r="F20" s="68" t="s">
        <v>123</v>
      </c>
      <c r="G20" s="147" t="s">
        <v>122</v>
      </c>
      <c r="H20" s="156" t="s">
        <v>121</v>
      </c>
    </row>
    <row r="21" spans="1:8" ht="3" customHeight="1" x14ac:dyDescent="0.4">
      <c r="A21" s="6"/>
      <c r="B21" s="144"/>
      <c r="C21" s="144"/>
      <c r="D21" s="144"/>
      <c r="E21" s="155"/>
      <c r="F21" s="23"/>
      <c r="G21" s="24"/>
      <c r="H21" s="75"/>
    </row>
    <row r="22" spans="1:8" ht="3" customHeight="1" x14ac:dyDescent="0.4">
      <c r="E22" s="154"/>
      <c r="F22" s="11"/>
      <c r="H22" s="66"/>
    </row>
    <row r="23" spans="1:8" ht="11.45" customHeight="1" x14ac:dyDescent="0.4">
      <c r="B23" s="2" t="s">
        <v>120</v>
      </c>
      <c r="C23" s="34" t="s">
        <v>14</v>
      </c>
      <c r="E23" s="153">
        <v>821811</v>
      </c>
      <c r="F23" s="27">
        <v>161950</v>
      </c>
      <c r="G23" s="28">
        <v>151614</v>
      </c>
      <c r="H23" s="76">
        <v>262326</v>
      </c>
    </row>
    <row r="24" spans="1:8" ht="11.45" customHeight="1" x14ac:dyDescent="0.4">
      <c r="B24" s="2" t="s">
        <v>119</v>
      </c>
      <c r="C24" s="34" t="s">
        <v>47</v>
      </c>
      <c r="E24" s="153">
        <v>830016</v>
      </c>
      <c r="F24" s="27">
        <v>159750</v>
      </c>
      <c r="G24" s="28">
        <v>154788</v>
      </c>
      <c r="H24" s="76">
        <v>273614</v>
      </c>
    </row>
    <row r="25" spans="1:8" s="151" customFormat="1" ht="11.45" customHeight="1" x14ac:dyDescent="0.4">
      <c r="A25" s="45"/>
      <c r="B25" s="46">
        <v>3</v>
      </c>
      <c r="C25" s="47"/>
      <c r="D25" s="45"/>
      <c r="E25" s="62">
        <v>831744</v>
      </c>
      <c r="F25" s="62">
        <v>160450</v>
      </c>
      <c r="G25" s="152">
        <v>143880</v>
      </c>
      <c r="H25" s="77">
        <v>276230</v>
      </c>
    </row>
    <row r="26" spans="1:8" ht="3" customHeight="1" thickBot="1" x14ac:dyDescent="0.45">
      <c r="A26" s="54"/>
      <c r="B26" s="54"/>
      <c r="C26" s="54"/>
      <c r="D26" s="54"/>
      <c r="E26" s="56"/>
      <c r="F26" s="56"/>
      <c r="G26" s="61"/>
      <c r="H26" s="55"/>
    </row>
    <row r="27" spans="1:8" ht="2.1" customHeight="1" x14ac:dyDescent="0.4"/>
    <row r="28" spans="1:8" x14ac:dyDescent="0.4">
      <c r="A28" s="34" t="s">
        <v>118</v>
      </c>
      <c r="F28" s="34"/>
      <c r="H28" s="2" t="s">
        <v>117</v>
      </c>
    </row>
    <row r="29" spans="1:8" x14ac:dyDescent="0.4">
      <c r="F29" s="34"/>
    </row>
    <row r="30" spans="1:8" x14ac:dyDescent="0.4">
      <c r="F30" s="34"/>
    </row>
    <row r="31" spans="1:8" x14ac:dyDescent="0.4">
      <c r="B31" s="67" t="s">
        <v>116</v>
      </c>
      <c r="F31" s="34"/>
    </row>
    <row r="32" spans="1:8" x14ac:dyDescent="0.4">
      <c r="F32" s="34"/>
    </row>
    <row r="33" spans="1:7" x14ac:dyDescent="0.4">
      <c r="A33" s="67" t="s">
        <v>115</v>
      </c>
      <c r="E33" s="150"/>
      <c r="F33" s="150"/>
      <c r="G33" s="150"/>
    </row>
  </sheetData>
  <mergeCells count="9">
    <mergeCell ref="E17:H18"/>
    <mergeCell ref="B18:C18"/>
    <mergeCell ref="E19:H19"/>
    <mergeCell ref="I3:J3"/>
    <mergeCell ref="G5:H6"/>
    <mergeCell ref="B6:C6"/>
    <mergeCell ref="E6:E8"/>
    <mergeCell ref="F6:F8"/>
    <mergeCell ref="G7:H7"/>
  </mergeCells>
  <phoneticPr fontId="3"/>
  <pageMargins left="0.75" right="0.75" top="1" bottom="1" header="0.51200000000000001" footer="0.51200000000000001"/>
  <pageSetup paperSize="9" scale="9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O13"/>
  <sheetViews>
    <sheetView showGridLines="0" zoomScaleNormal="100" zoomScaleSheetLayoutView="100" workbookViewId="0">
      <selection activeCell="I31" sqref="I31"/>
    </sheetView>
  </sheetViews>
  <sheetFormatPr defaultColWidth="6.125" defaultRowHeight="10.5" x14ac:dyDescent="0.4"/>
  <cols>
    <col min="1" max="1" width="2.125" style="67" customWidth="1"/>
    <col min="2" max="2" width="12.625" style="67" customWidth="1"/>
    <col min="3" max="3" width="10.625" style="67" customWidth="1"/>
    <col min="4" max="4" width="2.125" style="67" customWidth="1"/>
    <col min="5" max="5" width="16.625" style="67" customWidth="1"/>
    <col min="6" max="6" width="10.625" style="67" customWidth="1"/>
    <col min="7" max="7" width="16.625" style="67" customWidth="1"/>
    <col min="8" max="8" width="10.625" style="67" customWidth="1"/>
    <col min="9" max="9" width="8.625" style="67" customWidth="1"/>
    <col min="10" max="10" width="7.125" style="67" customWidth="1"/>
    <col min="11" max="11" width="8.625" style="67" customWidth="1"/>
    <col min="12" max="12" width="7.125" style="67" customWidth="1"/>
    <col min="13" max="13" width="8.625" style="67" customWidth="1"/>
    <col min="14" max="14" width="6.125" style="67" customWidth="1"/>
    <col min="15" max="15" width="6" style="67" customWidth="1"/>
    <col min="16" max="16384" width="6.125" style="67"/>
  </cols>
  <sheetData>
    <row r="1" spans="1:15" ht="18" customHeight="1" x14ac:dyDescent="0.4">
      <c r="A1" s="178" t="s">
        <v>141</v>
      </c>
      <c r="B1" s="1"/>
      <c r="C1" s="1"/>
      <c r="D1" s="1"/>
    </row>
    <row r="3" spans="1:15" ht="9.75" customHeight="1" x14ac:dyDescent="0.4">
      <c r="B3" s="142"/>
      <c r="C3" s="142"/>
      <c r="D3" s="142"/>
      <c r="H3" s="2" t="s">
        <v>140</v>
      </c>
    </row>
    <row r="4" spans="1:15" ht="2.1" customHeight="1" thickBot="1" x14ac:dyDescent="0.45">
      <c r="B4" s="142"/>
      <c r="C4" s="142"/>
      <c r="D4" s="142"/>
      <c r="H4" s="2"/>
    </row>
    <row r="5" spans="1:15" ht="13.5" customHeight="1" x14ac:dyDescent="0.4">
      <c r="A5" s="3"/>
      <c r="B5" s="256" t="s">
        <v>55</v>
      </c>
      <c r="C5" s="256"/>
      <c r="D5" s="177"/>
      <c r="E5" s="210" t="s">
        <v>139</v>
      </c>
      <c r="F5" s="211"/>
      <c r="G5" s="258" t="s">
        <v>138</v>
      </c>
      <c r="H5" s="258"/>
    </row>
    <row r="6" spans="1:15" ht="13.5" customHeight="1" x14ac:dyDescent="0.4">
      <c r="A6" s="6"/>
      <c r="B6" s="144" t="s">
        <v>137</v>
      </c>
      <c r="C6" s="144"/>
      <c r="D6" s="144"/>
      <c r="E6" s="228"/>
      <c r="F6" s="257"/>
      <c r="G6" s="229"/>
      <c r="H6" s="229"/>
      <c r="I6" s="34"/>
    </row>
    <row r="7" spans="1:15" ht="3" customHeight="1" x14ac:dyDescent="0.4">
      <c r="E7" s="66"/>
      <c r="F7" s="71"/>
    </row>
    <row r="8" spans="1:15" ht="11.45" customHeight="1" x14ac:dyDescent="0.4">
      <c r="B8" s="2" t="s">
        <v>68</v>
      </c>
      <c r="C8" s="34" t="s">
        <v>136</v>
      </c>
      <c r="E8" s="174">
        <v>4447</v>
      </c>
      <c r="F8" s="173"/>
      <c r="G8" s="37">
        <v>-185</v>
      </c>
      <c r="H8" s="37"/>
      <c r="I8" s="37"/>
      <c r="J8" s="37"/>
      <c r="K8" s="37"/>
      <c r="L8" s="37"/>
      <c r="M8" s="37"/>
      <c r="N8" s="37"/>
      <c r="O8" s="37"/>
    </row>
    <row r="9" spans="1:15" ht="11.45" customHeight="1" x14ac:dyDescent="0.4">
      <c r="B9" s="2" t="s">
        <v>15</v>
      </c>
      <c r="C9" s="34" t="s">
        <v>135</v>
      </c>
      <c r="E9" s="174">
        <v>4253</v>
      </c>
      <c r="F9" s="173"/>
      <c r="G9" s="37">
        <v>-194</v>
      </c>
      <c r="H9" s="37"/>
      <c r="I9" s="37"/>
      <c r="J9" s="37"/>
      <c r="K9" s="37"/>
      <c r="L9" s="37"/>
      <c r="M9" s="37"/>
      <c r="N9" s="37"/>
      <c r="O9" s="37"/>
    </row>
    <row r="10" spans="1:15" s="151" customFormat="1" ht="11.45" customHeight="1" x14ac:dyDescent="0.4">
      <c r="A10" s="45"/>
      <c r="B10" s="46">
        <v>2</v>
      </c>
      <c r="C10" s="47"/>
      <c r="D10" s="45"/>
      <c r="E10" s="172">
        <v>5064</v>
      </c>
      <c r="F10" s="171"/>
      <c r="G10" s="170">
        <v>811</v>
      </c>
      <c r="H10" s="170"/>
      <c r="I10" s="169"/>
      <c r="J10" s="169"/>
      <c r="K10" s="169"/>
      <c r="L10" s="169"/>
      <c r="M10" s="169"/>
      <c r="N10" s="169"/>
      <c r="O10" s="169"/>
    </row>
    <row r="11" spans="1:15" ht="3" customHeight="1" thickBot="1" x14ac:dyDescent="0.45">
      <c r="A11" s="54"/>
      <c r="B11" s="168"/>
      <c r="C11" s="54"/>
      <c r="D11" s="54"/>
      <c r="E11" s="55"/>
      <c r="F11" s="57"/>
      <c r="G11" s="61"/>
      <c r="H11" s="61"/>
      <c r="I11" s="37"/>
      <c r="J11" s="37"/>
      <c r="K11" s="37"/>
      <c r="L11" s="37"/>
      <c r="M11" s="37"/>
      <c r="N11" s="37"/>
      <c r="O11" s="37"/>
    </row>
    <row r="12" spans="1:15" ht="2.1" customHeight="1" x14ac:dyDescent="0.4">
      <c r="B12" s="34"/>
      <c r="C12" s="34"/>
      <c r="D12" s="34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x14ac:dyDescent="0.4">
      <c r="A13" s="34" t="s">
        <v>134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</sheetData>
  <mergeCells count="3">
    <mergeCell ref="B5:C5"/>
    <mergeCell ref="E5:F6"/>
    <mergeCell ref="G5:H6"/>
  </mergeCells>
  <phoneticPr fontId="3"/>
  <pageMargins left="0.62992125984251968" right="0.59055118110236227" top="0.47244094488188981" bottom="0.39370078740157483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G37"/>
  <sheetViews>
    <sheetView showGridLines="0" zoomScaleNormal="100" zoomScaleSheetLayoutView="100" workbookViewId="0">
      <selection activeCell="I13" sqref="I13"/>
    </sheetView>
  </sheetViews>
  <sheetFormatPr defaultRowHeight="10.5" x14ac:dyDescent="0.4"/>
  <cols>
    <col min="1" max="1" width="0.875" style="12" customWidth="1"/>
    <col min="2" max="2" width="14.625" style="12" customWidth="1"/>
    <col min="3" max="3" width="0.875" style="12" customWidth="1"/>
    <col min="4" max="4" width="21.375" style="12" customWidth="1"/>
    <col min="5" max="6" width="21.375" style="159" customWidth="1"/>
    <col min="7" max="16384" width="9" style="12"/>
  </cols>
  <sheetData>
    <row r="1" spans="1:7" ht="14.25" customHeight="1" x14ac:dyDescent="0.4">
      <c r="A1" s="192" t="s">
        <v>161</v>
      </c>
      <c r="B1" s="191"/>
      <c r="C1" s="191"/>
    </row>
    <row r="3" spans="1:7" ht="9.75" customHeight="1" thickBot="1" x14ac:dyDescent="0.45">
      <c r="D3" s="2"/>
      <c r="E3" s="179"/>
      <c r="F3" s="179"/>
    </row>
    <row r="4" spans="1:7" ht="13.5" customHeight="1" x14ac:dyDescent="0.4">
      <c r="A4" s="190"/>
      <c r="B4" s="189" t="s">
        <v>160</v>
      </c>
      <c r="C4" s="177"/>
      <c r="D4" s="260" t="s">
        <v>159</v>
      </c>
      <c r="E4" s="262" t="s">
        <v>158</v>
      </c>
      <c r="F4" s="264">
        <v>2</v>
      </c>
    </row>
    <row r="5" spans="1:7" ht="13.5" customHeight="1" x14ac:dyDescent="0.4">
      <c r="A5" s="188"/>
      <c r="B5" s="144" t="s">
        <v>55</v>
      </c>
      <c r="C5" s="144"/>
      <c r="D5" s="261"/>
      <c r="E5" s="263"/>
      <c r="F5" s="265"/>
      <c r="G5" s="34"/>
    </row>
    <row r="6" spans="1:7" ht="3" customHeight="1" x14ac:dyDescent="0.4">
      <c r="B6" s="5"/>
      <c r="C6" s="5"/>
      <c r="D6" s="187"/>
      <c r="E6" s="186"/>
      <c r="F6" s="185"/>
    </row>
    <row r="7" spans="1:7" ht="12.95" customHeight="1" x14ac:dyDescent="0.4">
      <c r="B7" s="182" t="s">
        <v>157</v>
      </c>
      <c r="C7" s="67"/>
      <c r="D7" s="184" t="s">
        <v>156</v>
      </c>
      <c r="E7" s="183" t="s">
        <v>155</v>
      </c>
      <c r="F7" s="152" t="s">
        <v>154</v>
      </c>
    </row>
    <row r="8" spans="1:7" ht="12.95" customHeight="1" x14ac:dyDescent="0.4">
      <c r="B8" s="182" t="s">
        <v>153</v>
      </c>
      <c r="C8" s="67"/>
      <c r="D8" s="184" t="s">
        <v>152</v>
      </c>
      <c r="E8" s="183" t="s">
        <v>148</v>
      </c>
      <c r="F8" s="152" t="s">
        <v>151</v>
      </c>
    </row>
    <row r="9" spans="1:7" ht="12.95" customHeight="1" x14ac:dyDescent="0.4">
      <c r="B9" s="182" t="s">
        <v>150</v>
      </c>
      <c r="C9" s="67"/>
      <c r="D9" s="184" t="s">
        <v>149</v>
      </c>
      <c r="E9" s="183" t="s">
        <v>148</v>
      </c>
      <c r="F9" s="152" t="s">
        <v>147</v>
      </c>
    </row>
    <row r="10" spans="1:7" ht="21.95" customHeight="1" x14ac:dyDescent="0.4">
      <c r="B10" s="182" t="s">
        <v>146</v>
      </c>
      <c r="C10" s="67"/>
      <c r="D10" s="266" t="s">
        <v>145</v>
      </c>
      <c r="E10" s="268" t="s">
        <v>144</v>
      </c>
      <c r="F10" s="270" t="s">
        <v>143</v>
      </c>
    </row>
    <row r="11" spans="1:7" ht="21.75" customHeight="1" thickBot="1" x14ac:dyDescent="0.45">
      <c r="A11" s="181"/>
      <c r="B11" s="181"/>
      <c r="C11" s="181"/>
      <c r="D11" s="267"/>
      <c r="E11" s="269"/>
      <c r="F11" s="271"/>
    </row>
    <row r="12" spans="1:7" ht="2.1" customHeight="1" x14ac:dyDescent="0.4"/>
    <row r="13" spans="1:7" x14ac:dyDescent="0.4">
      <c r="A13" s="259" t="s">
        <v>142</v>
      </c>
      <c r="B13" s="259"/>
      <c r="C13" s="259"/>
      <c r="D13" s="259"/>
      <c r="E13" s="179" t="s">
        <v>87</v>
      </c>
      <c r="F13" s="179" t="s">
        <v>87</v>
      </c>
    </row>
    <row r="37" spans="2:2" x14ac:dyDescent="0.4">
      <c r="B37" s="34"/>
    </row>
  </sheetData>
  <mergeCells count="7">
    <mergeCell ref="A13:D13"/>
    <mergeCell ref="D4:D5"/>
    <mergeCell ref="E4:E5"/>
    <mergeCell ref="F4:F5"/>
    <mergeCell ref="D10:D11"/>
    <mergeCell ref="E10:E11"/>
    <mergeCell ref="F10:F11"/>
  </mergeCells>
  <phoneticPr fontId="3"/>
  <pageMargins left="0.57999999999999996" right="0.63" top="0.35" bottom="0.59" header="0.28000000000000003" footer="0.51200000000000001"/>
  <pageSetup paperSize="9" scale="9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Q22"/>
  <sheetViews>
    <sheetView showGridLines="0" zoomScaleNormal="100" zoomScaleSheetLayoutView="100" workbookViewId="0">
      <selection activeCell="I28" sqref="I28"/>
    </sheetView>
  </sheetViews>
  <sheetFormatPr defaultColWidth="6.125" defaultRowHeight="10.5" x14ac:dyDescent="0.4"/>
  <cols>
    <col min="1" max="1" width="2.125" style="67" customWidth="1"/>
    <col min="2" max="2" width="12.625" style="67" customWidth="1"/>
    <col min="3" max="3" width="10.625" style="67" customWidth="1"/>
    <col min="4" max="4" width="2.125" style="67" customWidth="1"/>
    <col min="5" max="5" width="16.625" style="67" customWidth="1"/>
    <col min="6" max="6" width="9.625" style="67" customWidth="1"/>
    <col min="7" max="7" width="1.625" style="67" customWidth="1"/>
    <col min="8" max="8" width="16.625" style="67" customWidth="1"/>
    <col min="9" max="9" width="9.625" style="67" customWidth="1"/>
    <col min="10" max="10" width="1.625" style="67" customWidth="1"/>
    <col min="11" max="11" width="8.625" style="67" customWidth="1"/>
    <col min="12" max="12" width="7.125" style="67" customWidth="1"/>
    <col min="13" max="13" width="8.625" style="67" customWidth="1"/>
    <col min="14" max="14" width="7.125" style="67" customWidth="1"/>
    <col min="15" max="15" width="8.625" style="67" customWidth="1"/>
    <col min="16" max="16" width="6.125" style="67" customWidth="1"/>
    <col min="17" max="17" width="6" style="67" customWidth="1"/>
    <col min="18" max="16384" width="6.125" style="67"/>
  </cols>
  <sheetData>
    <row r="1" spans="1:17" ht="18" customHeight="1" x14ac:dyDescent="0.4">
      <c r="A1" s="1" t="s">
        <v>165</v>
      </c>
      <c r="B1" s="1"/>
      <c r="C1" s="1"/>
      <c r="D1" s="1"/>
    </row>
    <row r="3" spans="1:17" ht="9.75" customHeight="1" x14ac:dyDescent="0.4">
      <c r="B3" s="142"/>
      <c r="C3" s="142"/>
      <c r="D3" s="142"/>
      <c r="J3" s="2" t="s">
        <v>140</v>
      </c>
    </row>
    <row r="4" spans="1:17" ht="2.1" customHeight="1" thickBot="1" x14ac:dyDescent="0.45">
      <c r="B4" s="142"/>
      <c r="C4" s="142"/>
      <c r="D4" s="142"/>
      <c r="J4" s="2"/>
    </row>
    <row r="5" spans="1:17" ht="13.5" customHeight="1" x14ac:dyDescent="0.4">
      <c r="A5" s="3"/>
      <c r="B5" s="256" t="s">
        <v>55</v>
      </c>
      <c r="C5" s="256"/>
      <c r="D5" s="177"/>
      <c r="E5" s="210" t="s">
        <v>164</v>
      </c>
      <c r="F5" s="258"/>
      <c r="G5" s="211"/>
      <c r="H5" s="210" t="s">
        <v>138</v>
      </c>
      <c r="I5" s="258"/>
      <c r="J5" s="258"/>
    </row>
    <row r="6" spans="1:17" ht="13.5" customHeight="1" x14ac:dyDescent="0.4">
      <c r="A6" s="6"/>
      <c r="B6" s="144" t="s">
        <v>137</v>
      </c>
      <c r="C6" s="144"/>
      <c r="D6" s="144"/>
      <c r="E6" s="228"/>
      <c r="F6" s="229"/>
      <c r="G6" s="257"/>
      <c r="H6" s="228"/>
      <c r="I6" s="229"/>
      <c r="J6" s="229"/>
      <c r="K6" s="34"/>
    </row>
    <row r="7" spans="1:17" ht="3" customHeight="1" x14ac:dyDescent="0.4">
      <c r="E7" s="66"/>
      <c r="G7" s="71"/>
    </row>
    <row r="8" spans="1:17" ht="11.45" customHeight="1" x14ac:dyDescent="0.4">
      <c r="B8" s="2" t="s">
        <v>68</v>
      </c>
      <c r="C8" s="34" t="s">
        <v>136</v>
      </c>
      <c r="E8" s="174">
        <v>10318</v>
      </c>
      <c r="F8" s="37"/>
      <c r="G8" s="173"/>
      <c r="H8" s="37">
        <v>633</v>
      </c>
      <c r="I8" s="37"/>
      <c r="J8" s="37"/>
      <c r="K8" s="37"/>
      <c r="L8" s="37"/>
      <c r="M8" s="37"/>
      <c r="N8" s="37"/>
      <c r="O8" s="37"/>
      <c r="P8" s="37"/>
      <c r="Q8" s="37"/>
    </row>
    <row r="9" spans="1:17" ht="11.45" customHeight="1" x14ac:dyDescent="0.4">
      <c r="B9" s="2" t="s">
        <v>15</v>
      </c>
      <c r="C9" s="34" t="s">
        <v>135</v>
      </c>
      <c r="E9" s="174">
        <v>12091</v>
      </c>
      <c r="F9" s="37"/>
      <c r="G9" s="173"/>
      <c r="H9" s="37">
        <v>1773</v>
      </c>
      <c r="I9" s="37"/>
      <c r="J9" s="37"/>
      <c r="K9" s="37"/>
      <c r="L9" s="37"/>
      <c r="M9" s="37"/>
      <c r="N9" s="37"/>
      <c r="O9" s="37"/>
      <c r="P9" s="37"/>
      <c r="Q9" s="37"/>
    </row>
    <row r="10" spans="1:17" ht="11.45" customHeight="1" x14ac:dyDescent="0.4">
      <c r="A10" s="45"/>
      <c r="B10" s="46">
        <v>2</v>
      </c>
      <c r="C10" s="47"/>
      <c r="D10" s="45"/>
      <c r="E10" s="172">
        <v>12988</v>
      </c>
      <c r="F10" s="194"/>
      <c r="G10" s="171"/>
      <c r="H10" s="194">
        <f>E10-E9</f>
        <v>897</v>
      </c>
      <c r="I10" s="194"/>
      <c r="J10" s="193"/>
      <c r="K10" s="37"/>
      <c r="L10" s="37"/>
      <c r="M10" s="37"/>
      <c r="N10" s="37"/>
      <c r="O10" s="37"/>
      <c r="P10" s="37"/>
      <c r="Q10" s="37"/>
    </row>
    <row r="11" spans="1:17" ht="3" customHeight="1" thickBot="1" x14ac:dyDescent="0.45">
      <c r="A11" s="54"/>
      <c r="B11" s="168"/>
      <c r="C11" s="54"/>
      <c r="D11" s="54"/>
      <c r="E11" s="55"/>
      <c r="F11" s="61"/>
      <c r="G11" s="57"/>
      <c r="H11" s="61"/>
      <c r="I11" s="61"/>
      <c r="J11" s="61"/>
      <c r="K11" s="37"/>
      <c r="L11" s="37"/>
      <c r="M11" s="37"/>
      <c r="N11" s="37"/>
      <c r="O11" s="37"/>
      <c r="P11" s="37"/>
      <c r="Q11" s="37"/>
    </row>
    <row r="12" spans="1:17" ht="2.1" customHeight="1" x14ac:dyDescent="0.4">
      <c r="B12" s="2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7" x14ac:dyDescent="0.4">
      <c r="B13" s="12" t="s">
        <v>163</v>
      </c>
      <c r="D13" s="34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x14ac:dyDescent="0.4">
      <c r="B14" s="34"/>
      <c r="C14" s="12"/>
      <c r="D14" s="34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7" x14ac:dyDescent="0.4">
      <c r="B15" s="34" t="s">
        <v>162</v>
      </c>
      <c r="E15" s="146"/>
      <c r="F15" s="37"/>
      <c r="G15" s="37"/>
      <c r="H15" s="146"/>
      <c r="I15" s="37"/>
      <c r="J15" s="37"/>
      <c r="K15" s="37"/>
      <c r="L15" s="37"/>
      <c r="M15" s="37"/>
      <c r="N15" s="37"/>
      <c r="O15" s="37"/>
      <c r="P15" s="37"/>
      <c r="Q15" s="37"/>
    </row>
    <row r="22" spans="2:9" x14ac:dyDescent="0.4">
      <c r="B22" s="207"/>
      <c r="C22" s="207"/>
      <c r="D22" s="207"/>
      <c r="E22" s="207"/>
      <c r="F22" s="207"/>
      <c r="G22" s="207"/>
      <c r="H22" s="207"/>
      <c r="I22" s="207"/>
    </row>
  </sheetData>
  <mergeCells count="4">
    <mergeCell ref="B5:C5"/>
    <mergeCell ref="E5:G6"/>
    <mergeCell ref="H5:J6"/>
    <mergeCell ref="B22:I22"/>
  </mergeCells>
  <phoneticPr fontId="3"/>
  <pageMargins left="0.62992125984251968" right="0.59055118110236227" top="0.47244094488188981" bottom="0.39370078740157483" header="0.51181102362204722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9-1(R3) </vt:lpstr>
      <vt:lpstr>9-2(R3)</vt:lpstr>
      <vt:lpstr>9-3(R3)</vt:lpstr>
      <vt:lpstr>9-4(R3)</vt:lpstr>
      <vt:lpstr>9-5(R3)</vt:lpstr>
      <vt:lpstr>9-6(R3)</vt:lpstr>
      <vt:lpstr>9-7(R3) </vt:lpstr>
      <vt:lpstr>9-8(R3)</vt:lpstr>
      <vt:lpstr>9-9(R3)</vt:lpstr>
      <vt:lpstr>'9-3(R3)'!Print_Area</vt:lpstr>
      <vt:lpstr>'9-4(R3)'!Print_Area</vt:lpstr>
      <vt:lpstr>'9-5(R3)'!Print_Area</vt:lpstr>
      <vt:lpstr>'9-6(R3)'!Print_Area</vt:lpstr>
      <vt:lpstr>'9-7(R3) '!Print_Area</vt:lpstr>
      <vt:lpstr>'9-8(R3)'!Print_Area</vt:lpstr>
      <vt:lpstr>'9-9(R3)'!Print_Area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消防・防災</dc:title>
  <dc:creator>千代田区</dc:creator>
  <cp:lastModifiedBy/>
  <dcterms:created xsi:type="dcterms:W3CDTF">2021-10-08T07:32:20Z</dcterms:created>
  <dcterms:modified xsi:type="dcterms:W3CDTF">2021-10-08T07:32:24Z</dcterms:modified>
</cp:coreProperties>
</file>