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0" documentId="13_ncr:1_{A95541FD-15F1-4969-9514-566178E6B17F}" xr6:coauthVersionLast="47" xr6:coauthVersionMax="47" xr10:uidLastSave="{00000000-0000-0000-0000-000000000000}"/>
  <bookViews>
    <workbookView xWindow="6240" yWindow="2205" windowWidth="15015" windowHeight="10920" xr2:uid="{00000000-000D-0000-FFFF-FFFF00000000}"/>
  </bookViews>
  <sheets>
    <sheet name="12-1（R3)" sheetId="1" r:id="rId1"/>
    <sheet name="12-2（R3)" sheetId="2" r:id="rId2"/>
    <sheet name="12-3（R3）" sheetId="3" r:id="rId3"/>
    <sheet name="12-4（R3）" sheetId="4" r:id="rId4"/>
    <sheet name="12-5（R3)" sheetId="5" r:id="rId5"/>
    <sheet name="12-6（R3)" sheetId="6" r:id="rId6"/>
    <sheet name="12-7（R3)" sheetId="7" r:id="rId7"/>
    <sheet name="12-8（R3)" sheetId="8" r:id="rId8"/>
    <sheet name="12-9(1)九段生涯学習館（R3）" sheetId="9" r:id="rId9"/>
    <sheet name="12-9(2)スポーツセンター７・８Ｆ（R3）" sheetId="10" r:id="rId10"/>
    <sheet name="12-9(3)昌平童夢館（R3）" sheetId="11" r:id="rId11"/>
    <sheet name="12-9(4)神田さくら館（R3）" sheetId="12" r:id="rId12"/>
    <sheet name="12-9(5)麹町二丁目（R3）" sheetId="13" r:id="rId13"/>
    <sheet name="12-9(6)富士見みらい館（R3）" sheetId="14" r:id="rId14"/>
    <sheet name="12-10（R3）" sheetId="15" r:id="rId15"/>
    <sheet name="12-11（R3）" sheetId="16" r:id="rId16"/>
    <sheet name="12-12(1)千代田図書館（R3）" sheetId="17" r:id="rId17"/>
    <sheet name="12-12(2)日比谷図書文化館（R3）" sheetId="18" r:id="rId18"/>
    <sheet name="12-12(3)四番町図書館（R3）" sheetId="19" r:id="rId19"/>
    <sheet name="12-12(4)まちかど図書館（R3）" sheetId="20" r:id="rId20"/>
    <sheet name="12-13（R3）" sheetId="21" r:id="rId21"/>
    <sheet name="12-14（R3）" sheetId="22" r:id="rId22"/>
    <sheet name="12-15（R3)" sheetId="23" r:id="rId23"/>
    <sheet name="12-16（R3)" sheetId="24" r:id="rId24"/>
    <sheet name="12-17（R3)" sheetId="25" r:id="rId25"/>
    <sheet name="12-18（R3）" sheetId="26" r:id="rId26"/>
    <sheet name="12-19（R3）" sheetId="27" r:id="rId27"/>
  </sheets>
  <definedNames>
    <definedName name="_xlnm.Print_Area" localSheetId="0">'12-1（R3)'!$A$1:$S$59</definedName>
    <definedName name="_xlnm.Print_Area" localSheetId="24">'12-17（R3)'!$A$1:$E$15</definedName>
    <definedName name="_xlnm.Print_Area" localSheetId="25">'12-18（R3）'!$A$1:$H$13</definedName>
    <definedName name="_xlnm.Print_Area" localSheetId="26">'12-19（R3）'!$A$1:$J$13</definedName>
    <definedName name="_xlnm.Print_Area" localSheetId="4">'12-5（R3)'!$A$1:$P$52</definedName>
    <definedName name="_xlnm.Print_Area" localSheetId="5">'12-6（R3)'!$A$1:$J$20,'12-6（R3)'!$L$1:$W$20</definedName>
    <definedName name="_xlnm.Print_Area" localSheetId="12">'12-9(5)麹町二丁目（R3）'!$A$1:$I$14</definedName>
    <definedName name="_xlnm.Print_Area" localSheetId="13">'12-9(6)富士見みらい館（R3）'!$A$1:$H$13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2" l="1"/>
  <c r="E10" i="16" l="1"/>
  <c r="E11" i="10" l="1"/>
  <c r="E11" i="9" l="1"/>
  <c r="G12" i="6" l="1"/>
  <c r="H12" i="6"/>
  <c r="I12" i="6"/>
  <c r="J12" i="6"/>
  <c r="P12" i="6"/>
  <c r="Q12" i="6"/>
  <c r="R12" i="6"/>
  <c r="S12" i="6"/>
  <c r="T12" i="6"/>
  <c r="U12" i="6"/>
  <c r="V12" i="6"/>
  <c r="W12" i="6"/>
  <c r="E13" i="6"/>
  <c r="F13" i="6"/>
  <c r="F12" i="6" s="1"/>
  <c r="E14" i="6"/>
  <c r="F14" i="6"/>
  <c r="F15" i="6"/>
  <c r="F16" i="6"/>
  <c r="E17" i="6"/>
  <c r="E12" i="6" l="1"/>
  <c r="F11" i="5"/>
  <c r="E11" i="5" s="1"/>
  <c r="L28" i="5" s="1"/>
  <c r="L11" i="5"/>
  <c r="E26" i="5"/>
  <c r="E27" i="5"/>
  <c r="E28" i="5"/>
  <c r="G28" i="5"/>
  <c r="H28" i="5"/>
  <c r="I28" i="5"/>
  <c r="J28" i="5"/>
  <c r="K28" i="5"/>
  <c r="S9" i="1" l="1"/>
  <c r="R9" i="1"/>
  <c r="P9" i="1"/>
  <c r="O9" i="1"/>
  <c r="M9" i="1"/>
  <c r="L9" i="1"/>
  <c r="J9" i="1"/>
  <c r="I9" i="1"/>
  <c r="G9" i="1"/>
  <c r="F9" i="1"/>
</calcChain>
</file>

<file path=xl/sharedStrings.xml><?xml version="1.0" encoding="utf-8"?>
<sst xmlns="http://schemas.openxmlformats.org/spreadsheetml/2006/main" count="549" uniqueCount="262">
  <si>
    <t>区民館・区民会館利用状況</t>
    <phoneticPr fontId="4"/>
  </si>
  <si>
    <t>（各年度中）</t>
    <rPh sb="1" eb="2">
      <t>カク</t>
    </rPh>
    <rPh sb="2" eb="4">
      <t>ネンド</t>
    </rPh>
    <rPh sb="4" eb="5">
      <t>チュウ</t>
    </rPh>
    <phoneticPr fontId="4"/>
  </si>
  <si>
    <t>区 分</t>
    <rPh sb="0" eb="1">
      <t>ク</t>
    </rPh>
    <rPh sb="2" eb="3">
      <t>ブン</t>
    </rPh>
    <phoneticPr fontId="4"/>
  </si>
  <si>
    <t>区民集会室</t>
    <rPh sb="0" eb="2">
      <t>クミン</t>
    </rPh>
    <rPh sb="2" eb="5">
      <t>シュウカイシツ</t>
    </rPh>
    <phoneticPr fontId="4"/>
  </si>
  <si>
    <t>高齢者集会室</t>
    <rPh sb="0" eb="3">
      <t>コウレイシャ</t>
    </rPh>
    <rPh sb="3" eb="6">
      <t>シュウカイシツ</t>
    </rPh>
    <phoneticPr fontId="4"/>
  </si>
  <si>
    <t>女性集会室</t>
    <rPh sb="0" eb="2">
      <t>ジョセイ</t>
    </rPh>
    <rPh sb="2" eb="5">
      <t>シュウカイシツ</t>
    </rPh>
    <phoneticPr fontId="4"/>
  </si>
  <si>
    <t>教養実習室</t>
    <rPh sb="0" eb="1">
      <t>キョウイク</t>
    </rPh>
    <rPh sb="1" eb="2">
      <t>ヨウ</t>
    </rPh>
    <rPh sb="2" eb="5">
      <t>ジッシュウシツ</t>
    </rPh>
    <phoneticPr fontId="4"/>
  </si>
  <si>
    <t>商工</t>
    <rPh sb="0" eb="2">
      <t>ショウコウ</t>
    </rPh>
    <phoneticPr fontId="4"/>
  </si>
  <si>
    <t>青少年ホール</t>
    <rPh sb="0" eb="3">
      <t>セイショウネン</t>
    </rPh>
    <phoneticPr fontId="4"/>
  </si>
  <si>
    <t>年度・区分</t>
    <rPh sb="1" eb="2">
      <t>ド</t>
    </rPh>
    <phoneticPr fontId="4"/>
  </si>
  <si>
    <t>施設数</t>
    <rPh sb="0" eb="2">
      <t>シセツ</t>
    </rPh>
    <rPh sb="2" eb="3">
      <t>スウ</t>
    </rPh>
    <phoneticPr fontId="4"/>
  </si>
  <si>
    <t>件 数</t>
    <rPh sb="0" eb="3">
      <t>ケンスウ</t>
    </rPh>
    <phoneticPr fontId="4"/>
  </si>
  <si>
    <t>利用率
（％）</t>
    <rPh sb="0" eb="3">
      <t>リヨウリツ</t>
    </rPh>
    <phoneticPr fontId="4"/>
  </si>
  <si>
    <t>件数</t>
    <rPh sb="0" eb="2">
      <t>ケンスウ</t>
    </rPh>
    <phoneticPr fontId="4"/>
  </si>
  <si>
    <t>平成</t>
  </si>
  <si>
    <t>30 年度</t>
    <phoneticPr fontId="4"/>
  </si>
  <si>
    <t>令和</t>
    <rPh sb="0" eb="2">
      <t>レイワ</t>
    </rPh>
    <phoneticPr fontId="7"/>
  </si>
  <si>
    <t>元 年度</t>
    <rPh sb="0" eb="1">
      <t>モト</t>
    </rPh>
    <rPh sb="2" eb="4">
      <t>ネンド</t>
    </rPh>
    <phoneticPr fontId="7"/>
  </si>
  <si>
    <t>麹町</t>
    <rPh sb="0" eb="2">
      <t>コウジマチ</t>
    </rPh>
    <phoneticPr fontId="4"/>
  </si>
  <si>
    <t>/</t>
    <phoneticPr fontId="4"/>
  </si>
  <si>
    <t>和室Ａ</t>
    <rPh sb="0" eb="1">
      <t>ワ</t>
    </rPh>
    <phoneticPr fontId="4"/>
  </si>
  <si>
    <t>和室Ｂ</t>
    <rPh sb="0" eb="2">
      <t>ワシツ</t>
    </rPh>
    <phoneticPr fontId="4"/>
  </si>
  <si>
    <t>洋室Ａ</t>
    <rPh sb="0" eb="2">
      <t>ヨウシツ</t>
    </rPh>
    <phoneticPr fontId="4"/>
  </si>
  <si>
    <t>洋室Ｂ</t>
    <rPh sb="0" eb="2">
      <t>ヨウシツ</t>
    </rPh>
    <phoneticPr fontId="4"/>
  </si>
  <si>
    <t>洋室Ｃ</t>
    <rPh sb="0" eb="2">
      <t>ヨウシツ</t>
    </rPh>
    <phoneticPr fontId="4"/>
  </si>
  <si>
    <t>洋室Ｄ</t>
    <rPh sb="0" eb="2">
      <t>ヨウシツ</t>
    </rPh>
    <phoneticPr fontId="4"/>
  </si>
  <si>
    <t>一番町</t>
    <rPh sb="0" eb="2">
      <t>イチバン</t>
    </rPh>
    <rPh sb="2" eb="3">
      <t>マチ</t>
    </rPh>
    <phoneticPr fontId="4"/>
  </si>
  <si>
    <t>洋室A</t>
    <rPh sb="0" eb="2">
      <t>ヨウシツ</t>
    </rPh>
    <phoneticPr fontId="4"/>
  </si>
  <si>
    <t>四番町</t>
    <rPh sb="0" eb="1">
      <t>ヨン</t>
    </rPh>
    <rPh sb="1" eb="3">
      <t>バンチョウ</t>
    </rPh>
    <phoneticPr fontId="4"/>
  </si>
  <si>
    <t>富士見</t>
    <rPh sb="0" eb="3">
      <t>フジミ</t>
    </rPh>
    <phoneticPr fontId="4"/>
  </si>
  <si>
    <t>和室</t>
    <rPh sb="0" eb="2">
      <t>ワシツ</t>
    </rPh>
    <phoneticPr fontId="4"/>
  </si>
  <si>
    <t>洋室Ｅ</t>
    <rPh sb="0" eb="2">
      <t>ヨウシツ</t>
    </rPh>
    <phoneticPr fontId="4"/>
  </si>
  <si>
    <t>九段上</t>
    <rPh sb="0" eb="2">
      <t>クダン</t>
    </rPh>
    <rPh sb="2" eb="3">
      <t>ウエ</t>
    </rPh>
    <phoneticPr fontId="4"/>
  </si>
  <si>
    <t>神保町</t>
    <rPh sb="0" eb="2">
      <t>ジンボ</t>
    </rPh>
    <rPh sb="2" eb="3">
      <t>チョウ</t>
    </rPh>
    <phoneticPr fontId="4"/>
  </si>
  <si>
    <t>和室Ｂ</t>
    <phoneticPr fontId="4"/>
  </si>
  <si>
    <t>洋室Ａ</t>
  </si>
  <si>
    <t>洋室Ｂ</t>
    <phoneticPr fontId="4"/>
  </si>
  <si>
    <t>洋室Ｃ</t>
    <phoneticPr fontId="4"/>
  </si>
  <si>
    <t>神田
公園</t>
    <rPh sb="0" eb="2">
      <t>カンダ</t>
    </rPh>
    <rPh sb="3" eb="5">
      <t>コウエン</t>
    </rPh>
    <phoneticPr fontId="4"/>
  </si>
  <si>
    <t>和室</t>
    <rPh sb="0" eb="1">
      <t>ワ</t>
    </rPh>
    <phoneticPr fontId="4"/>
  </si>
  <si>
    <t>洋室Ａ</t>
    <rPh sb="0" eb="1">
      <t>ヨウ</t>
    </rPh>
    <phoneticPr fontId="4"/>
  </si>
  <si>
    <t>内神田</t>
    <rPh sb="0" eb="1">
      <t>ウチ</t>
    </rPh>
    <rPh sb="1" eb="3">
      <t>カンダ</t>
    </rPh>
    <phoneticPr fontId="4"/>
  </si>
  <si>
    <t>洋室</t>
    <rPh sb="0" eb="2">
      <t>ヨウシツ</t>
    </rPh>
    <phoneticPr fontId="4"/>
  </si>
  <si>
    <t>万世橋</t>
    <rPh sb="0" eb="2">
      <t>マンセイ</t>
    </rPh>
    <rPh sb="2" eb="3">
      <t>バシ</t>
    </rPh>
    <phoneticPr fontId="4"/>
  </si>
  <si>
    <t>和泉橋</t>
    <rPh sb="0" eb="3">
      <t>イズミバシ</t>
    </rPh>
    <phoneticPr fontId="4"/>
  </si>
  <si>
    <t>洋室Ｄ</t>
    <phoneticPr fontId="4"/>
  </si>
  <si>
    <t>洋室Ｅ</t>
    <phoneticPr fontId="4"/>
  </si>
  <si>
    <t>ふれあい会館</t>
    <rPh sb="4" eb="6">
      <t>カイカン</t>
    </rPh>
    <phoneticPr fontId="4"/>
  </si>
  <si>
    <t>資料：出張所</t>
    <rPh sb="0" eb="2">
      <t>シリョウ</t>
    </rPh>
    <rPh sb="3" eb="6">
      <t>シュッチョウジョ</t>
    </rPh>
    <phoneticPr fontId="4"/>
  </si>
  <si>
    <t>万世橋</t>
    <rPh sb="0" eb="3">
      <t>マンセイバシ</t>
    </rPh>
    <phoneticPr fontId="3"/>
  </si>
  <si>
    <t>/</t>
  </si>
  <si>
    <t>和室</t>
  </si>
  <si>
    <t>区民館</t>
    <rPh sb="0" eb="2">
      <t>クミン</t>
    </rPh>
    <rPh sb="2" eb="3">
      <t>カン</t>
    </rPh>
    <phoneticPr fontId="3"/>
  </si>
  <si>
    <t>洋室Ａ</t>
    <rPh sb="0" eb="2">
      <t>ヨウシツ</t>
    </rPh>
    <phoneticPr fontId="3"/>
  </si>
  <si>
    <t>洋室Ｆ</t>
    <rPh sb="0" eb="2">
      <t>ヨウシツ</t>
    </rPh>
    <phoneticPr fontId="3"/>
  </si>
  <si>
    <t>洋室Ｇ</t>
    <rPh sb="0" eb="2">
      <t>ヨウシツ</t>
    </rPh>
    <phoneticPr fontId="3"/>
  </si>
  <si>
    <t>区民会館</t>
    <rPh sb="0" eb="2">
      <t>クミン</t>
    </rPh>
    <rPh sb="2" eb="4">
      <t>カイカン</t>
    </rPh>
    <phoneticPr fontId="3"/>
  </si>
  <si>
    <t xml:space="preserve">- </t>
    <phoneticPr fontId="4"/>
  </si>
  <si>
    <t>和洋室</t>
    <rPh sb="0" eb="1">
      <t>ワ</t>
    </rPh>
    <rPh sb="1" eb="3">
      <t>ヨウシツ</t>
    </rPh>
    <phoneticPr fontId="4"/>
  </si>
  <si>
    <t>和室</t>
    <phoneticPr fontId="4"/>
  </si>
  <si>
    <t xml:space="preserve"> 2</t>
    <phoneticPr fontId="3"/>
  </si>
  <si>
    <t>　　　　（注）万世橋区民館は、令和３年２月１５日からの集計分。万世橋区民会館は、令和３年２月１４日までの集計分。</t>
    <rPh sb="7" eb="10">
      <t>マンセイバシ</t>
    </rPh>
    <rPh sb="10" eb="12">
      <t>クミン</t>
    </rPh>
    <rPh sb="12" eb="13">
      <t>カン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rPh sb="27" eb="29">
      <t>シュウケイ</t>
    </rPh>
    <rPh sb="29" eb="30">
      <t>ブン</t>
    </rPh>
    <rPh sb="31" eb="34">
      <t>マンセイバシ</t>
    </rPh>
    <rPh sb="34" eb="36">
      <t>クミン</t>
    </rPh>
    <rPh sb="36" eb="38">
      <t>カイカン</t>
    </rPh>
    <rPh sb="40" eb="41">
      <t>レイ</t>
    </rPh>
    <rPh sb="41" eb="42">
      <t>ワ</t>
    </rPh>
    <rPh sb="43" eb="44">
      <t>ネン</t>
    </rPh>
    <rPh sb="45" eb="46">
      <t>ガツ</t>
    </rPh>
    <rPh sb="48" eb="49">
      <t>ニチ</t>
    </rPh>
    <rPh sb="52" eb="54">
      <t>シュウケイ</t>
    </rPh>
    <rPh sb="54" eb="55">
      <t>ブン</t>
    </rPh>
    <phoneticPr fontId="3"/>
  </si>
  <si>
    <t>　　　　（注）四番町集会室は、令和３年１月31日までの集計分。</t>
    <rPh sb="7" eb="10">
      <t>ヨンバンチョウ</t>
    </rPh>
    <rPh sb="10" eb="13">
      <t>シュウカイシツ</t>
    </rPh>
    <rPh sb="15" eb="17">
      <t>レイワ</t>
    </rPh>
    <rPh sb="18" eb="19">
      <t>ネン</t>
    </rPh>
    <rPh sb="20" eb="21">
      <t>ガツ</t>
    </rPh>
    <rPh sb="23" eb="24">
      <t>ニチ</t>
    </rPh>
    <rPh sb="27" eb="29">
      <t>シュウケイ</t>
    </rPh>
    <rPh sb="29" eb="30">
      <t>ブン</t>
    </rPh>
    <phoneticPr fontId="3"/>
  </si>
  <si>
    <t>（注）新型コロナウイルスの影響により令和2年4月9日～5月31日及び令和3年1月8日～3月21日の期間は休館</t>
    <rPh sb="1" eb="2">
      <t>チュウ</t>
    </rPh>
    <rPh sb="3" eb="5">
      <t>シンガタ</t>
    </rPh>
    <rPh sb="13" eb="15">
      <t>エイキョウ</t>
    </rPh>
    <rPh sb="18" eb="20">
      <t>レイワ</t>
    </rPh>
    <rPh sb="21" eb="22">
      <t>ネン</t>
    </rPh>
    <rPh sb="23" eb="24">
      <t>ガツ</t>
    </rPh>
    <rPh sb="25" eb="26">
      <t>ニチ</t>
    </rPh>
    <rPh sb="28" eb="29">
      <t>ガツ</t>
    </rPh>
    <rPh sb="31" eb="32">
      <t>ニチ</t>
    </rPh>
    <rPh sb="32" eb="33">
      <t>オヨ</t>
    </rPh>
    <rPh sb="34" eb="36">
      <t>レイワ</t>
    </rPh>
    <rPh sb="37" eb="38">
      <t>ネン</t>
    </rPh>
    <rPh sb="39" eb="40">
      <t>ガツ</t>
    </rPh>
    <rPh sb="41" eb="42">
      <t>ニチ</t>
    </rPh>
    <rPh sb="44" eb="45">
      <t>ガツ</t>
    </rPh>
    <rPh sb="47" eb="48">
      <t>ニチ</t>
    </rPh>
    <rPh sb="49" eb="51">
      <t>キカン</t>
    </rPh>
    <rPh sb="52" eb="54">
      <t>キュウカン</t>
    </rPh>
    <phoneticPr fontId="3"/>
  </si>
  <si>
    <t xml:space="preserve">（注）実績については、メレ－ズ軽井沢のみの数字　                                                                                          </t>
    <rPh sb="1" eb="2">
      <t>チュウ</t>
    </rPh>
    <rPh sb="3" eb="5">
      <t>ジッセキ</t>
    </rPh>
    <rPh sb="15" eb="18">
      <t>カルイザワ</t>
    </rPh>
    <rPh sb="21" eb="23">
      <t>スウジ</t>
    </rPh>
    <phoneticPr fontId="4"/>
  </si>
  <si>
    <t>資料：子ども部子ども施設課</t>
    <rPh sb="3" eb="4">
      <t>コ</t>
    </rPh>
    <rPh sb="6" eb="7">
      <t>ブ</t>
    </rPh>
    <rPh sb="7" eb="8">
      <t>コ</t>
    </rPh>
    <rPh sb="10" eb="13">
      <t>シセツカ</t>
    </rPh>
    <phoneticPr fontId="4"/>
  </si>
  <si>
    <t>2</t>
    <phoneticPr fontId="7"/>
  </si>
  <si>
    <t>元</t>
    <rPh sb="0" eb="1">
      <t>モト</t>
    </rPh>
    <phoneticPr fontId="7"/>
  </si>
  <si>
    <t>　</t>
    <phoneticPr fontId="4"/>
  </si>
  <si>
    <t>小　人</t>
  </si>
  <si>
    <t>大　人</t>
  </si>
  <si>
    <t>総　数</t>
  </si>
  <si>
    <t>年 度</t>
    <phoneticPr fontId="3"/>
  </si>
  <si>
    <t>客室利用率
（％）</t>
  </si>
  <si>
    <t>利　用　率
（％）</t>
  </si>
  <si>
    <t>利用可能者数</t>
  </si>
  <si>
    <t>利　　　　　用　　　　　者　　　　　数</t>
  </si>
  <si>
    <t>区 分</t>
    <phoneticPr fontId="4"/>
  </si>
  <si>
    <t>（各年度中）</t>
    <phoneticPr fontId="4"/>
  </si>
  <si>
    <t>軽井沢少年自然の家利用状況</t>
    <rPh sb="0" eb="3">
      <t>カルイザワ</t>
    </rPh>
    <rPh sb="3" eb="5">
      <t>ショウネン</t>
    </rPh>
    <rPh sb="5" eb="7">
      <t>シゼン</t>
    </rPh>
    <rPh sb="8" eb="9">
      <t>イエ</t>
    </rPh>
    <rPh sb="9" eb="11">
      <t>リヨウ</t>
    </rPh>
    <rPh sb="11" eb="13">
      <t>ジョウキョウ</t>
    </rPh>
    <phoneticPr fontId="4"/>
  </si>
  <si>
    <t>資料：地域振興部コミュニティ総務課</t>
    <phoneticPr fontId="4"/>
  </si>
  <si>
    <t>年度</t>
    <rPh sb="0" eb="2">
      <t>ネンド</t>
    </rPh>
    <phoneticPr fontId="7"/>
  </si>
  <si>
    <t>令和  元</t>
    <rPh sb="0" eb="2">
      <t>レイワ</t>
    </rPh>
    <rPh sb="4" eb="5">
      <t>モト</t>
    </rPh>
    <phoneticPr fontId="7"/>
  </si>
  <si>
    <t>年度</t>
    <rPh sb="0" eb="2">
      <t>ネンド</t>
    </rPh>
    <phoneticPr fontId="4"/>
  </si>
  <si>
    <t>平成　30</t>
    <phoneticPr fontId="4"/>
  </si>
  <si>
    <t>利　　用　　者　　数</t>
  </si>
  <si>
    <t>件　　　　　　　　　数</t>
  </si>
  <si>
    <t>参　　列　　者　　数</t>
  </si>
  <si>
    <t>集　会　・　会　議　・　法　要　利　用</t>
  </si>
  <si>
    <t>葬　　　　　儀　　　　　利　　　　　用</t>
  </si>
  <si>
    <t>区 分</t>
    <phoneticPr fontId="3"/>
  </si>
  <si>
    <t>千代田万世会館利用状況</t>
    <rPh sb="0" eb="3">
      <t>チヨダ</t>
    </rPh>
    <rPh sb="3" eb="5">
      <t>マンセイ</t>
    </rPh>
    <rPh sb="5" eb="7">
      <t>カイカン</t>
    </rPh>
    <rPh sb="7" eb="9">
      <t>リヨウ</t>
    </rPh>
    <rPh sb="9" eb="11">
      <t>ジョウキョウ</t>
    </rPh>
    <phoneticPr fontId="4"/>
  </si>
  <si>
    <t>　資料：保健福祉部在宅支援課</t>
    <rPh sb="9" eb="11">
      <t>ザイタク</t>
    </rPh>
    <rPh sb="11" eb="13">
      <t>シエン</t>
    </rPh>
    <rPh sb="13" eb="14">
      <t>カ</t>
    </rPh>
    <phoneticPr fontId="4"/>
  </si>
  <si>
    <t>年度　</t>
    <rPh sb="0" eb="2">
      <t>ネンド</t>
    </rPh>
    <phoneticPr fontId="4"/>
  </si>
  <si>
    <t>年 度</t>
    <rPh sb="0" eb="1">
      <t>トシ</t>
    </rPh>
    <rPh sb="2" eb="3">
      <t>ド</t>
    </rPh>
    <phoneticPr fontId="4"/>
  </si>
  <si>
    <t>総　　　　　　　　　　　　　　　　　　　　数</t>
    <rPh sb="0" eb="22">
      <t>ソウスウ</t>
    </rPh>
    <phoneticPr fontId="4"/>
  </si>
  <si>
    <t>高齢者活動センター利用状況</t>
    <rPh sb="0" eb="3">
      <t>コウレイシャ</t>
    </rPh>
    <rPh sb="3" eb="5">
      <t>カツドウ</t>
    </rPh>
    <rPh sb="9" eb="11">
      <t>リヨウ</t>
    </rPh>
    <rPh sb="11" eb="13">
      <t>ジョウキョウ</t>
    </rPh>
    <phoneticPr fontId="4"/>
  </si>
  <si>
    <t>総数</t>
    <rPh sb="0" eb="2">
      <t>ソウスウ</t>
    </rPh>
    <phoneticPr fontId="4"/>
  </si>
  <si>
    <t>会議室</t>
    <phoneticPr fontId="4"/>
  </si>
  <si>
    <t>区民図書室</t>
    <rPh sb="4" eb="5">
      <t>シツ</t>
    </rPh>
    <phoneticPr fontId="4"/>
  </si>
  <si>
    <t>体育館等</t>
    <phoneticPr fontId="4"/>
  </si>
  <si>
    <t>学校プ－ル</t>
    <phoneticPr fontId="4"/>
  </si>
  <si>
    <t>その他</t>
    <rPh sb="2" eb="3">
      <t>タ</t>
    </rPh>
    <phoneticPr fontId="4"/>
  </si>
  <si>
    <t>プラザ施設部分</t>
    <phoneticPr fontId="4"/>
  </si>
  <si>
    <t>学校施設部分</t>
    <phoneticPr fontId="4"/>
  </si>
  <si>
    <t>児童館的機能部分</t>
    <phoneticPr fontId="4"/>
  </si>
  <si>
    <t>グラフ用</t>
    <rPh sb="3" eb="4">
      <t>ヨウ</t>
    </rPh>
    <phoneticPr fontId="4"/>
  </si>
  <si>
    <t xml:space="preserve">   　　 また、令和3年1月8日～3月21日まで夜間の施設貸出を休止</t>
    <rPh sb="9" eb="11">
      <t>レイワ</t>
    </rPh>
    <rPh sb="12" eb="13">
      <t>ネン</t>
    </rPh>
    <rPh sb="14" eb="15">
      <t>ガツ</t>
    </rPh>
    <rPh sb="16" eb="17">
      <t>ニチ</t>
    </rPh>
    <rPh sb="19" eb="20">
      <t>ガツ</t>
    </rPh>
    <rPh sb="22" eb="23">
      <t>ニチ</t>
    </rPh>
    <rPh sb="25" eb="27">
      <t>ヤカン</t>
    </rPh>
    <rPh sb="28" eb="30">
      <t>シセツ</t>
    </rPh>
    <rPh sb="30" eb="32">
      <t>カシダシ</t>
    </rPh>
    <rPh sb="33" eb="35">
      <t>キュウシ</t>
    </rPh>
    <phoneticPr fontId="4"/>
  </si>
  <si>
    <t xml:space="preserve">   　　 学校施設は令和2年4月1日～令和3年1月31日まで施設貸出全面休止</t>
    <rPh sb="6" eb="8">
      <t>ガッコウ</t>
    </rPh>
    <rPh sb="8" eb="10">
      <t>シセツ</t>
    </rPh>
    <rPh sb="11" eb="13">
      <t>レイワ</t>
    </rPh>
    <rPh sb="14" eb="15">
      <t>ネン</t>
    </rPh>
    <rPh sb="16" eb="17">
      <t>ガツ</t>
    </rPh>
    <rPh sb="18" eb="19">
      <t>ニチ</t>
    </rPh>
    <rPh sb="20" eb="22">
      <t>レイワ</t>
    </rPh>
    <rPh sb="23" eb="24">
      <t>ネン</t>
    </rPh>
    <rPh sb="25" eb="26">
      <t>ガツ</t>
    </rPh>
    <rPh sb="28" eb="29">
      <t>ニチ</t>
    </rPh>
    <rPh sb="31" eb="33">
      <t>シセツ</t>
    </rPh>
    <rPh sb="33" eb="35">
      <t>カシダシ</t>
    </rPh>
    <rPh sb="35" eb="37">
      <t>ゼンメン</t>
    </rPh>
    <rPh sb="37" eb="39">
      <t>キュウシ</t>
    </rPh>
    <phoneticPr fontId="3"/>
  </si>
  <si>
    <t xml:space="preserve"> （注）新型コロナウイルスの影響によりプラザ施設は令和2年4月1日～令和3年1月3日まで</t>
    <rPh sb="4" eb="6">
      <t>シンガタ</t>
    </rPh>
    <rPh sb="14" eb="16">
      <t>エイキョウ</t>
    </rPh>
    <rPh sb="22" eb="24">
      <t>シセツ</t>
    </rPh>
    <rPh sb="25" eb="27">
      <t>レイワ</t>
    </rPh>
    <rPh sb="28" eb="29">
      <t>ネン</t>
    </rPh>
    <rPh sb="30" eb="31">
      <t>ガツ</t>
    </rPh>
    <rPh sb="32" eb="33">
      <t>ニチ</t>
    </rPh>
    <rPh sb="34" eb="36">
      <t>レイワ</t>
    </rPh>
    <rPh sb="37" eb="38">
      <t>ネン</t>
    </rPh>
    <rPh sb="39" eb="40">
      <t>ガツ</t>
    </rPh>
    <rPh sb="41" eb="42">
      <t>ニチ</t>
    </rPh>
    <phoneticPr fontId="4"/>
  </si>
  <si>
    <t xml:space="preserve">   　　 また、令和3年1月8日～3月21日まで夜間のプール開放を休止</t>
    <rPh sb="7" eb="9">
      <t>レイワ</t>
    </rPh>
    <rPh sb="10" eb="11">
      <t>ネン</t>
    </rPh>
    <rPh sb="12" eb="13">
      <t>ガツ</t>
    </rPh>
    <rPh sb="14" eb="15">
      <t>ニチ</t>
    </rPh>
    <rPh sb="17" eb="18">
      <t>ガツ</t>
    </rPh>
    <rPh sb="20" eb="21">
      <t>ニチ</t>
    </rPh>
    <rPh sb="23" eb="25">
      <t>ヤカン</t>
    </rPh>
    <rPh sb="29" eb="31">
      <t>カイホウ</t>
    </rPh>
    <rPh sb="32" eb="34">
      <t>キュウシ</t>
    </rPh>
    <phoneticPr fontId="4"/>
  </si>
  <si>
    <t xml:space="preserve"> （注）新型コロナウイルスの影響により令和2年4月1日～7月19日までプール開放を休止</t>
    <rPh sb="2" eb="3">
      <t>チュウ</t>
    </rPh>
    <rPh sb="4" eb="6">
      <t>シンガタ</t>
    </rPh>
    <rPh sb="14" eb="16">
      <t>エイキョウ</t>
    </rPh>
    <rPh sb="19" eb="21">
      <t>レイワ</t>
    </rPh>
    <rPh sb="22" eb="23">
      <t>ネン</t>
    </rPh>
    <rPh sb="24" eb="25">
      <t>ガツ</t>
    </rPh>
    <rPh sb="26" eb="27">
      <t>ニチ</t>
    </rPh>
    <rPh sb="29" eb="30">
      <t>ガツ</t>
    </rPh>
    <rPh sb="32" eb="33">
      <t>ニチ</t>
    </rPh>
    <rPh sb="38" eb="40">
      <t>カイホウ</t>
    </rPh>
    <rPh sb="41" eb="43">
      <t>キュウシ</t>
    </rPh>
    <phoneticPr fontId="4"/>
  </si>
  <si>
    <t xml:space="preserve"> （注）学校プールは節電のため、10月～12月のプール開放を休止</t>
    <rPh sb="4" eb="6">
      <t>ガッコウ</t>
    </rPh>
    <phoneticPr fontId="4"/>
  </si>
  <si>
    <t xml:space="preserve"> （注）区民図書館は新型コロナウイルスの影響により令和2年4月1日～5月20日まで休館</t>
    <rPh sb="9" eb="11">
      <t>シンガタ</t>
    </rPh>
    <rPh sb="19" eb="21">
      <t>エイキョウ</t>
    </rPh>
    <rPh sb="24" eb="26">
      <t>レイワ</t>
    </rPh>
    <rPh sb="27" eb="28">
      <t>ネン</t>
    </rPh>
    <rPh sb="29" eb="30">
      <t>ガツ</t>
    </rPh>
    <rPh sb="31" eb="32">
      <t>ニチ</t>
    </rPh>
    <rPh sb="34" eb="35">
      <t>ガツ</t>
    </rPh>
    <rPh sb="37" eb="38">
      <t>ニチ</t>
    </rPh>
    <rPh sb="40" eb="42">
      <t>キュウカン</t>
    </rPh>
    <phoneticPr fontId="4"/>
  </si>
  <si>
    <t xml:space="preserve"> （注）区民図書館は平成30年３月の図書館システム変更により、貸出人数集計方法を変更</t>
    <phoneticPr fontId="4"/>
  </si>
  <si>
    <t>資料：子ども部子ども施設課、児童・家庭支援センター</t>
    <rPh sb="0" eb="2">
      <t>シリョウ</t>
    </rPh>
    <rPh sb="3" eb="4">
      <t>コ</t>
    </rPh>
    <rPh sb="7" eb="8">
      <t>コ</t>
    </rPh>
    <rPh sb="10" eb="12">
      <t>シセツ</t>
    </rPh>
    <rPh sb="12" eb="13">
      <t>カ</t>
    </rPh>
    <rPh sb="14" eb="16">
      <t>ジドウ</t>
    </rPh>
    <rPh sb="17" eb="19">
      <t>カテイ</t>
    </rPh>
    <rPh sb="19" eb="21">
      <t>シエン</t>
    </rPh>
    <phoneticPr fontId="4"/>
  </si>
  <si>
    <t>年度</t>
    <phoneticPr fontId="4"/>
  </si>
  <si>
    <t>利用者数</t>
    <rPh sb="0" eb="4">
      <t>リヨウシャスウ</t>
    </rPh>
    <phoneticPr fontId="4"/>
  </si>
  <si>
    <t>件　　　数</t>
    <rPh sb="0" eb="5">
      <t>ケンスウ</t>
    </rPh>
    <phoneticPr fontId="4"/>
  </si>
  <si>
    <t>貸出人数</t>
    <rPh sb="0" eb="2">
      <t>カシダシ</t>
    </rPh>
    <rPh sb="2" eb="4">
      <t>ニンズウ</t>
    </rPh>
    <phoneticPr fontId="4"/>
  </si>
  <si>
    <t>貸出冊数</t>
    <rPh sb="0" eb="2">
      <t>カシダシ</t>
    </rPh>
    <rPh sb="2" eb="3">
      <t>サツ</t>
    </rPh>
    <rPh sb="3" eb="4">
      <t>スウ</t>
    </rPh>
    <phoneticPr fontId="4"/>
  </si>
  <si>
    <t>年 度</t>
    <rPh sb="0" eb="1">
      <t>ネン</t>
    </rPh>
    <rPh sb="2" eb="3">
      <t>ド</t>
    </rPh>
    <phoneticPr fontId="4"/>
  </si>
  <si>
    <t>学　　校
プ ー ル
利用者数</t>
    <rPh sb="0" eb="1">
      <t>ガク</t>
    </rPh>
    <rPh sb="3" eb="4">
      <t>コウ</t>
    </rPh>
    <rPh sb="11" eb="12">
      <t>リ</t>
    </rPh>
    <rPh sb="12" eb="13">
      <t>ヨウ</t>
    </rPh>
    <rPh sb="13" eb="14">
      <t>シャ</t>
    </rPh>
    <rPh sb="14" eb="15">
      <t>スウ</t>
    </rPh>
    <phoneticPr fontId="4"/>
  </si>
  <si>
    <t>体　育　館　等</t>
    <rPh sb="0" eb="5">
      <t>タイイクカン</t>
    </rPh>
    <rPh sb="6" eb="7">
      <t>ラ</t>
    </rPh>
    <phoneticPr fontId="4"/>
  </si>
  <si>
    <t>利用者　　総　 数</t>
    <phoneticPr fontId="4"/>
  </si>
  <si>
    <t>区民図書室</t>
    <rPh sb="0" eb="2">
      <t>クミン</t>
    </rPh>
    <rPh sb="2" eb="5">
      <t>トショシツ</t>
    </rPh>
    <phoneticPr fontId="4"/>
  </si>
  <si>
    <t>会　　　議　　　室</t>
    <rPh sb="0" eb="9">
      <t>カイギシツ</t>
    </rPh>
    <phoneticPr fontId="4"/>
  </si>
  <si>
    <t>学　　校　　施　　設　　部　　分</t>
    <rPh sb="0" eb="4">
      <t>ガッコウ</t>
    </rPh>
    <rPh sb="6" eb="10">
      <t>シセツ</t>
    </rPh>
    <rPh sb="12" eb="16">
      <t>ブブン</t>
    </rPh>
    <phoneticPr fontId="4"/>
  </si>
  <si>
    <t>児童館的　機能部分　利用者数　（民間）</t>
    <rPh sb="0" eb="3">
      <t>ジドウカン</t>
    </rPh>
    <rPh sb="3" eb="4">
      <t>テキ</t>
    </rPh>
    <rPh sb="5" eb="7">
      <t>キノウ</t>
    </rPh>
    <rPh sb="7" eb="9">
      <t>ブブン</t>
    </rPh>
    <rPh sb="10" eb="14">
      <t>リヨウシャスウ</t>
    </rPh>
    <rPh sb="16" eb="18">
      <t>ミンカン</t>
    </rPh>
    <phoneticPr fontId="4"/>
  </si>
  <si>
    <t>プ　　　ラ　　　ザ　　　施　　　設　　　部　　　分</t>
    <rPh sb="12" eb="17">
      <t>シセツ</t>
    </rPh>
    <rPh sb="20" eb="25">
      <t>ブブン</t>
    </rPh>
    <phoneticPr fontId="4"/>
  </si>
  <si>
    <t>利用者　　総　 数</t>
    <rPh sb="0" eb="3">
      <t>リヨウシャ</t>
    </rPh>
    <rPh sb="5" eb="9">
      <t>ソウスウ</t>
    </rPh>
    <phoneticPr fontId="4"/>
  </si>
  <si>
    <t>ちよだパークサイドプラザ利用状況</t>
    <rPh sb="12" eb="14">
      <t>リヨウ</t>
    </rPh>
    <rPh sb="14" eb="16">
      <t>ジョウキョウ</t>
    </rPh>
    <phoneticPr fontId="4"/>
  </si>
  <si>
    <t>資料：子ども部児童・家庭支援センター</t>
    <rPh sb="3" eb="4">
      <t>コ</t>
    </rPh>
    <rPh sb="6" eb="7">
      <t>ブ</t>
    </rPh>
    <rPh sb="7" eb="9">
      <t>ジドウ</t>
    </rPh>
    <rPh sb="10" eb="12">
      <t>カテイ</t>
    </rPh>
    <rPh sb="12" eb="14">
      <t>シエン</t>
    </rPh>
    <phoneticPr fontId="4"/>
  </si>
  <si>
    <t>-</t>
    <phoneticPr fontId="3"/>
  </si>
  <si>
    <t>保護者他</t>
    <rPh sb="0" eb="3">
      <t>ホゴシャ</t>
    </rPh>
    <rPh sb="3" eb="4">
      <t>ホカ</t>
    </rPh>
    <phoneticPr fontId="4"/>
  </si>
  <si>
    <t>-</t>
    <phoneticPr fontId="4"/>
  </si>
  <si>
    <t>高校生他</t>
  </si>
  <si>
    <t>中学生</t>
    <phoneticPr fontId="4"/>
  </si>
  <si>
    <t>小学生</t>
    <phoneticPr fontId="4"/>
  </si>
  <si>
    <t>幼児</t>
    <phoneticPr fontId="4"/>
  </si>
  <si>
    <t>平成  28</t>
    <rPh sb="0" eb="2">
      <t>ヘイセイ</t>
    </rPh>
    <phoneticPr fontId="4"/>
  </si>
  <si>
    <t>登録者数</t>
  </si>
  <si>
    <t>入館者数</t>
  </si>
  <si>
    <t>年度・区分</t>
    <rPh sb="3" eb="5">
      <t>クブン</t>
    </rPh>
    <phoneticPr fontId="4"/>
  </si>
  <si>
    <t>ちよだパークサイドプラザ
児童館的機能（民間）</t>
    <rPh sb="13" eb="16">
      <t>ジドウカン</t>
    </rPh>
    <rPh sb="16" eb="17">
      <t>テキ</t>
    </rPh>
    <rPh sb="17" eb="19">
      <t>キノウ</t>
    </rPh>
    <rPh sb="20" eb="22">
      <t>ミンカン</t>
    </rPh>
    <phoneticPr fontId="4"/>
  </si>
  <si>
    <t>一番町児童館</t>
    <rPh sb="3" eb="6">
      <t>ジドウカン</t>
    </rPh>
    <phoneticPr fontId="4"/>
  </si>
  <si>
    <t>四番町児童館</t>
    <rPh sb="3" eb="6">
      <t>ジドウカン</t>
    </rPh>
    <phoneticPr fontId="4"/>
  </si>
  <si>
    <t>富士見わんぱくひろば</t>
    <rPh sb="0" eb="3">
      <t>フジミ</t>
    </rPh>
    <phoneticPr fontId="4"/>
  </si>
  <si>
    <t>神田児童館</t>
    <rPh sb="2" eb="5">
      <t>ジドウカン</t>
    </rPh>
    <phoneticPr fontId="4"/>
  </si>
  <si>
    <t>西神田児童センター</t>
    <rPh sb="0" eb="3">
      <t>ニシカンダ</t>
    </rPh>
    <rPh sb="3" eb="5">
      <t>ジドウ</t>
    </rPh>
    <phoneticPr fontId="4"/>
  </si>
  <si>
    <t>総　　　　数</t>
    <phoneticPr fontId="4"/>
  </si>
  <si>
    <t>児童館等利用状況</t>
    <rPh sb="3" eb="4">
      <t>トウ</t>
    </rPh>
    <phoneticPr fontId="4"/>
  </si>
  <si>
    <t>（注）地域活動支援センター利用者数は、生活介護事業利用者数を含む</t>
    <rPh sb="1" eb="2">
      <t>チュウ</t>
    </rPh>
    <rPh sb="3" eb="5">
      <t>チイキ</t>
    </rPh>
    <rPh sb="5" eb="7">
      <t>カツドウ</t>
    </rPh>
    <rPh sb="7" eb="9">
      <t>シエン</t>
    </rPh>
    <rPh sb="13" eb="15">
      <t>リヨウ</t>
    </rPh>
    <rPh sb="15" eb="16">
      <t>シャ</t>
    </rPh>
    <rPh sb="16" eb="17">
      <t>スウ</t>
    </rPh>
    <rPh sb="19" eb="21">
      <t>セイカツ</t>
    </rPh>
    <rPh sb="21" eb="23">
      <t>カイゴ</t>
    </rPh>
    <rPh sb="23" eb="25">
      <t>ジギョウ</t>
    </rPh>
    <rPh sb="25" eb="27">
      <t>リヨウ</t>
    </rPh>
    <rPh sb="27" eb="28">
      <t>シャ</t>
    </rPh>
    <rPh sb="28" eb="29">
      <t>スウ</t>
    </rPh>
    <rPh sb="30" eb="31">
      <t>フク</t>
    </rPh>
    <phoneticPr fontId="4"/>
  </si>
  <si>
    <t>資料：保健福祉部障害者福祉課</t>
    <rPh sb="0" eb="2">
      <t>シリョウ</t>
    </rPh>
    <rPh sb="3" eb="5">
      <t>ホケン</t>
    </rPh>
    <rPh sb="5" eb="7">
      <t>フクシ</t>
    </rPh>
    <rPh sb="7" eb="8">
      <t>ブ</t>
    </rPh>
    <rPh sb="8" eb="11">
      <t>ショウガイシャ</t>
    </rPh>
    <rPh sb="11" eb="14">
      <t>フクシカ</t>
    </rPh>
    <phoneticPr fontId="4"/>
  </si>
  <si>
    <t>平成  30</t>
    <rPh sb="0" eb="2">
      <t>ヘイセイ</t>
    </rPh>
    <phoneticPr fontId="4"/>
  </si>
  <si>
    <t>ショートステイ　利用者数
（延人）</t>
    <rPh sb="8" eb="9">
      <t>リ</t>
    </rPh>
    <rPh sb="9" eb="10">
      <t>ヨウ</t>
    </rPh>
    <rPh sb="10" eb="11">
      <t>シャ</t>
    </rPh>
    <phoneticPr fontId="4"/>
  </si>
  <si>
    <t>グループホーム　利用者数
（延人）</t>
    <rPh sb="8" eb="9">
      <t>リ</t>
    </rPh>
    <rPh sb="9" eb="10">
      <t>ヨウ</t>
    </rPh>
    <rPh sb="10" eb="11">
      <t>シャ</t>
    </rPh>
    <phoneticPr fontId="4"/>
  </si>
  <si>
    <t>地域活動支援センター　利用者数
（延人）</t>
    <rPh sb="0" eb="1">
      <t>チ</t>
    </rPh>
    <rPh sb="1" eb="2">
      <t>イキ</t>
    </rPh>
    <rPh sb="2" eb="3">
      <t>カツ</t>
    </rPh>
    <rPh sb="3" eb="4">
      <t>ドウ</t>
    </rPh>
    <rPh sb="4" eb="5">
      <t>ササ</t>
    </rPh>
    <rPh sb="5" eb="6">
      <t>エン</t>
    </rPh>
    <rPh sb="11" eb="12">
      <t>リ</t>
    </rPh>
    <rPh sb="12" eb="13">
      <t>ヨウ</t>
    </rPh>
    <rPh sb="13" eb="14">
      <t>シャ</t>
    </rPh>
    <rPh sb="17" eb="18">
      <t>ノ</t>
    </rPh>
    <rPh sb="18" eb="19">
      <t>ニン</t>
    </rPh>
    <phoneticPr fontId="4"/>
  </si>
  <si>
    <t>（各年度中）</t>
    <rPh sb="4" eb="5">
      <t>チュウ</t>
    </rPh>
    <phoneticPr fontId="4"/>
  </si>
  <si>
    <t>障害者福祉センターえみふる利用状況</t>
    <rPh sb="0" eb="3">
      <t>ショウガイシャ</t>
    </rPh>
    <rPh sb="3" eb="5">
      <t>フクシ</t>
    </rPh>
    <rPh sb="13" eb="15">
      <t>リヨウ</t>
    </rPh>
    <rPh sb="15" eb="17">
      <t>ジョウキョウ</t>
    </rPh>
    <phoneticPr fontId="4"/>
  </si>
  <si>
    <t>資料：地域振興部文化振興課</t>
    <rPh sb="0" eb="2">
      <t>シリョウ</t>
    </rPh>
    <rPh sb="3" eb="5">
      <t>チイキ</t>
    </rPh>
    <rPh sb="5" eb="7">
      <t>シンコウ</t>
    </rPh>
    <rPh sb="7" eb="8">
      <t>ブ</t>
    </rPh>
    <rPh sb="8" eb="10">
      <t>ブンカ</t>
    </rPh>
    <rPh sb="10" eb="12">
      <t>シンコウ</t>
    </rPh>
    <rPh sb="12" eb="13">
      <t>カ</t>
    </rPh>
    <phoneticPr fontId="4"/>
  </si>
  <si>
    <t>利　　　　　　　　　用　　　　　　　　件　　　　　　　数</t>
    <rPh sb="0" eb="11">
      <t>リヨウ</t>
    </rPh>
    <rPh sb="19" eb="28">
      <t>ケンスウ</t>
    </rPh>
    <phoneticPr fontId="4"/>
  </si>
  <si>
    <t>内幸町ホール利用状況</t>
    <rPh sb="0" eb="3">
      <t>ウチサイワイチョウ</t>
    </rPh>
    <rPh sb="6" eb="8">
      <t>リヨウ</t>
    </rPh>
    <rPh sb="8" eb="10">
      <t>ジョウキョウ</t>
    </rPh>
    <phoneticPr fontId="4"/>
  </si>
  <si>
    <t>資料：地域振興部生涯学習・スポーツ課</t>
    <rPh sb="0" eb="2">
      <t>シリョウ</t>
    </rPh>
    <rPh sb="3" eb="5">
      <t>チイキ</t>
    </rPh>
    <rPh sb="5" eb="7">
      <t>シンコウ</t>
    </rPh>
    <rPh sb="7" eb="8">
      <t>ブ</t>
    </rPh>
    <rPh sb="8" eb="10">
      <t>ショウガイ</t>
    </rPh>
    <rPh sb="10" eb="12">
      <t>ガクシュウ</t>
    </rPh>
    <rPh sb="17" eb="18">
      <t>カ</t>
    </rPh>
    <phoneticPr fontId="4"/>
  </si>
  <si>
    <t>事　業　利　用(件数）</t>
    <rPh sb="0" eb="1">
      <t>コト</t>
    </rPh>
    <rPh sb="2" eb="3">
      <t>ギョウ</t>
    </rPh>
    <rPh sb="4" eb="5">
      <t>トシ</t>
    </rPh>
    <rPh sb="6" eb="7">
      <t>ヨウ</t>
    </rPh>
    <rPh sb="8" eb="10">
      <t>ケンスウ</t>
    </rPh>
    <phoneticPr fontId="4"/>
  </si>
  <si>
    <t>団　体　利　用(件数）</t>
    <rPh sb="0" eb="1">
      <t>ダン</t>
    </rPh>
    <rPh sb="2" eb="3">
      <t>カラダ</t>
    </rPh>
    <rPh sb="4" eb="5">
      <t>トシ</t>
    </rPh>
    <rPh sb="6" eb="7">
      <t>ヨウ</t>
    </rPh>
    <rPh sb="8" eb="10">
      <t>ケンスウ</t>
    </rPh>
    <phoneticPr fontId="4"/>
  </si>
  <si>
    <t>総　　　数（件数）</t>
    <rPh sb="0" eb="1">
      <t>ソウ</t>
    </rPh>
    <rPh sb="4" eb="5">
      <t>カズ</t>
    </rPh>
    <rPh sb="6" eb="8">
      <t>ケンスウ</t>
    </rPh>
    <phoneticPr fontId="4"/>
  </si>
  <si>
    <t>(1)　九段生涯学習館</t>
    <rPh sb="4" eb="6">
      <t>クダン</t>
    </rPh>
    <rPh sb="6" eb="8">
      <t>ショウガイ</t>
    </rPh>
    <rPh sb="8" eb="10">
      <t>ガクシュウ</t>
    </rPh>
    <rPh sb="10" eb="11">
      <t>カン</t>
    </rPh>
    <phoneticPr fontId="4"/>
  </si>
  <si>
    <t>生涯学習施設利用状況</t>
    <rPh sb="0" eb="2">
      <t>ショウガイ</t>
    </rPh>
    <rPh sb="2" eb="4">
      <t>ガクシュウ</t>
    </rPh>
    <rPh sb="4" eb="6">
      <t>シセツ</t>
    </rPh>
    <rPh sb="6" eb="8">
      <t>リヨウ</t>
    </rPh>
    <rPh sb="8" eb="10">
      <t>ジョウキョウ</t>
    </rPh>
    <phoneticPr fontId="4"/>
  </si>
  <si>
    <t>(2)　スポーツセンター７・８Ｆ（生涯学習施設）</t>
    <rPh sb="17" eb="19">
      <t>ショウガイ</t>
    </rPh>
    <rPh sb="19" eb="21">
      <t>ガクシュウ</t>
    </rPh>
    <rPh sb="21" eb="23">
      <t>シセツ</t>
    </rPh>
    <phoneticPr fontId="4"/>
  </si>
  <si>
    <t>　　　　地域振興部文化振興課</t>
    <rPh sb="4" eb="6">
      <t>チイキ</t>
    </rPh>
    <rPh sb="6" eb="8">
      <t>シンコウ</t>
    </rPh>
    <rPh sb="8" eb="9">
      <t>ブ</t>
    </rPh>
    <rPh sb="9" eb="11">
      <t>ブンカ</t>
    </rPh>
    <rPh sb="11" eb="14">
      <t>シンコウカ</t>
    </rPh>
    <phoneticPr fontId="4"/>
  </si>
  <si>
    <t>蔵　　書　　数</t>
    <rPh sb="0" eb="4">
      <t>ゾウショ</t>
    </rPh>
    <rPh sb="6" eb="7">
      <t>スウ</t>
    </rPh>
    <phoneticPr fontId="4"/>
  </si>
  <si>
    <t>貸出資料件数</t>
    <rPh sb="0" eb="2">
      <t>カシダシ</t>
    </rPh>
    <rPh sb="2" eb="4">
      <t>シリョウ</t>
    </rPh>
    <rPh sb="4" eb="6">
      <t>ケンスウ</t>
    </rPh>
    <phoneticPr fontId="4"/>
  </si>
  <si>
    <t>貸出利用者数</t>
    <rPh sb="0" eb="2">
      <t>カシダシ</t>
    </rPh>
    <rPh sb="2" eb="5">
      <t>リヨウシャ</t>
    </rPh>
    <rPh sb="5" eb="6">
      <t>スウ</t>
    </rPh>
    <phoneticPr fontId="4"/>
  </si>
  <si>
    <t>新規登録者数</t>
    <rPh sb="0" eb="2">
      <t>シンキ</t>
    </rPh>
    <rPh sb="2" eb="5">
      <t>トウロクシャ</t>
    </rPh>
    <rPh sb="5" eb="6">
      <t>スウ</t>
    </rPh>
    <phoneticPr fontId="4"/>
  </si>
  <si>
    <t>利用者数</t>
    <rPh sb="0" eb="2">
      <t>リヨウ</t>
    </rPh>
    <rPh sb="2" eb="3">
      <t>シャ</t>
    </rPh>
    <rPh sb="3" eb="4">
      <t>ケンスウ</t>
    </rPh>
    <phoneticPr fontId="4"/>
  </si>
  <si>
    <t>利用件数</t>
    <rPh sb="0" eb="2">
      <t>リヨウ</t>
    </rPh>
    <rPh sb="2" eb="4">
      <t>ケンスウ</t>
    </rPh>
    <phoneticPr fontId="4"/>
  </si>
  <si>
    <t>ま　　　ち　　　か　　　ど　　　図　　　書　　　館</t>
    <rPh sb="16" eb="25">
      <t>トショカン</t>
    </rPh>
    <phoneticPr fontId="4"/>
  </si>
  <si>
    <t>プ  ー  ル</t>
    <phoneticPr fontId="4"/>
  </si>
  <si>
    <t>施　　　設</t>
    <rPh sb="0" eb="5">
      <t>シセツ</t>
    </rPh>
    <phoneticPr fontId="4"/>
  </si>
  <si>
    <t>.</t>
    <phoneticPr fontId="4"/>
  </si>
  <si>
    <t>(3)　昌平童夢館</t>
    <rPh sb="4" eb="5">
      <t>マサ</t>
    </rPh>
    <rPh sb="5" eb="6">
      <t>ヒラ</t>
    </rPh>
    <rPh sb="6" eb="7">
      <t>ジドウ</t>
    </rPh>
    <rPh sb="7" eb="8">
      <t>ユメ</t>
    </rPh>
    <rPh sb="8" eb="9">
      <t>カン</t>
    </rPh>
    <phoneticPr fontId="4"/>
  </si>
  <si>
    <t xml:space="preserve">           </t>
    <phoneticPr fontId="4"/>
  </si>
  <si>
    <t>(4)　神田さくら館</t>
    <rPh sb="4" eb="6">
      <t>カンダ</t>
    </rPh>
    <rPh sb="9" eb="10">
      <t>カン</t>
    </rPh>
    <phoneticPr fontId="4"/>
  </si>
  <si>
    <t xml:space="preserve">                                                                           （注）麹町区民館の利用件数を除く                                                                 </t>
    <phoneticPr fontId="4"/>
  </si>
  <si>
    <t xml:space="preserve">  資料：地域振興部生涯学習・スポーツ課</t>
    <rPh sb="2" eb="4">
      <t>シリョウ</t>
    </rPh>
    <rPh sb="5" eb="7">
      <t>チイキ</t>
    </rPh>
    <rPh sb="7" eb="9">
      <t>シンコウ</t>
    </rPh>
    <rPh sb="9" eb="10">
      <t>ブ</t>
    </rPh>
    <rPh sb="10" eb="12">
      <t>ショウガイ</t>
    </rPh>
    <rPh sb="12" eb="14">
      <t>ガクシュウ</t>
    </rPh>
    <rPh sb="19" eb="20">
      <t>カ</t>
    </rPh>
    <phoneticPr fontId="4"/>
  </si>
  <si>
    <t xml:space="preserve">   年 度</t>
    <phoneticPr fontId="4"/>
  </si>
  <si>
    <t xml:space="preserve">                             区 分</t>
    <rPh sb="29" eb="30">
      <t>ク</t>
    </rPh>
    <rPh sb="31" eb="32">
      <t>ブン</t>
    </rPh>
    <phoneticPr fontId="4"/>
  </si>
  <si>
    <t xml:space="preserve">    （各年度中）</t>
    <rPh sb="5" eb="6">
      <t>カク</t>
    </rPh>
    <rPh sb="6" eb="8">
      <t>ネンド</t>
    </rPh>
    <rPh sb="8" eb="9">
      <t>チュウ</t>
    </rPh>
    <phoneticPr fontId="4"/>
  </si>
  <si>
    <t xml:space="preserve"> (5)　麹町二丁目公共施設（麹町小学校）</t>
    <rPh sb="5" eb="7">
      <t>コウジマチ</t>
    </rPh>
    <rPh sb="7" eb="10">
      <t>ニチョウメ</t>
    </rPh>
    <rPh sb="10" eb="12">
      <t>コウキョウ</t>
    </rPh>
    <rPh sb="12" eb="14">
      <t>シセツ</t>
    </rPh>
    <rPh sb="15" eb="17">
      <t>コウジマチ</t>
    </rPh>
    <rPh sb="17" eb="20">
      <t>ショウガッコウ</t>
    </rPh>
    <phoneticPr fontId="4"/>
  </si>
  <si>
    <t>（注）新型コロナウイルス感染予防対策のため貸出中止</t>
    <rPh sb="3" eb="5">
      <t>シンガタ</t>
    </rPh>
    <rPh sb="12" eb="14">
      <t>カンセン</t>
    </rPh>
    <rPh sb="14" eb="16">
      <t>ヨボウ</t>
    </rPh>
    <rPh sb="16" eb="18">
      <t>タイサク</t>
    </rPh>
    <rPh sb="21" eb="23">
      <t>カシダシ</t>
    </rPh>
    <rPh sb="23" eb="25">
      <t>チュウシ</t>
    </rPh>
    <phoneticPr fontId="3"/>
  </si>
  <si>
    <t xml:space="preserve">          -※</t>
    <phoneticPr fontId="3"/>
  </si>
  <si>
    <t>平成　30</t>
    <phoneticPr fontId="3"/>
  </si>
  <si>
    <t>わんぱくひろば部分</t>
    <rPh sb="7" eb="9">
      <t>ブブン</t>
    </rPh>
    <phoneticPr fontId="4"/>
  </si>
  <si>
    <t>小学校部分</t>
    <rPh sb="0" eb="3">
      <t>ショウガッコウ</t>
    </rPh>
    <rPh sb="3" eb="5">
      <t>ブブン</t>
    </rPh>
    <phoneticPr fontId="4"/>
  </si>
  <si>
    <t>プール利用件数</t>
    <rPh sb="3" eb="5">
      <t>リヨウ</t>
    </rPh>
    <rPh sb="5" eb="7">
      <t>ケンスウ</t>
    </rPh>
    <phoneticPr fontId="4"/>
  </si>
  <si>
    <t>施設利用件数</t>
    <rPh sb="0" eb="2">
      <t>シセツ</t>
    </rPh>
    <rPh sb="2" eb="4">
      <t>リヨウ</t>
    </rPh>
    <rPh sb="4" eb="6">
      <t>ケンスウ</t>
    </rPh>
    <phoneticPr fontId="4"/>
  </si>
  <si>
    <t>(6)　富士見みらい館</t>
    <rPh sb="4" eb="7">
      <t>フジミ</t>
    </rPh>
    <rPh sb="10" eb="11">
      <t>カン</t>
    </rPh>
    <phoneticPr fontId="4"/>
  </si>
  <si>
    <t>　　　 令和2年4月1日～6月8日及び令和3年3月1日～21日については、新型コロナウイルス感染予防対策のため休場</t>
    <phoneticPr fontId="3"/>
  </si>
  <si>
    <t xml:space="preserve"> （注）件数は30分券、1時間券ともに1件と換算</t>
    <phoneticPr fontId="3"/>
  </si>
  <si>
    <t>　　　　　　　　　　　　　　　　　　　　　　</t>
    <phoneticPr fontId="4"/>
  </si>
  <si>
    <t>　資料：地域振興部商工観光課</t>
    <rPh sb="9" eb="11">
      <t>ショウコウ</t>
    </rPh>
    <rPh sb="11" eb="13">
      <t>カンコウ</t>
    </rPh>
    <phoneticPr fontId="4"/>
  </si>
  <si>
    <t>千鳥ヶ淵ボート場利用状況</t>
    <rPh sb="0" eb="2">
      <t>チドリ</t>
    </rPh>
    <rPh sb="3" eb="4">
      <t>フチ</t>
    </rPh>
    <rPh sb="7" eb="8">
      <t>バ</t>
    </rPh>
    <rPh sb="8" eb="10">
      <t>リヨウ</t>
    </rPh>
    <rPh sb="10" eb="12">
      <t>ジョウキョウ</t>
    </rPh>
    <phoneticPr fontId="4"/>
  </si>
  <si>
    <t>　　　　　　　　　　　　　（注）庭球場は１面＝１件として算出</t>
    <rPh sb="14" eb="15">
      <t>チュウ</t>
    </rPh>
    <rPh sb="16" eb="18">
      <t>テイキュウ</t>
    </rPh>
    <rPh sb="18" eb="19">
      <t>ジョウ</t>
    </rPh>
    <rPh sb="21" eb="22">
      <t>メン</t>
    </rPh>
    <rPh sb="24" eb="25">
      <t>ケン</t>
    </rPh>
    <rPh sb="28" eb="30">
      <t>サンシュツ</t>
    </rPh>
    <phoneticPr fontId="4"/>
  </si>
  <si>
    <t>資料：地域振興部生涯学習・スポーツ課</t>
    <rPh sb="0" eb="2">
      <t>シリョウ</t>
    </rPh>
    <rPh sb="3" eb="5">
      <t>チイキ</t>
    </rPh>
    <rPh sb="5" eb="7">
      <t>シンコウ</t>
    </rPh>
    <rPh sb="7" eb="8">
      <t>ブ</t>
    </rPh>
    <rPh sb="8" eb="12">
      <t>ショウガイガクシュウ</t>
    </rPh>
    <rPh sb="17" eb="18">
      <t>カ</t>
    </rPh>
    <phoneticPr fontId="4"/>
  </si>
  <si>
    <t>平成  30</t>
    <phoneticPr fontId="4"/>
  </si>
  <si>
    <t>競　　技　　場</t>
    <rPh sb="0" eb="7">
      <t>キョウギジョウ</t>
    </rPh>
    <phoneticPr fontId="4"/>
  </si>
  <si>
    <t>庭　　球　　場</t>
    <rPh sb="0" eb="1">
      <t>ニワ</t>
    </rPh>
    <rPh sb="3" eb="4">
      <t>キュウ</t>
    </rPh>
    <rPh sb="6" eb="7">
      <t>バ</t>
    </rPh>
    <phoneticPr fontId="4"/>
  </si>
  <si>
    <t>野　　球　　場</t>
    <rPh sb="0" eb="7">
      <t>ヤキュウジョウ</t>
    </rPh>
    <phoneticPr fontId="4"/>
  </si>
  <si>
    <t>総　　　　　　　数</t>
    <rPh sb="0" eb="9">
      <t>ソウスウ</t>
    </rPh>
    <phoneticPr fontId="4"/>
  </si>
  <si>
    <t>区 分　　　</t>
    <rPh sb="0" eb="1">
      <t>ク</t>
    </rPh>
    <rPh sb="2" eb="3">
      <t>ブン</t>
    </rPh>
    <phoneticPr fontId="4"/>
  </si>
  <si>
    <t>（単位：件、各年度中）</t>
    <rPh sb="1" eb="3">
      <t>タンイ</t>
    </rPh>
    <rPh sb="4" eb="5">
      <t>ケン</t>
    </rPh>
    <rPh sb="6" eb="7">
      <t>カク</t>
    </rPh>
    <rPh sb="7" eb="9">
      <t>ネンド</t>
    </rPh>
    <rPh sb="9" eb="10">
      <t>チュウ</t>
    </rPh>
    <phoneticPr fontId="4"/>
  </si>
  <si>
    <t>外濠公園グラウンド・テニスコート利用状況</t>
    <rPh sb="0" eb="1">
      <t>ソト</t>
    </rPh>
    <rPh sb="1" eb="2">
      <t>ゴウ</t>
    </rPh>
    <rPh sb="2" eb="4">
      <t>コウエン</t>
    </rPh>
    <rPh sb="16" eb="18">
      <t>リヨウ</t>
    </rPh>
    <rPh sb="18" eb="20">
      <t>ジョウキョウ</t>
    </rPh>
    <phoneticPr fontId="4"/>
  </si>
  <si>
    <t>（注）団体貸出件数を含む</t>
    <rPh sb="1" eb="2">
      <t>チュウ</t>
    </rPh>
    <rPh sb="3" eb="5">
      <t>ダンタイ</t>
    </rPh>
    <rPh sb="5" eb="7">
      <t>カシダシ</t>
    </rPh>
    <rPh sb="7" eb="9">
      <t>ケンスウ</t>
    </rPh>
    <rPh sb="10" eb="11">
      <t>フク</t>
    </rPh>
    <phoneticPr fontId="4"/>
  </si>
  <si>
    <t>資料：地域振興部文化振興課</t>
    <rPh sb="0" eb="2">
      <t>シリョウ</t>
    </rPh>
    <rPh sb="3" eb="5">
      <t>チイキ</t>
    </rPh>
    <rPh sb="5" eb="7">
      <t>シンコウ</t>
    </rPh>
    <rPh sb="7" eb="8">
      <t>ブ</t>
    </rPh>
    <rPh sb="8" eb="10">
      <t>ブンカ</t>
    </rPh>
    <rPh sb="10" eb="13">
      <t>シンコウカ</t>
    </rPh>
    <phoneticPr fontId="4"/>
  </si>
  <si>
    <t>貸　　　出　　　件　　　数</t>
    <rPh sb="0" eb="5">
      <t>カシダ</t>
    </rPh>
    <rPh sb="8" eb="13">
      <t>ケンスウ</t>
    </rPh>
    <phoneticPr fontId="4"/>
  </si>
  <si>
    <t>入　　　館　　　者　　　数</t>
    <rPh sb="0" eb="9">
      <t>ニュウカンシャ</t>
    </rPh>
    <rPh sb="12" eb="13">
      <t>スウ</t>
    </rPh>
    <phoneticPr fontId="4"/>
  </si>
  <si>
    <t>(1)　千代田図書館</t>
    <rPh sb="4" eb="7">
      <t>チヨダク</t>
    </rPh>
    <rPh sb="7" eb="10">
      <t>トショカン</t>
    </rPh>
    <phoneticPr fontId="4"/>
  </si>
  <si>
    <t>図書館利用状況</t>
    <rPh sb="0" eb="3">
      <t>トショカン</t>
    </rPh>
    <rPh sb="3" eb="5">
      <t>リヨウ</t>
    </rPh>
    <rPh sb="5" eb="7">
      <t>ジョウキョウ</t>
    </rPh>
    <phoneticPr fontId="4"/>
  </si>
  <si>
    <t>資料：地域振興部文化振興課</t>
    <rPh sb="0" eb="2">
      <t>シリョウ</t>
    </rPh>
    <phoneticPr fontId="4"/>
  </si>
  <si>
    <t>(2)　日比谷図書文化館</t>
    <rPh sb="4" eb="7">
      <t>ヒビヤ</t>
    </rPh>
    <rPh sb="7" eb="9">
      <t>トショ</t>
    </rPh>
    <rPh sb="9" eb="11">
      <t>ブンカ</t>
    </rPh>
    <rPh sb="11" eb="12">
      <t>カン</t>
    </rPh>
    <phoneticPr fontId="4"/>
  </si>
  <si>
    <t>(3)　四番町図書館</t>
    <rPh sb="4" eb="7">
      <t>ヨンバンチョウ</t>
    </rPh>
    <rPh sb="7" eb="10">
      <t>トショカン</t>
    </rPh>
    <phoneticPr fontId="4"/>
  </si>
  <si>
    <t>(4)　まちかど図書館</t>
    <rPh sb="8" eb="11">
      <t>トショカン</t>
    </rPh>
    <phoneticPr fontId="4"/>
  </si>
  <si>
    <t>資料：地域振興部国際平和・男女平等人権課</t>
    <rPh sb="0" eb="2">
      <t>シリョウ</t>
    </rPh>
    <rPh sb="3" eb="5">
      <t>チイキ</t>
    </rPh>
    <rPh sb="5" eb="7">
      <t>シンコウ</t>
    </rPh>
    <rPh sb="7" eb="8">
      <t>ブ</t>
    </rPh>
    <rPh sb="8" eb="10">
      <t>コクサイ</t>
    </rPh>
    <rPh sb="10" eb="12">
      <t>ヘイワ</t>
    </rPh>
    <rPh sb="13" eb="15">
      <t>ダンジョ</t>
    </rPh>
    <rPh sb="15" eb="17">
      <t>ビョウドウ</t>
    </rPh>
    <rPh sb="17" eb="19">
      <t>ジンケン</t>
    </rPh>
    <rPh sb="19" eb="20">
      <t>カ</t>
    </rPh>
    <phoneticPr fontId="4"/>
  </si>
  <si>
    <t>貸出冊数</t>
    <rPh sb="0" eb="2">
      <t>カシダシ</t>
    </rPh>
    <rPh sb="2" eb="4">
      <t>サッスウ</t>
    </rPh>
    <phoneticPr fontId="4"/>
  </si>
  <si>
    <t>情報ライブラリ（図書・資料）</t>
    <rPh sb="0" eb="2">
      <t>ジョウホウ</t>
    </rPh>
    <rPh sb="8" eb="10">
      <t>トショ</t>
    </rPh>
    <rPh sb="11" eb="13">
      <t>シリョウ</t>
    </rPh>
    <phoneticPr fontId="4"/>
  </si>
  <si>
    <t>登録団体数</t>
    <rPh sb="0" eb="2">
      <t>トウロク</t>
    </rPh>
    <rPh sb="2" eb="4">
      <t>ダンタイ</t>
    </rPh>
    <rPh sb="4" eb="5">
      <t>スウ</t>
    </rPh>
    <phoneticPr fontId="4"/>
  </si>
  <si>
    <t>利用者数</t>
    <rPh sb="0" eb="3">
      <t>リヨウシャ</t>
    </rPh>
    <rPh sb="3" eb="4">
      <t>スウ</t>
    </rPh>
    <phoneticPr fontId="4"/>
  </si>
  <si>
    <t>男女共同参画センターＭＩＷ（ミュウ）</t>
    <rPh sb="0" eb="2">
      <t>ダンジョ</t>
    </rPh>
    <rPh sb="2" eb="4">
      <t>キョウドウ</t>
    </rPh>
    <rPh sb="4" eb="6">
      <t>サンカク</t>
    </rPh>
    <phoneticPr fontId="4"/>
  </si>
  <si>
    <t>会議室他</t>
    <rPh sb="0" eb="3">
      <t>カイギシツ</t>
    </rPh>
    <rPh sb="3" eb="4">
      <t>ホカ</t>
    </rPh>
    <phoneticPr fontId="4"/>
  </si>
  <si>
    <t>多目的室</t>
    <rPh sb="0" eb="3">
      <t>タモクテキ</t>
    </rPh>
    <rPh sb="3" eb="4">
      <t>シツ</t>
    </rPh>
    <phoneticPr fontId="4"/>
  </si>
  <si>
    <t>ゴルフレンジ</t>
    <phoneticPr fontId="4"/>
  </si>
  <si>
    <t>プール</t>
    <phoneticPr fontId="4"/>
  </si>
  <si>
    <t>トレーニング
ルーム</t>
    <phoneticPr fontId="4"/>
  </si>
  <si>
    <t>相撲場</t>
    <rPh sb="0" eb="2">
      <t>スモウ</t>
    </rPh>
    <rPh sb="2" eb="3">
      <t>バ</t>
    </rPh>
    <phoneticPr fontId="4"/>
  </si>
  <si>
    <t>弓道場</t>
    <rPh sb="0" eb="3">
      <t>キュウドウジョウ</t>
    </rPh>
    <phoneticPr fontId="4"/>
  </si>
  <si>
    <t>卓球場</t>
    <rPh sb="0" eb="3">
      <t>タッキュウジョウ</t>
    </rPh>
    <phoneticPr fontId="4"/>
  </si>
  <si>
    <t>柔道場</t>
    <rPh sb="0" eb="3">
      <t>ジュウドウジョウ</t>
    </rPh>
    <phoneticPr fontId="4"/>
  </si>
  <si>
    <t>剣道場</t>
    <rPh sb="0" eb="3">
      <t>ケンドウジョウ</t>
    </rPh>
    <phoneticPr fontId="4"/>
  </si>
  <si>
    <t>主競技場</t>
    <rPh sb="0" eb="1">
      <t>シュ</t>
    </rPh>
    <rPh sb="1" eb="4">
      <t>キョウギジョウ</t>
    </rPh>
    <phoneticPr fontId="4"/>
  </si>
  <si>
    <t>総　　数</t>
    <rPh sb="0" eb="4">
      <t>ソウスウ</t>
    </rPh>
    <phoneticPr fontId="4"/>
  </si>
  <si>
    <t>（単位：人、各年度中）</t>
    <rPh sb="1" eb="3">
      <t>タンイ</t>
    </rPh>
    <rPh sb="4" eb="5">
      <t>ヒト</t>
    </rPh>
    <rPh sb="6" eb="7">
      <t>カク</t>
    </rPh>
    <rPh sb="7" eb="9">
      <t>ネンド</t>
    </rPh>
    <rPh sb="9" eb="10">
      <t>チュウ</t>
    </rPh>
    <phoneticPr fontId="4"/>
  </si>
  <si>
    <t>スポーツセンター利用状況</t>
    <rPh sb="8" eb="10">
      <t>リヨウ</t>
    </rPh>
    <rPh sb="10" eb="12">
      <t>ジョウキョウ</t>
    </rPh>
    <phoneticPr fontId="4"/>
  </si>
  <si>
    <t>花小金井運動施設利用状況</t>
    <rPh sb="0" eb="4">
      <t>ハナコガネイ</t>
    </rPh>
    <rPh sb="4" eb="6">
      <t>ウンドウ</t>
    </rPh>
    <rPh sb="6" eb="8">
      <t>シセツ</t>
    </rPh>
    <rPh sb="8" eb="10">
      <t>リヨウ</t>
    </rPh>
    <rPh sb="10" eb="12">
      <t>ジョウキョウ</t>
    </rPh>
    <phoneticPr fontId="4"/>
  </si>
  <si>
    <t>資料：地域振興部生涯学習・スポーツ課</t>
    <rPh sb="0" eb="2">
      <t>シリョウ</t>
    </rPh>
    <rPh sb="3" eb="12">
      <t>チイキシンコウブショウガイガクシュウ</t>
    </rPh>
    <rPh sb="17" eb="18">
      <t>カ</t>
    </rPh>
    <phoneticPr fontId="4"/>
  </si>
  <si>
    <t>夢の島東少年野球場利用状況</t>
    <rPh sb="0" eb="1">
      <t>ユメ</t>
    </rPh>
    <rPh sb="2" eb="3">
      <t>シマ</t>
    </rPh>
    <rPh sb="3" eb="4">
      <t>ヒガシ</t>
    </rPh>
    <rPh sb="4" eb="6">
      <t>ショウネン</t>
    </rPh>
    <rPh sb="6" eb="9">
      <t>ヤキュウジョウ</t>
    </rPh>
    <rPh sb="9" eb="11">
      <t>リヨウ</t>
    </rPh>
    <rPh sb="11" eb="13">
      <t>ジョウキョウ</t>
    </rPh>
    <phoneticPr fontId="4"/>
  </si>
  <si>
    <t>江戸川河川敷少年サッカー場利用状況</t>
    <rPh sb="0" eb="3">
      <t>エドガワ</t>
    </rPh>
    <rPh sb="3" eb="6">
      <t>カセンジキ</t>
    </rPh>
    <rPh sb="6" eb="8">
      <t>ショウネン</t>
    </rPh>
    <rPh sb="12" eb="13">
      <t>ジョウ</t>
    </rPh>
    <rPh sb="13" eb="15">
      <t>リヨウ</t>
    </rPh>
    <rPh sb="15" eb="17">
      <t>ジョウキョウ</t>
    </rPh>
    <phoneticPr fontId="4"/>
  </si>
  <si>
    <t>（注）新型コロナウイルス感染予防対策のため貸出中止</t>
    <phoneticPr fontId="3"/>
  </si>
  <si>
    <t>　資料：保健福祉部高齢介護課</t>
    <rPh sb="9" eb="14">
      <t>コウレイカイゴカ</t>
    </rPh>
    <phoneticPr fontId="4"/>
  </si>
  <si>
    <t xml:space="preserve">    -※</t>
    <phoneticPr fontId="3"/>
  </si>
  <si>
    <t xml:space="preserve">      -※</t>
    <phoneticPr fontId="3"/>
  </si>
  <si>
    <t>平成　30</t>
  </si>
  <si>
    <t>区民ギャラリー</t>
  </si>
  <si>
    <t>プ  ー  ル</t>
  </si>
  <si>
    <t>会 議 室</t>
    <phoneticPr fontId="4"/>
  </si>
  <si>
    <t>多目的ホール
(カスケードホール)</t>
    <phoneticPr fontId="4"/>
  </si>
  <si>
    <t>（単位：件、各年度中）</t>
    <rPh sb="6" eb="7">
      <t>カク</t>
    </rPh>
    <rPh sb="7" eb="9">
      <t>ネンド</t>
    </rPh>
    <rPh sb="9" eb="10">
      <t>チュウ</t>
    </rPh>
    <phoneticPr fontId="4"/>
  </si>
  <si>
    <t>いきいきプラザ一番町利用状況</t>
    <phoneticPr fontId="4"/>
  </si>
  <si>
    <t>今川記念室</t>
  </si>
  <si>
    <t>多目的ホールB</t>
  </si>
  <si>
    <t>多目的ホールA</t>
  </si>
  <si>
    <t>岩本町ほほえみプラザ利用状況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</si>
</sst>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_ "/>
    <numFmt numFmtId="177" formatCode="#,##0.0_ "/>
    <numFmt numFmtId="178" formatCode="0_ "/>
    <numFmt numFmtId="179" formatCode="0_);[Red]\(0\)"/>
    <numFmt numFmtId="180" formatCode="&quot;令和 &quot;@&quot; 年度&quot;"/>
    <numFmt numFmtId="181" formatCode="&quot;平成 &quot;#&quot; 年度&quot;"/>
    <numFmt numFmtId="182" formatCode="??,???"/>
    <numFmt numFmtId="183" formatCode="&quot;令和&quot;@&quot;年度&quot;"/>
    <numFmt numFmtId="184" formatCode="&quot;平成&quot;#&quot;年度&quot;"/>
    <numFmt numFmtId="185" formatCode="&quot;令和  &quot;@"/>
    <numFmt numFmtId="186" formatCode="&quot;平成  &quot;#"/>
    <numFmt numFmtId="187" formatCode="#,##0_ ;[Red]\-#,##0\ "/>
    <numFmt numFmtId="188" formatCode="???"/>
    <numFmt numFmtId="189" formatCode="?0"/>
    <numFmt numFmtId="190" formatCode="??,??0"/>
    <numFmt numFmtId="191" formatCode="??0"/>
    <numFmt numFmtId="192" formatCode="??"/>
    <numFmt numFmtId="193" formatCode="???\ 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</font>
    <font>
      <sz val="8"/>
      <name val="ＭＳ Ｐゴシック"/>
      <family val="3"/>
      <charset val="128"/>
    </font>
    <font>
      <strike/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trike/>
      <sz val="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</cellStyleXfs>
  <cellXfs count="50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5" fillId="0" borderId="7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5" fillId="0" borderId="0" xfId="1" applyNumberFormat="1" applyFont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49" fontId="5" fillId="0" borderId="0" xfId="1" applyNumberFormat="1" applyFont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distributed" vertical="center"/>
    </xf>
    <xf numFmtId="0" fontId="6" fillId="2" borderId="0" xfId="1" applyFont="1" applyFill="1" applyAlignment="1">
      <alignment horizontal="distributed" vertical="center"/>
    </xf>
    <xf numFmtId="176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179" fontId="5" fillId="0" borderId="0" xfId="1" applyNumberFormat="1" applyFont="1" applyAlignment="1">
      <alignment horizontal="center" vertical="center"/>
    </xf>
    <xf numFmtId="176" fontId="8" fillId="3" borderId="7" xfId="1" applyNumberFormat="1" applyFont="1" applyFill="1" applyBorder="1" applyAlignment="1">
      <alignment horizontal="right" vertical="center"/>
    </xf>
    <xf numFmtId="177" fontId="8" fillId="3" borderId="7" xfId="1" applyNumberFormat="1" applyFont="1" applyFill="1" applyBorder="1" applyAlignment="1">
      <alignment horizontal="right" vertical="center"/>
    </xf>
    <xf numFmtId="176" fontId="8" fillId="3" borderId="8" xfId="1" applyNumberFormat="1" applyFont="1" applyFill="1" applyBorder="1" applyAlignment="1">
      <alignment horizontal="right" vertical="center"/>
    </xf>
    <xf numFmtId="0" fontId="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right" vertical="center"/>
    </xf>
    <xf numFmtId="0" fontId="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49" fontId="5" fillId="0" borderId="0" xfId="1" applyNumberFormat="1" applyFont="1" applyAlignment="1">
      <alignment horizontal="distributed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176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176" fontId="5" fillId="0" borderId="7" xfId="1" quotePrefix="1" applyNumberFormat="1" applyFont="1" applyBorder="1" applyAlignment="1">
      <alignment horizontal="right" vertical="center"/>
    </xf>
    <xf numFmtId="49" fontId="5" fillId="0" borderId="7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7" fontId="5" fillId="0" borderId="10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 wrapText="1"/>
    </xf>
    <xf numFmtId="49" fontId="5" fillId="0" borderId="10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49" fontId="9" fillId="0" borderId="7" xfId="1" applyNumberFormat="1" applyFont="1" applyBorder="1" applyAlignment="1">
      <alignment horizontal="right" vertical="center"/>
    </xf>
    <xf numFmtId="49" fontId="5" fillId="0" borderId="8" xfId="1" applyNumberFormat="1" applyFont="1" applyBorder="1" applyAlignment="1">
      <alignment horizontal="right" vertical="center"/>
    </xf>
    <xf numFmtId="49" fontId="5" fillId="0" borderId="11" xfId="1" applyNumberFormat="1" applyFont="1" applyBorder="1" applyAlignment="1">
      <alignment horizontal="right" vertical="center"/>
    </xf>
    <xf numFmtId="49" fontId="5" fillId="0" borderId="12" xfId="1" applyNumberFormat="1" applyFont="1" applyBorder="1" applyAlignment="1">
      <alignment horizontal="distributed" vertical="center"/>
    </xf>
    <xf numFmtId="49" fontId="5" fillId="0" borderId="12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right" vertical="center"/>
    </xf>
    <xf numFmtId="177" fontId="5" fillId="0" borderId="13" xfId="1" applyNumberFormat="1" applyFont="1" applyBorder="1" applyAlignment="1">
      <alignment horizontal="right" vertical="center"/>
    </xf>
    <xf numFmtId="49" fontId="5" fillId="0" borderId="13" xfId="1" applyNumberFormat="1" applyFont="1" applyBorder="1" applyAlignment="1">
      <alignment horizontal="right" vertical="center"/>
    </xf>
    <xf numFmtId="49" fontId="5" fillId="0" borderId="14" xfId="1" applyNumberFormat="1" applyFont="1" applyBorder="1" applyAlignment="1">
      <alignment horizontal="right" vertical="center"/>
    </xf>
    <xf numFmtId="177" fontId="5" fillId="0" borderId="7" xfId="1" quotePrefix="1" applyNumberFormat="1" applyFont="1" applyBorder="1" applyAlignment="1">
      <alignment horizontal="right" vertical="center"/>
    </xf>
    <xf numFmtId="176" fontId="5" fillId="0" borderId="8" xfId="1" quotePrefix="1" applyNumberFormat="1" applyFont="1" applyBorder="1" applyAlignment="1">
      <alignment horizontal="right" vertical="center"/>
    </xf>
    <xf numFmtId="49" fontId="11" fillId="0" borderId="0" xfId="1" applyNumberFormat="1" applyFont="1" applyAlignment="1">
      <alignment horizontal="distributed" vertical="center"/>
    </xf>
    <xf numFmtId="178" fontId="5" fillId="0" borderId="7" xfId="1" quotePrefix="1" applyNumberFormat="1" applyFont="1" applyBorder="1" applyAlignment="1">
      <alignment horizontal="right" vertical="center"/>
    </xf>
    <xf numFmtId="0" fontId="6" fillId="0" borderId="9" xfId="1" applyFont="1" applyBorder="1" applyAlignment="1">
      <alignment vertical="center"/>
    </xf>
    <xf numFmtId="176" fontId="5" fillId="0" borderId="10" xfId="1" quotePrefix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5" fillId="0" borderId="15" xfId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right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49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5" fillId="0" borderId="0" xfId="1" applyFont="1" applyAlignment="1">
      <alignment horizontal="right" vertical="center"/>
    </xf>
    <xf numFmtId="176" fontId="5" fillId="3" borderId="15" xfId="1" applyNumberFormat="1" applyFont="1" applyFill="1" applyBorder="1" applyAlignment="1">
      <alignment horizontal="right" vertical="center"/>
    </xf>
    <xf numFmtId="176" fontId="5" fillId="3" borderId="18" xfId="1" applyNumberFormat="1" applyFont="1" applyFill="1" applyBorder="1" applyAlignment="1">
      <alignment horizontal="right" vertical="center"/>
    </xf>
    <xf numFmtId="176" fontId="5" fillId="3" borderId="17" xfId="1" applyNumberFormat="1" applyFont="1" applyFill="1" applyBorder="1" applyAlignment="1">
      <alignment horizontal="right" vertical="center"/>
    </xf>
    <xf numFmtId="0" fontId="5" fillId="3" borderId="15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76" fontId="8" fillId="0" borderId="0" xfId="1" applyNumberFormat="1" applyFont="1" applyAlignment="1">
      <alignment horizontal="right" vertical="center"/>
    </xf>
    <xf numFmtId="176" fontId="8" fillId="3" borderId="0" xfId="1" applyNumberFormat="1" applyFont="1" applyFill="1" applyAlignment="1">
      <alignment horizontal="right" vertical="center"/>
    </xf>
    <xf numFmtId="177" fontId="8" fillId="3" borderId="0" xfId="1" applyNumberFormat="1" applyFont="1" applyFill="1" applyAlignment="1">
      <alignment horizontal="right" vertical="center"/>
    </xf>
    <xf numFmtId="176" fontId="8" fillId="3" borderId="19" xfId="1" applyNumberFormat="1" applyFont="1" applyFill="1" applyBorder="1" applyAlignment="1">
      <alignment horizontal="right" vertical="center"/>
    </xf>
    <xf numFmtId="177" fontId="8" fillId="3" borderId="8" xfId="1" applyNumberFormat="1" applyFont="1" applyFill="1" applyBorder="1" applyAlignment="1">
      <alignment horizontal="right" vertical="center"/>
    </xf>
    <xf numFmtId="49" fontId="8" fillId="3" borderId="0" xfId="1" applyNumberFormat="1" applyFont="1" applyFill="1" applyAlignment="1">
      <alignment horizontal="center" vertical="center"/>
    </xf>
    <xf numFmtId="177" fontId="5" fillId="0" borderId="0" xfId="1" applyNumberFormat="1" applyFont="1" applyAlignment="1">
      <alignment horizontal="right" vertical="center"/>
    </xf>
    <xf numFmtId="176" fontId="5" fillId="0" borderId="19" xfId="1" applyNumberFormat="1" applyFont="1" applyBorder="1" applyAlignment="1">
      <alignment horizontal="left" vertical="center"/>
    </xf>
    <xf numFmtId="177" fontId="5" fillId="0" borderId="8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80" fontId="5" fillId="0" borderId="0" xfId="1" applyNumberFormat="1" applyFont="1" applyAlignment="1">
      <alignment horizontal="center" vertical="center"/>
    </xf>
    <xf numFmtId="181" fontId="5" fillId="0" borderId="0" xfId="1" applyNumberFormat="1" applyFont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right" vertical="center" wrapText="1"/>
    </xf>
    <xf numFmtId="0" fontId="10" fillId="0" borderId="0" xfId="1" applyFont="1" applyAlignment="1">
      <alignment horizontal="left" vertical="top"/>
    </xf>
    <xf numFmtId="0" fontId="10" fillId="0" borderId="0" xfId="1" applyFont="1" applyAlignment="1">
      <alignment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6" fontId="12" fillId="0" borderId="0" xfId="1" applyNumberFormat="1" applyFont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5" fillId="3" borderId="18" xfId="1" applyFont="1" applyFill="1" applyBorder="1" applyAlignment="1">
      <alignment horizontal="left" vertical="center"/>
    </xf>
    <xf numFmtId="176" fontId="8" fillId="3" borderId="0" xfId="1" applyNumberFormat="1" applyFont="1" applyFill="1" applyAlignment="1">
      <alignment horizontal="center" vertical="center"/>
    </xf>
    <xf numFmtId="176" fontId="8" fillId="3" borderId="19" xfId="1" applyNumberFormat="1" applyFont="1" applyFill="1" applyBorder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176" fontId="13" fillId="0" borderId="19" xfId="1" applyNumberFormat="1" applyFont="1" applyBorder="1" applyAlignment="1">
      <alignment horizontal="right" vertical="center"/>
    </xf>
    <xf numFmtId="176" fontId="13" fillId="0" borderId="8" xfId="1" applyNumberFormat="1" applyFont="1" applyBorder="1" applyAlignment="1">
      <alignment horizontal="right" vertical="center"/>
    </xf>
    <xf numFmtId="176" fontId="13" fillId="0" borderId="19" xfId="1" applyNumberFormat="1" applyFont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176" fontId="13" fillId="0" borderId="0" xfId="1" applyNumberFormat="1" applyFont="1" applyAlignment="1">
      <alignment horizontal="left" vertical="center"/>
    </xf>
    <xf numFmtId="0" fontId="13" fillId="0" borderId="2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20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0" fontId="15" fillId="0" borderId="0" xfId="1" applyFont="1" applyAlignment="1">
      <alignment horizontal="left" vertical="top"/>
    </xf>
    <xf numFmtId="0" fontId="15" fillId="0" borderId="0" xfId="1" applyFont="1" applyAlignment="1">
      <alignment vertical="top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176" fontId="17" fillId="3" borderId="17" xfId="1" applyNumberFormat="1" applyFont="1" applyFill="1" applyBorder="1" applyAlignment="1">
      <alignment horizontal="right" vertical="center"/>
    </xf>
    <xf numFmtId="0" fontId="17" fillId="3" borderId="18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182" fontId="8" fillId="3" borderId="25" xfId="1" applyNumberFormat="1" applyFont="1" applyFill="1" applyBorder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17" fillId="3" borderId="0" xfId="1" applyFont="1" applyFill="1" applyAlignment="1">
      <alignment horizontal="left" vertical="center"/>
    </xf>
    <xf numFmtId="0" fontId="17" fillId="3" borderId="0" xfId="1" applyFont="1" applyFill="1" applyAlignment="1">
      <alignment horizontal="right" vertical="center"/>
    </xf>
    <xf numFmtId="182" fontId="5" fillId="0" borderId="25" xfId="1" applyNumberFormat="1" applyFont="1" applyBorder="1" applyAlignment="1">
      <alignment horizontal="center" vertical="center"/>
    </xf>
    <xf numFmtId="182" fontId="5" fillId="2" borderId="25" xfId="1" applyNumberFormat="1" applyFont="1" applyFill="1" applyBorder="1" applyAlignment="1">
      <alignment horizontal="center" vertical="center"/>
    </xf>
    <xf numFmtId="0" fontId="16" fillId="0" borderId="26" xfId="1" applyFont="1" applyBorder="1" applyAlignment="1">
      <alignment horizontal="left" vertical="center"/>
    </xf>
    <xf numFmtId="0" fontId="16" fillId="0" borderId="6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justify" vertical="center" wrapText="1"/>
    </xf>
    <xf numFmtId="0" fontId="16" fillId="0" borderId="6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/>
    </xf>
    <xf numFmtId="0" fontId="20" fillId="0" borderId="0" xfId="1" applyFont="1" applyAlignment="1">
      <alignment vertical="top"/>
    </xf>
    <xf numFmtId="176" fontId="16" fillId="0" borderId="0" xfId="1" applyNumberFormat="1" applyFont="1" applyAlignment="1">
      <alignment horizontal="right" vertical="center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vertical="top"/>
    </xf>
    <xf numFmtId="176" fontId="22" fillId="0" borderId="0" xfId="1" applyNumberFormat="1" applyFont="1" applyAlignment="1">
      <alignment horizontal="right" vertical="center"/>
    </xf>
    <xf numFmtId="176" fontId="22" fillId="0" borderId="27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176" fontId="5" fillId="3" borderId="16" xfId="1" applyNumberFormat="1" applyFont="1" applyFill="1" applyBorder="1" applyAlignment="1">
      <alignment horizontal="right" vertical="center"/>
    </xf>
    <xf numFmtId="176" fontId="5" fillId="3" borderId="30" xfId="1" applyNumberFormat="1" applyFont="1" applyFill="1" applyBorder="1" applyAlignment="1">
      <alignment horizontal="right" vertical="center"/>
    </xf>
    <xf numFmtId="176" fontId="8" fillId="3" borderId="0" xfId="1" applyNumberFormat="1" applyFont="1" applyFill="1" applyBorder="1" applyAlignment="1">
      <alignment horizontal="right" vertical="center"/>
    </xf>
    <xf numFmtId="176" fontId="8" fillId="3" borderId="31" xfId="1" applyNumberFormat="1" applyFont="1" applyFill="1" applyBorder="1" applyAlignment="1">
      <alignment horizontal="right" vertical="center"/>
    </xf>
    <xf numFmtId="49" fontId="8" fillId="3" borderId="0" xfId="1" applyNumberFormat="1" applyFont="1" applyFill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85" fontId="5" fillId="0" borderId="0" xfId="1" applyNumberFormat="1" applyFont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2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56" fontId="5" fillId="0" borderId="0" xfId="1" applyNumberFormat="1" applyFont="1" applyAlignment="1">
      <alignment horizontal="center" vertical="center"/>
    </xf>
    <xf numFmtId="176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0" fontId="5" fillId="2" borderId="17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176" fontId="5" fillId="2" borderId="16" xfId="1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 indent="1"/>
    </xf>
    <xf numFmtId="38" fontId="5" fillId="0" borderId="7" xfId="1" applyNumberFormat="1" applyFont="1" applyFill="1" applyBorder="1" applyAlignment="1">
      <alignment horizontal="right" vertical="center" indent="1"/>
    </xf>
    <xf numFmtId="38" fontId="5" fillId="2" borderId="7" xfId="1" applyNumberFormat="1" applyFont="1" applyFill="1" applyBorder="1" applyAlignment="1">
      <alignment horizontal="right" vertical="center" indent="1"/>
    </xf>
    <xf numFmtId="38" fontId="5" fillId="2" borderId="7" xfId="1" applyNumberFormat="1" applyFont="1" applyFill="1" applyBorder="1" applyAlignment="1">
      <alignment horizontal="right" vertical="center" indent="2"/>
    </xf>
    <xf numFmtId="0" fontId="8" fillId="0" borderId="0" xfId="1" applyFont="1" applyAlignment="1">
      <alignment horizontal="left" vertical="center"/>
    </xf>
    <xf numFmtId="38" fontId="8" fillId="3" borderId="8" xfId="1" applyNumberFormat="1" applyFont="1" applyFill="1" applyBorder="1" applyAlignment="1">
      <alignment horizontal="right" vertical="center" indent="1"/>
    </xf>
    <xf numFmtId="38" fontId="8" fillId="3" borderId="7" xfId="1" applyNumberFormat="1" applyFont="1" applyFill="1" applyBorder="1" applyAlignment="1">
      <alignment horizontal="right" vertical="center" indent="1"/>
    </xf>
    <xf numFmtId="38" fontId="8" fillId="3" borderId="7" xfId="1" applyNumberFormat="1" applyFont="1" applyFill="1" applyBorder="1" applyAlignment="1">
      <alignment horizontal="right" vertical="center" indent="2"/>
    </xf>
    <xf numFmtId="38" fontId="5" fillId="0" borderId="8" xfId="1" applyNumberFormat="1" applyFont="1" applyBorder="1" applyAlignment="1">
      <alignment horizontal="right" vertical="center" indent="1"/>
    </xf>
    <xf numFmtId="38" fontId="5" fillId="0" borderId="7" xfId="1" applyNumberFormat="1" applyFont="1" applyBorder="1" applyAlignment="1">
      <alignment horizontal="right" vertical="center" indent="1"/>
    </xf>
    <xf numFmtId="38" fontId="5" fillId="0" borderId="7" xfId="1" applyNumberFormat="1" applyFont="1" applyBorder="1" applyAlignment="1">
      <alignment horizontal="right" vertical="center" indent="2"/>
    </xf>
    <xf numFmtId="0" fontId="5" fillId="0" borderId="8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/>
    </xf>
    <xf numFmtId="0" fontId="5" fillId="0" borderId="32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top"/>
    </xf>
    <xf numFmtId="58" fontId="5" fillId="0" borderId="0" xfId="1" applyNumberFormat="1" applyFont="1" applyAlignment="1">
      <alignment horizontal="right" vertical="center"/>
    </xf>
    <xf numFmtId="0" fontId="22" fillId="0" borderId="0" xfId="1" applyFont="1" applyAlignment="1">
      <alignment horizontal="center" vertical="center"/>
    </xf>
    <xf numFmtId="58" fontId="22" fillId="0" borderId="0" xfId="1" applyNumberFormat="1" applyFont="1" applyAlignment="1">
      <alignment horizontal="right" vertical="center"/>
    </xf>
    <xf numFmtId="0" fontId="22" fillId="0" borderId="0" xfId="1" applyFont="1" applyAlignment="1">
      <alignment vertical="top"/>
    </xf>
    <xf numFmtId="0" fontId="22" fillId="0" borderId="0" xfId="1" applyFont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left" vertical="center"/>
    </xf>
    <xf numFmtId="176" fontId="5" fillId="3" borderId="17" xfId="1" applyNumberFormat="1" applyFont="1" applyFill="1" applyBorder="1" applyAlignment="1">
      <alignment vertical="center"/>
    </xf>
    <xf numFmtId="176" fontId="5" fillId="3" borderId="16" xfId="1" applyNumberFormat="1" applyFont="1" applyFill="1" applyBorder="1" applyAlignment="1">
      <alignment vertical="center"/>
    </xf>
    <xf numFmtId="182" fontId="8" fillId="3" borderId="8" xfId="1" applyNumberFormat="1" applyFont="1" applyFill="1" applyBorder="1" applyAlignment="1">
      <alignment horizontal="center" vertical="center"/>
    </xf>
    <xf numFmtId="182" fontId="8" fillId="3" borderId="7" xfId="1" applyNumberFormat="1" applyFont="1" applyFill="1" applyBorder="1" applyAlignment="1">
      <alignment horizontal="center" vertical="center"/>
    </xf>
    <xf numFmtId="182" fontId="5" fillId="0" borderId="8" xfId="1" applyNumberFormat="1" applyFont="1" applyBorder="1" applyAlignment="1">
      <alignment horizontal="center" vertical="center"/>
    </xf>
    <xf numFmtId="182" fontId="5" fillId="0" borderId="7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right" indent="1"/>
    </xf>
    <xf numFmtId="0" fontId="5" fillId="0" borderId="7" xfId="1" applyFont="1" applyBorder="1" applyAlignment="1">
      <alignment horizontal="right" indent="1"/>
    </xf>
    <xf numFmtId="0" fontId="23" fillId="0" borderId="0" xfId="1" applyFont="1" applyAlignment="1">
      <alignment horizontal="left" vertical="top"/>
    </xf>
    <xf numFmtId="0" fontId="23" fillId="0" borderId="0" xfId="1" applyFont="1" applyAlignment="1">
      <alignment vertical="top"/>
    </xf>
    <xf numFmtId="176" fontId="8" fillId="3" borderId="8" xfId="1" applyNumberFormat="1" applyFont="1" applyFill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38" fontId="5" fillId="0" borderId="0" xfId="2" applyFont="1" applyAlignment="1">
      <alignment horizontal="center" vertical="center"/>
    </xf>
    <xf numFmtId="38" fontId="5" fillId="0" borderId="0" xfId="2" applyFont="1" applyAlignment="1">
      <alignment horizontal="left" vertical="center"/>
    </xf>
    <xf numFmtId="38" fontId="13" fillId="0" borderId="0" xfId="2" applyFont="1" applyAlignment="1">
      <alignment horizontal="left" vertical="center"/>
    </xf>
    <xf numFmtId="38" fontId="13" fillId="0" borderId="0" xfId="2" applyFont="1" applyAlignment="1">
      <alignment horizontal="right" vertical="center"/>
    </xf>
    <xf numFmtId="38" fontId="13" fillId="0" borderId="0" xfId="2" applyFont="1" applyBorder="1" applyAlignment="1">
      <alignment horizontal="right" vertical="center"/>
    </xf>
    <xf numFmtId="0" fontId="24" fillId="0" borderId="0" xfId="1" applyFont="1" applyAlignment="1">
      <alignment horizontal="center" vertical="center"/>
    </xf>
    <xf numFmtId="3" fontId="5" fillId="3" borderId="15" xfId="1" applyNumberFormat="1" applyFont="1" applyFill="1" applyBorder="1" applyAlignment="1">
      <alignment horizontal="right" vertical="center"/>
    </xf>
    <xf numFmtId="0" fontId="5" fillId="3" borderId="18" xfId="1" applyFont="1" applyFill="1" applyBorder="1" applyAlignment="1">
      <alignment horizontal="right" vertical="center"/>
    </xf>
    <xf numFmtId="3" fontId="5" fillId="3" borderId="17" xfId="1" applyNumberFormat="1" applyFont="1" applyFill="1" applyBorder="1" applyAlignment="1">
      <alignment horizontal="right" vertical="center"/>
    </xf>
    <xf numFmtId="0" fontId="5" fillId="3" borderId="15" xfId="1" applyFont="1" applyFill="1" applyBorder="1" applyAlignment="1">
      <alignment horizontal="left" vertical="center"/>
    </xf>
    <xf numFmtId="0" fontId="5" fillId="3" borderId="15" xfId="1" applyFont="1" applyFill="1" applyBorder="1" applyAlignment="1">
      <alignment horizontal="right" vertical="center"/>
    </xf>
    <xf numFmtId="0" fontId="24" fillId="3" borderId="15" xfId="1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38" fontId="8" fillId="3" borderId="0" xfId="2" applyFont="1" applyFill="1" applyBorder="1" applyAlignment="1">
      <alignment horizontal="right" vertical="center"/>
    </xf>
    <xf numFmtId="0" fontId="8" fillId="3" borderId="19" xfId="1" applyFont="1" applyFill="1" applyBorder="1" applyAlignment="1">
      <alignment horizontal="right" vertical="center"/>
    </xf>
    <xf numFmtId="38" fontId="8" fillId="3" borderId="8" xfId="2" applyFont="1" applyFill="1" applyBorder="1" applyAlignment="1">
      <alignment horizontal="right" vertical="center"/>
    </xf>
    <xf numFmtId="38" fontId="13" fillId="0" borderId="25" xfId="2" applyFont="1" applyFill="1" applyBorder="1" applyAlignment="1">
      <alignment horizontal="right" vertical="center"/>
    </xf>
    <xf numFmtId="0" fontId="13" fillId="0" borderId="34" xfId="1" applyFont="1" applyBorder="1" applyAlignment="1">
      <alignment horizontal="right" vertical="center"/>
    </xf>
    <xf numFmtId="176" fontId="13" fillId="0" borderId="34" xfId="1" applyNumberFormat="1" applyFont="1" applyBorder="1" applyAlignment="1">
      <alignment horizontal="right" vertical="center"/>
    </xf>
    <xf numFmtId="38" fontId="13" fillId="2" borderId="8" xfId="2" applyFont="1" applyFill="1" applyBorder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0" fontId="13" fillId="0" borderId="19" xfId="1" applyFont="1" applyBorder="1" applyAlignment="1">
      <alignment horizontal="right" vertical="center"/>
    </xf>
    <xf numFmtId="38" fontId="13" fillId="0" borderId="8" xfId="2" applyFont="1" applyBorder="1" applyAlignment="1">
      <alignment horizontal="right" vertical="center"/>
    </xf>
    <xf numFmtId="38" fontId="13" fillId="0" borderId="0" xfId="2" applyFont="1" applyBorder="1" applyAlignment="1">
      <alignment horizontal="center" vertical="center"/>
    </xf>
    <xf numFmtId="0" fontId="13" fillId="0" borderId="19" xfId="1" applyFont="1" applyBorder="1" applyAlignment="1">
      <alignment horizontal="left" vertical="center"/>
    </xf>
    <xf numFmtId="38" fontId="13" fillId="0" borderId="8" xfId="2" applyFont="1" applyBorder="1" applyAlignment="1">
      <alignment horizontal="left" vertical="center"/>
    </xf>
    <xf numFmtId="38" fontId="15" fillId="0" borderId="0" xfId="2" applyFont="1" applyBorder="1" applyAlignment="1">
      <alignment horizontal="left" vertical="top"/>
    </xf>
    <xf numFmtId="38" fontId="22" fillId="0" borderId="0" xfId="2" applyFont="1" applyBorder="1" applyAlignment="1">
      <alignment horizontal="center" vertical="center"/>
    </xf>
    <xf numFmtId="38" fontId="23" fillId="0" borderId="0" xfId="2" applyFont="1" applyBorder="1" applyAlignment="1">
      <alignment horizontal="left" vertical="top"/>
    </xf>
    <xf numFmtId="0" fontId="26" fillId="0" borderId="0" xfId="1" applyFont="1" applyAlignment="1">
      <alignment vertical="top"/>
    </xf>
    <xf numFmtId="0" fontId="27" fillId="0" borderId="0" xfId="1" applyFont="1" applyAlignment="1">
      <alignment vertical="top"/>
    </xf>
    <xf numFmtId="38" fontId="5" fillId="0" borderId="0" xfId="2" applyFont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0" fontId="25" fillId="3" borderId="0" xfId="1" applyFont="1" applyFill="1" applyAlignment="1">
      <alignment horizontal="center" vertical="center"/>
    </xf>
    <xf numFmtId="38" fontId="5" fillId="0" borderId="0" xfId="1" applyNumberFormat="1" applyFont="1" applyAlignment="1">
      <alignment horizontal="center" vertical="center"/>
    </xf>
    <xf numFmtId="178" fontId="5" fillId="0" borderId="0" xfId="1" applyNumberFormat="1" applyFont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38" fontId="5" fillId="0" borderId="8" xfId="2" applyFont="1" applyBorder="1" applyAlignment="1">
      <alignment horizontal="right" vertical="center"/>
    </xf>
    <xf numFmtId="38" fontId="5" fillId="0" borderId="0" xfId="2" applyFont="1" applyBorder="1" applyAlignment="1">
      <alignment horizontal="center" vertical="center"/>
    </xf>
    <xf numFmtId="0" fontId="5" fillId="0" borderId="19" xfId="1" applyFont="1" applyBorder="1" applyAlignment="1">
      <alignment horizontal="left" vertical="center"/>
    </xf>
    <xf numFmtId="38" fontId="5" fillId="0" borderId="8" xfId="2" applyFont="1" applyBorder="1" applyAlignment="1">
      <alignment horizontal="left" vertical="center"/>
    </xf>
    <xf numFmtId="38" fontId="10" fillId="0" borderId="0" xfId="2" applyFont="1" applyBorder="1" applyAlignment="1">
      <alignment horizontal="left" vertical="top"/>
    </xf>
    <xf numFmtId="38" fontId="5" fillId="3" borderId="18" xfId="2" applyFont="1" applyFill="1" applyBorder="1" applyAlignment="1">
      <alignment horizontal="right" vertical="center"/>
    </xf>
    <xf numFmtId="38" fontId="5" fillId="3" borderId="17" xfId="2" applyFont="1" applyFill="1" applyBorder="1" applyAlignment="1">
      <alignment horizontal="right" vertical="center"/>
    </xf>
    <xf numFmtId="38" fontId="8" fillId="3" borderId="0" xfId="1" applyNumberFormat="1" applyFont="1" applyFill="1" applyAlignment="1">
      <alignment horizontal="right" vertical="center"/>
    </xf>
    <xf numFmtId="38" fontId="8" fillId="3" borderId="19" xfId="1" applyNumberFormat="1" applyFont="1" applyFill="1" applyBorder="1" applyAlignment="1">
      <alignment horizontal="right" vertical="center"/>
    </xf>
    <xf numFmtId="38" fontId="8" fillId="3" borderId="8" xfId="1" applyNumberFormat="1" applyFont="1" applyFill="1" applyBorder="1" applyAlignment="1">
      <alignment horizontal="right" vertical="center"/>
    </xf>
    <xf numFmtId="38" fontId="8" fillId="3" borderId="25" xfId="1" applyNumberFormat="1" applyFont="1" applyFill="1" applyBorder="1" applyAlignment="1">
      <alignment horizontal="right" vertical="center"/>
    </xf>
    <xf numFmtId="0" fontId="5" fillId="3" borderId="0" xfId="1" applyFont="1" applyFill="1" applyAlignment="1">
      <alignment horizontal="left" vertical="center"/>
    </xf>
    <xf numFmtId="38" fontId="5" fillId="0" borderId="0" xfId="1" applyNumberFormat="1" applyFont="1" applyAlignment="1">
      <alignment horizontal="right" vertical="center"/>
    </xf>
    <xf numFmtId="38" fontId="5" fillId="0" borderId="19" xfId="1" applyNumberFormat="1" applyFont="1" applyBorder="1" applyAlignment="1">
      <alignment horizontal="right" vertical="center"/>
    </xf>
    <xf numFmtId="38" fontId="5" fillId="0" borderId="8" xfId="1" applyNumberFormat="1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0" fontId="5" fillId="0" borderId="1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176" fontId="8" fillId="3" borderId="15" xfId="1" applyNumberFormat="1" applyFont="1" applyFill="1" applyBorder="1" applyAlignment="1">
      <alignment horizontal="right" vertical="center"/>
    </xf>
    <xf numFmtId="176" fontId="8" fillId="3" borderId="18" xfId="1" applyNumberFormat="1" applyFont="1" applyFill="1" applyBorder="1" applyAlignment="1">
      <alignment horizontal="right" vertical="center"/>
    </xf>
    <xf numFmtId="176" fontId="8" fillId="3" borderId="17" xfId="1" applyNumberFormat="1" applyFont="1" applyFill="1" applyBorder="1" applyAlignment="1">
      <alignment horizontal="right" vertical="center"/>
    </xf>
    <xf numFmtId="38" fontId="8" fillId="3" borderId="18" xfId="2" applyFont="1" applyFill="1" applyBorder="1" applyAlignment="1">
      <alignment horizontal="right" vertical="center"/>
    </xf>
    <xf numFmtId="38" fontId="8" fillId="3" borderId="17" xfId="2" applyFont="1" applyFill="1" applyBorder="1" applyAlignment="1">
      <alignment horizontal="right" vertical="center"/>
    </xf>
    <xf numFmtId="38" fontId="8" fillId="3" borderId="19" xfId="2" applyFont="1" applyFill="1" applyBorder="1" applyAlignment="1">
      <alignment horizontal="right" vertical="center"/>
    </xf>
    <xf numFmtId="0" fontId="9" fillId="0" borderId="0" xfId="1" applyFont="1" applyAlignment="1">
      <alignment horizontal="left" vertical="center"/>
    </xf>
    <xf numFmtId="38" fontId="5" fillId="3" borderId="15" xfId="2" applyFont="1" applyFill="1" applyBorder="1" applyAlignment="1">
      <alignment horizontal="right" vertical="center"/>
    </xf>
    <xf numFmtId="38" fontId="8" fillId="0" borderId="0" xfId="1" applyNumberFormat="1" applyFont="1" applyAlignment="1">
      <alignment horizontal="right" vertical="center"/>
    </xf>
    <xf numFmtId="187" fontId="5" fillId="0" borderId="0" xfId="2" applyNumberFormat="1" applyFont="1" applyBorder="1" applyAlignment="1">
      <alignment horizontal="right" vertical="center"/>
    </xf>
    <xf numFmtId="0" fontId="5" fillId="0" borderId="32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41" xfId="1" applyFont="1" applyBorder="1" applyAlignment="1">
      <alignment vertical="center"/>
    </xf>
    <xf numFmtId="0" fontId="5" fillId="0" borderId="41" xfId="1" applyFont="1" applyBorder="1" applyAlignment="1">
      <alignment horizontal="right" vertical="center"/>
    </xf>
    <xf numFmtId="176" fontId="5" fillId="3" borderId="42" xfId="1" applyNumberFormat="1" applyFont="1" applyFill="1" applyBorder="1" applyAlignment="1">
      <alignment horizontal="right" vertical="center"/>
    </xf>
    <xf numFmtId="182" fontId="8" fillId="3" borderId="43" xfId="1" quotePrefix="1" applyNumberFormat="1" applyFont="1" applyFill="1" applyBorder="1" applyAlignment="1">
      <alignment horizontal="center" vertical="center"/>
    </xf>
    <xf numFmtId="182" fontId="13" fillId="0" borderId="43" xfId="1" applyNumberFormat="1" applyFont="1" applyBorder="1" applyAlignment="1">
      <alignment horizontal="center" vertical="center"/>
    </xf>
    <xf numFmtId="182" fontId="13" fillId="0" borderId="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/>
    </xf>
    <xf numFmtId="0" fontId="13" fillId="0" borderId="43" xfId="1" applyFont="1" applyBorder="1" applyAlignment="1">
      <alignment horizontal="left" vertical="center"/>
    </xf>
    <xf numFmtId="0" fontId="13" fillId="0" borderId="44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6" xfId="1" applyFont="1" applyBorder="1" applyAlignment="1">
      <alignment horizontal="right" vertical="center" wrapText="1"/>
    </xf>
    <xf numFmtId="0" fontId="14" fillId="0" borderId="0" xfId="1" applyFont="1" applyAlignment="1">
      <alignment vertical="center"/>
    </xf>
    <xf numFmtId="0" fontId="8" fillId="3" borderId="17" xfId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right" vertical="center"/>
    </xf>
    <xf numFmtId="0" fontId="8" fillId="3" borderId="8" xfId="1" applyFont="1" applyFill="1" applyBorder="1" applyAlignment="1">
      <alignment horizontal="center" vertical="center"/>
    </xf>
    <xf numFmtId="176" fontId="8" fillId="3" borderId="7" xfId="1" applyNumberFormat="1" applyFont="1" applyFill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3" borderId="15" xfId="1" applyNumberFormat="1" applyFont="1" applyFill="1" applyBorder="1" applyAlignment="1">
      <alignment vertical="center"/>
    </xf>
    <xf numFmtId="187" fontId="8" fillId="3" borderId="0" xfId="2" applyNumberFormat="1" applyFont="1" applyFill="1" applyBorder="1" applyAlignment="1">
      <alignment horizontal="right" vertical="center"/>
    </xf>
    <xf numFmtId="187" fontId="8" fillId="3" borderId="19" xfId="2" applyNumberFormat="1" applyFont="1" applyFill="1" applyBorder="1" applyAlignment="1">
      <alignment horizontal="right" vertical="center"/>
    </xf>
    <xf numFmtId="187" fontId="8" fillId="3" borderId="8" xfId="2" applyNumberFormat="1" applyFont="1" applyFill="1" applyBorder="1" applyAlignment="1">
      <alignment horizontal="right" vertical="center"/>
    </xf>
    <xf numFmtId="187" fontId="5" fillId="0" borderId="19" xfId="2" applyNumberFormat="1" applyFont="1" applyBorder="1" applyAlignment="1">
      <alignment horizontal="right" vertical="center"/>
    </xf>
    <xf numFmtId="187" fontId="5" fillId="0" borderId="8" xfId="2" applyNumberFormat="1" applyFont="1" applyBorder="1" applyAlignment="1">
      <alignment horizontal="right" vertical="center"/>
    </xf>
    <xf numFmtId="0" fontId="28" fillId="0" borderId="0" xfId="1" applyFont="1" applyAlignment="1">
      <alignment vertical="top"/>
    </xf>
    <xf numFmtId="187" fontId="5" fillId="0" borderId="8" xfId="3" applyNumberFormat="1" applyFont="1" applyBorder="1" applyAlignment="1">
      <alignment vertical="center"/>
    </xf>
    <xf numFmtId="38" fontId="5" fillId="0" borderId="19" xfId="3" applyFont="1" applyBorder="1" applyAlignment="1">
      <alignment horizontal="right" vertical="center"/>
    </xf>
    <xf numFmtId="187" fontId="5" fillId="0" borderId="8" xfId="3" applyNumberFormat="1" applyFont="1" applyBorder="1" applyAlignment="1">
      <alignment horizontal="right" vertical="center"/>
    </xf>
    <xf numFmtId="176" fontId="8" fillId="3" borderId="15" xfId="1" applyNumberFormat="1" applyFont="1" applyFill="1" applyBorder="1" applyAlignment="1">
      <alignment vertical="center"/>
    </xf>
    <xf numFmtId="176" fontId="8" fillId="3" borderId="17" xfId="1" applyNumberFormat="1" applyFont="1" applyFill="1" applyBorder="1" applyAlignment="1">
      <alignment vertical="center"/>
    </xf>
    <xf numFmtId="187" fontId="5" fillId="0" borderId="0" xfId="2" applyNumberFormat="1" applyFont="1" applyFill="1" applyBorder="1" applyAlignment="1">
      <alignment horizontal="right" vertical="center"/>
    </xf>
    <xf numFmtId="0" fontId="5" fillId="3" borderId="17" xfId="1" applyFont="1" applyFill="1" applyBorder="1" applyAlignment="1">
      <alignment horizontal="right" vertical="center"/>
    </xf>
    <xf numFmtId="0" fontId="5" fillId="3" borderId="16" xfId="1" applyFont="1" applyFill="1" applyBorder="1" applyAlignment="1">
      <alignment horizontal="right" vertical="center"/>
    </xf>
    <xf numFmtId="0" fontId="8" fillId="3" borderId="0" xfId="1" applyFont="1" applyFill="1" applyAlignment="1">
      <alignment vertical="center"/>
    </xf>
    <xf numFmtId="0" fontId="5" fillId="3" borderId="0" xfId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vertical="top"/>
    </xf>
    <xf numFmtId="0" fontId="9" fillId="0" borderId="0" xfId="1" applyFont="1" applyAlignment="1">
      <alignment horizontal="right" vertical="center"/>
    </xf>
    <xf numFmtId="38" fontId="9" fillId="0" borderId="0" xfId="2" applyFont="1" applyAlignment="1">
      <alignment horizontal="center" vertical="center"/>
    </xf>
    <xf numFmtId="38" fontId="9" fillId="0" borderId="0" xfId="2" applyFont="1" applyAlignment="1">
      <alignment horizontal="left" vertical="center"/>
    </xf>
    <xf numFmtId="187" fontId="5" fillId="3" borderId="17" xfId="2" applyNumberFormat="1" applyFont="1" applyFill="1" applyBorder="1" applyAlignment="1">
      <alignment vertical="center"/>
    </xf>
    <xf numFmtId="187" fontId="5" fillId="3" borderId="16" xfId="2" applyNumberFormat="1" applyFont="1" applyFill="1" applyBorder="1" applyAlignment="1">
      <alignment vertical="center"/>
    </xf>
    <xf numFmtId="187" fontId="5" fillId="3" borderId="16" xfId="2" applyNumberFormat="1" applyFont="1" applyFill="1" applyBorder="1" applyAlignment="1">
      <alignment horizontal="right" vertical="center"/>
    </xf>
    <xf numFmtId="0" fontId="5" fillId="3" borderId="18" xfId="1" applyFont="1" applyFill="1" applyBorder="1" applyAlignment="1">
      <alignment horizontal="center" vertical="center"/>
    </xf>
    <xf numFmtId="187" fontId="8" fillId="3" borderId="0" xfId="2" applyNumberFormat="1" applyFont="1" applyFill="1" applyBorder="1" applyAlignment="1">
      <alignment horizontal="right" vertical="center" indent="1"/>
    </xf>
    <xf numFmtId="187" fontId="8" fillId="3" borderId="7" xfId="2" applyNumberFormat="1" applyFont="1" applyFill="1" applyBorder="1" applyAlignment="1">
      <alignment horizontal="right" vertical="center" indent="1"/>
    </xf>
    <xf numFmtId="187" fontId="5" fillId="0" borderId="0" xfId="2" applyNumberFormat="1" applyFont="1" applyBorder="1" applyAlignment="1">
      <alignment horizontal="right" vertical="center" indent="1"/>
    </xf>
    <xf numFmtId="187" fontId="5" fillId="0" borderId="7" xfId="2" applyNumberFormat="1" applyFont="1" applyBorder="1" applyAlignment="1">
      <alignment horizontal="right" vertical="center" indent="1"/>
    </xf>
    <xf numFmtId="38" fontId="5" fillId="0" borderId="0" xfId="2" applyFont="1" applyBorder="1" applyAlignment="1">
      <alignment horizontal="left" vertical="center"/>
    </xf>
    <xf numFmtId="38" fontId="5" fillId="0" borderId="7" xfId="2" applyFont="1" applyBorder="1" applyAlignment="1">
      <alignment horizontal="left" vertical="center"/>
    </xf>
    <xf numFmtId="49" fontId="5" fillId="0" borderId="6" xfId="1" applyNumberFormat="1" applyFont="1" applyBorder="1" applyAlignment="1">
      <alignment horizontal="left" vertical="center" wrapText="1"/>
    </xf>
    <xf numFmtId="187" fontId="8" fillId="3" borderId="17" xfId="2" applyNumberFormat="1" applyFont="1" applyFill="1" applyBorder="1" applyAlignment="1">
      <alignment horizontal="right" vertical="center" indent="1"/>
    </xf>
    <xf numFmtId="187" fontId="8" fillId="3" borderId="16" xfId="2" applyNumberFormat="1" applyFont="1" applyFill="1" applyBorder="1" applyAlignment="1">
      <alignment horizontal="right" vertical="center" indent="1"/>
    </xf>
    <xf numFmtId="187" fontId="8" fillId="3" borderId="42" xfId="2" applyNumberFormat="1" applyFont="1" applyFill="1" applyBorder="1" applyAlignment="1">
      <alignment horizontal="right" vertical="center" indent="1"/>
    </xf>
    <xf numFmtId="187" fontId="8" fillId="3" borderId="17" xfId="1" applyNumberFormat="1" applyFont="1" applyFill="1" applyBorder="1" applyAlignment="1">
      <alignment horizontal="right" vertical="center" indent="1"/>
    </xf>
    <xf numFmtId="187" fontId="8" fillId="0" borderId="0" xfId="1" applyNumberFormat="1" applyFont="1" applyAlignment="1">
      <alignment horizontal="center" vertical="center"/>
    </xf>
    <xf numFmtId="187" fontId="8" fillId="3" borderId="8" xfId="2" applyNumberFormat="1" applyFont="1" applyFill="1" applyBorder="1" applyAlignment="1">
      <alignment horizontal="right" vertical="center" indent="1"/>
    </xf>
    <xf numFmtId="187" fontId="8" fillId="3" borderId="43" xfId="2" applyNumberFormat="1" applyFont="1" applyFill="1" applyBorder="1" applyAlignment="1">
      <alignment horizontal="right" vertical="center" indent="1"/>
    </xf>
    <xf numFmtId="187" fontId="8" fillId="3" borderId="8" xfId="1" applyNumberFormat="1" applyFont="1" applyFill="1" applyBorder="1" applyAlignment="1">
      <alignment horizontal="right" vertical="center" indent="1"/>
    </xf>
    <xf numFmtId="187" fontId="5" fillId="0" borderId="8" xfId="2" applyNumberFormat="1" applyFont="1" applyBorder="1" applyAlignment="1">
      <alignment horizontal="right" vertical="center" indent="1"/>
    </xf>
    <xf numFmtId="187" fontId="5" fillId="0" borderId="43" xfId="2" applyNumberFormat="1" applyFont="1" applyBorder="1" applyAlignment="1">
      <alignment horizontal="right" vertical="center" indent="1"/>
    </xf>
    <xf numFmtId="187" fontId="5" fillId="0" borderId="8" xfId="1" applyNumberFormat="1" applyFont="1" applyBorder="1" applyAlignment="1">
      <alignment horizontal="right" vertical="center" indent="1"/>
    </xf>
    <xf numFmtId="38" fontId="5" fillId="0" borderId="43" xfId="2" applyFont="1" applyBorder="1" applyAlignment="1">
      <alignment horizontal="left" vertical="center"/>
    </xf>
    <xf numFmtId="38" fontId="2" fillId="0" borderId="0" xfId="2" applyFont="1" applyBorder="1" applyAlignment="1">
      <alignment horizontal="left" vertical="top"/>
    </xf>
    <xf numFmtId="176" fontId="9" fillId="0" borderId="0" xfId="1" applyNumberFormat="1" applyFont="1" applyAlignment="1">
      <alignment horizontal="right" vertical="center"/>
    </xf>
    <xf numFmtId="0" fontId="8" fillId="5" borderId="15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76" fontId="5" fillId="2" borderId="8" xfId="1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left" vertical="center"/>
    </xf>
    <xf numFmtId="188" fontId="8" fillId="3" borderId="8" xfId="1" applyNumberFormat="1" applyFont="1" applyFill="1" applyBorder="1" applyAlignment="1">
      <alignment horizontal="center" vertical="center"/>
    </xf>
    <xf numFmtId="188" fontId="5" fillId="0" borderId="8" xfId="1" applyNumberFormat="1" applyFont="1" applyBorder="1" applyAlignment="1">
      <alignment horizontal="center" vertical="center"/>
    </xf>
    <xf numFmtId="188" fontId="5" fillId="2" borderId="8" xfId="1" applyNumberFormat="1" applyFont="1" applyFill="1" applyBorder="1" applyAlignment="1">
      <alignment horizontal="center" vertical="center"/>
    </xf>
    <xf numFmtId="0" fontId="5" fillId="0" borderId="0" xfId="1" quotePrefix="1" applyFont="1" applyAlignment="1">
      <alignment horizontal="left" vertical="center"/>
    </xf>
    <xf numFmtId="38" fontId="8" fillId="3" borderId="15" xfId="2" applyFont="1" applyFill="1" applyBorder="1" applyAlignment="1">
      <alignment horizontal="right" vertical="center"/>
    </xf>
    <xf numFmtId="38" fontId="8" fillId="3" borderId="16" xfId="2" applyFont="1" applyFill="1" applyBorder="1" applyAlignment="1">
      <alignment horizontal="right" vertical="center"/>
    </xf>
    <xf numFmtId="189" fontId="8" fillId="3" borderId="0" xfId="1" quotePrefix="1" applyNumberFormat="1" applyFont="1" applyFill="1" applyAlignment="1">
      <alignment horizontal="center" vertical="center"/>
    </xf>
    <xf numFmtId="190" fontId="8" fillId="3" borderId="7" xfId="1" quotePrefix="1" applyNumberFormat="1" applyFont="1" applyFill="1" applyBorder="1" applyAlignment="1">
      <alignment horizontal="center" vertical="center"/>
    </xf>
    <xf numFmtId="191" fontId="8" fillId="3" borderId="7" xfId="1" quotePrefix="1" applyNumberFormat="1" applyFont="1" applyFill="1" applyBorder="1" applyAlignment="1">
      <alignment horizontal="center" vertical="center"/>
    </xf>
    <xf numFmtId="192" fontId="5" fillId="0" borderId="0" xfId="1" applyNumberFormat="1" applyFont="1" applyAlignment="1">
      <alignment horizontal="center" vertical="center"/>
    </xf>
    <xf numFmtId="188" fontId="5" fillId="0" borderId="7" xfId="1" applyNumberFormat="1" applyFont="1" applyBorder="1" applyAlignment="1">
      <alignment horizontal="center" vertical="center"/>
    </xf>
    <xf numFmtId="0" fontId="8" fillId="3" borderId="19" xfId="1" applyFont="1" applyFill="1" applyBorder="1" applyAlignment="1">
      <alignment vertical="center"/>
    </xf>
    <xf numFmtId="176" fontId="8" fillId="3" borderId="8" xfId="1" applyNumberFormat="1" applyFont="1" applyFill="1" applyBorder="1" applyAlignment="1">
      <alignment vertical="center"/>
    </xf>
    <xf numFmtId="0" fontId="8" fillId="3" borderId="0" xfId="1" quotePrefix="1" applyFont="1" applyFill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0" xfId="1" quotePrefix="1" applyFont="1" applyAlignment="1">
      <alignment horizontal="right" vertical="center"/>
    </xf>
    <xf numFmtId="176" fontId="5" fillId="0" borderId="0" xfId="1" applyNumberFormat="1" applyFont="1" applyAlignment="1">
      <alignment vertical="center"/>
    </xf>
    <xf numFmtId="176" fontId="5" fillId="0" borderId="19" xfId="1" applyNumberFormat="1" applyFont="1" applyBorder="1" applyAlignment="1">
      <alignment vertical="center"/>
    </xf>
    <xf numFmtId="49" fontId="5" fillId="0" borderId="0" xfId="1" applyNumberFormat="1" applyFont="1" applyAlignment="1">
      <alignment horizontal="distributed" vertical="center" wrapText="1"/>
    </xf>
    <xf numFmtId="0" fontId="5" fillId="0" borderId="6" xfId="1" applyFont="1" applyBorder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3" borderId="0" xfId="1" quotePrefix="1" applyFont="1" applyFill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49" fontId="5" fillId="0" borderId="0" xfId="1" applyNumberFormat="1" applyFont="1" applyAlignment="1">
      <alignment horizontal="distributed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distributed" vertical="center" indent="1"/>
    </xf>
    <xf numFmtId="0" fontId="5" fillId="0" borderId="4" xfId="1" applyFont="1" applyBorder="1" applyAlignment="1">
      <alignment horizontal="distributed" vertical="center" indent="1"/>
    </xf>
    <xf numFmtId="0" fontId="5" fillId="0" borderId="2" xfId="1" applyFont="1" applyBorder="1" applyAlignment="1">
      <alignment horizontal="distributed" vertical="center"/>
    </xf>
    <xf numFmtId="0" fontId="5" fillId="0" borderId="3" xfId="1" applyFont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5" fillId="0" borderId="5" xfId="1" applyFont="1" applyBorder="1" applyAlignment="1">
      <alignment horizontal="distributed" vertical="center"/>
    </xf>
    <xf numFmtId="0" fontId="5" fillId="0" borderId="24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1" xfId="1" applyFont="1" applyBorder="1" applyAlignment="1">
      <alignment horizontal="right" vertical="center" wrapText="1"/>
    </xf>
    <xf numFmtId="0" fontId="13" fillId="0" borderId="24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6" fillId="0" borderId="1" xfId="1" applyFont="1" applyBorder="1" applyAlignment="1">
      <alignment horizontal="right" wrapText="1"/>
    </xf>
    <xf numFmtId="0" fontId="16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186" fontId="5" fillId="0" borderId="0" xfId="1" applyNumberFormat="1" applyFont="1" applyAlignment="1">
      <alignment horizontal="right" vertical="center"/>
    </xf>
    <xf numFmtId="184" fontId="5" fillId="0" borderId="0" xfId="1" applyNumberFormat="1" applyFont="1" applyAlignment="1">
      <alignment horizontal="right" vertical="center"/>
    </xf>
    <xf numFmtId="184" fontId="5" fillId="0" borderId="29" xfId="1" applyNumberFormat="1" applyFont="1" applyBorder="1" applyAlignment="1">
      <alignment horizontal="right" vertical="center"/>
    </xf>
    <xf numFmtId="183" fontId="5" fillId="0" borderId="0" xfId="1" applyNumberFormat="1" applyFont="1" applyAlignment="1">
      <alignment horizontal="right" vertical="center"/>
    </xf>
    <xf numFmtId="183" fontId="5" fillId="0" borderId="29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right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5" fillId="2" borderId="0" xfId="1" applyFont="1" applyFill="1" applyAlignment="1">
      <alignment horizontal="distributed" vertical="center"/>
    </xf>
    <xf numFmtId="0" fontId="5" fillId="0" borderId="0" xfId="1" applyFont="1" applyAlignment="1">
      <alignment horizontal="distributed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38" fontId="13" fillId="0" borderId="0" xfId="2" applyFont="1" applyBorder="1" applyAlignment="1">
      <alignment horizontal="righ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38" fontId="13" fillId="0" borderId="3" xfId="2" applyFont="1" applyFill="1" applyBorder="1" applyAlignment="1">
      <alignment horizontal="center" vertical="center"/>
    </xf>
    <xf numFmtId="38" fontId="13" fillId="0" borderId="1" xfId="2" applyFont="1" applyFill="1" applyBorder="1" applyAlignment="1">
      <alignment horizontal="center" vertical="center"/>
    </xf>
    <xf numFmtId="38" fontId="13" fillId="0" borderId="5" xfId="2" applyFont="1" applyFill="1" applyBorder="1" applyAlignment="1">
      <alignment horizontal="center" vertical="center"/>
    </xf>
    <xf numFmtId="38" fontId="13" fillId="0" borderId="6" xfId="2" applyFont="1" applyFill="1" applyBorder="1" applyAlignment="1">
      <alignment horizontal="center" vertical="center"/>
    </xf>
    <xf numFmtId="38" fontId="13" fillId="0" borderId="35" xfId="2" applyFont="1" applyFill="1" applyBorder="1" applyAlignment="1">
      <alignment horizontal="center" vertical="center"/>
    </xf>
    <xf numFmtId="38" fontId="13" fillId="0" borderId="32" xfId="2" applyFont="1" applyFill="1" applyBorder="1" applyAlignment="1">
      <alignment horizontal="center" vertical="center"/>
    </xf>
    <xf numFmtId="38" fontId="5" fillId="0" borderId="0" xfId="2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38" fontId="5" fillId="0" borderId="3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35" xfId="2" applyFont="1" applyFill="1" applyBorder="1" applyAlignment="1">
      <alignment horizontal="center" vertical="center"/>
    </xf>
    <xf numFmtId="38" fontId="5" fillId="0" borderId="32" xfId="2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 wrapText="1"/>
    </xf>
    <xf numFmtId="0" fontId="5" fillId="0" borderId="3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182" fontId="5" fillId="0" borderId="8" xfId="1" applyNumberFormat="1" applyFont="1" applyBorder="1" applyAlignment="1">
      <alignment horizontal="center" vertical="center"/>
    </xf>
    <xf numFmtId="182" fontId="5" fillId="0" borderId="19" xfId="1" applyNumberFormat="1" applyFont="1" applyBorder="1" applyAlignment="1">
      <alignment horizontal="center" vertical="center"/>
    </xf>
    <xf numFmtId="182" fontId="5" fillId="0" borderId="0" xfId="1" applyNumberFormat="1" applyFont="1" applyAlignment="1">
      <alignment horizontal="center" vertical="center"/>
    </xf>
    <xf numFmtId="182" fontId="8" fillId="3" borderId="8" xfId="1" applyNumberFormat="1" applyFont="1" applyFill="1" applyBorder="1" applyAlignment="1">
      <alignment horizontal="center" vertical="center"/>
    </xf>
    <xf numFmtId="182" fontId="1" fillId="3" borderId="19" xfId="1" applyNumberFormat="1" applyFont="1" applyFill="1" applyBorder="1" applyAlignment="1">
      <alignment horizontal="center" vertical="center"/>
    </xf>
    <xf numFmtId="182" fontId="1" fillId="3" borderId="0" xfId="1" applyNumberFormat="1" applyFont="1" applyFill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82" fontId="8" fillId="3" borderId="0" xfId="1" applyNumberFormat="1" applyFont="1" applyFill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33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182" fontId="13" fillId="0" borderId="8" xfId="1" applyNumberFormat="1" applyFont="1" applyBorder="1" applyAlignment="1">
      <alignment horizontal="center" vertical="center"/>
    </xf>
    <xf numFmtId="182" fontId="13" fillId="0" borderId="0" xfId="1" applyNumberFormat="1" applyFont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38" fontId="5" fillId="0" borderId="1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right" vertical="center" wrapText="1"/>
    </xf>
    <xf numFmtId="38" fontId="5" fillId="0" borderId="2" xfId="2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 wrapText="1"/>
    </xf>
    <xf numFmtId="38" fontId="5" fillId="0" borderId="4" xfId="2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38" fontId="5" fillId="0" borderId="50" xfId="2" applyFont="1" applyFill="1" applyBorder="1" applyAlignment="1">
      <alignment horizontal="center" vertical="center"/>
    </xf>
    <xf numFmtId="38" fontId="5" fillId="0" borderId="49" xfId="2" applyFont="1" applyFill="1" applyBorder="1" applyAlignment="1">
      <alignment horizontal="center" vertical="center"/>
    </xf>
    <xf numFmtId="0" fontId="5" fillId="0" borderId="3" xfId="1" quotePrefix="1" applyFont="1" applyBorder="1" applyAlignment="1">
      <alignment horizontal="center" vertical="center" wrapText="1"/>
    </xf>
    <xf numFmtId="0" fontId="5" fillId="0" borderId="35" xfId="1" quotePrefix="1" applyFont="1" applyBorder="1" applyAlignment="1">
      <alignment horizontal="center" vertical="center" wrapText="1"/>
    </xf>
    <xf numFmtId="0" fontId="5" fillId="0" borderId="5" xfId="1" quotePrefix="1" applyFont="1" applyBorder="1" applyAlignment="1">
      <alignment horizontal="center" vertical="center" wrapText="1"/>
    </xf>
    <xf numFmtId="0" fontId="5" fillId="0" borderId="32" xfId="1" quotePrefix="1" applyFont="1" applyBorder="1" applyAlignment="1">
      <alignment horizontal="center" vertical="center" wrapText="1"/>
    </xf>
    <xf numFmtId="193" fontId="8" fillId="3" borderId="8" xfId="1" quotePrefix="1" applyNumberFormat="1" applyFont="1" applyFill="1" applyBorder="1" applyAlignment="1">
      <alignment horizontal="center" vertical="center"/>
    </xf>
    <xf numFmtId="193" fontId="8" fillId="3" borderId="0" xfId="1" quotePrefix="1" applyNumberFormat="1" applyFont="1" applyFill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</cellXfs>
  <cellStyles count="4">
    <cellStyle name="桁区切り 2" xfId="2" xr:uid="{00000000-0005-0000-0000-000000000000}"/>
    <cellStyle name="桁区切り 3 2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25673249551"/>
          <c:y val="0.10077519379844961"/>
          <c:w val="0.75044883303411136"/>
          <c:h val="0.77408763446005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'12-5（R3)'!$G$25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Vert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23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50148544266191308"/>
                  <c:y val="3.543743078626799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C7-456A-8872-B7657FDBA83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'12-5（R3)'!$E$26:$F$28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'12-5（R3)'!$G$26:$G$28</c:f>
              <c:numCache>
                <c:formatCode>#,##0_ </c:formatCode>
                <c:ptCount val="3"/>
                <c:pt idx="0">
                  <c:v>48279</c:v>
                </c:pt>
                <c:pt idx="1">
                  <c:v>43519</c:v>
                </c:pt>
                <c:pt idx="2">
                  <c:v>34393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56A-8872-B7657FDBA83E}"/>
            </c:ext>
          </c:extLst>
        </c:ser>
        <c:ser>
          <c:idx val="1"/>
          <c:order val="1"/>
          <c:tx>
            <c:strRef>
              <c:f>'12-5（R3)'!$H$25</c:f>
              <c:strCache>
                <c:ptCount val="1"/>
                <c:pt idx="0">
                  <c:v>学校プ－ル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7249643259833165"/>
                  <c:y val="9.6751859505933777E-2"/>
                </c:manualLayout>
              </c:layout>
              <c:spPr>
                <a:solidFill>
                  <a:sysClr val="window" lastClr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C7-456A-8872-B7657FDBA83E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'12-5（R3)'!$E$26:$F$28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'12-5（R3)'!$H$26:$H$28</c:f>
              <c:numCache>
                <c:formatCode>#,##0_ </c:formatCode>
                <c:ptCount val="3"/>
                <c:pt idx="0">
                  <c:v>5813</c:v>
                </c:pt>
                <c:pt idx="1">
                  <c:v>4961</c:v>
                </c:pt>
                <c:pt idx="2">
                  <c:v>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C7-456A-8872-B7657FDBA83E}"/>
            </c:ext>
          </c:extLst>
        </c:ser>
        <c:ser>
          <c:idx val="2"/>
          <c:order val="2"/>
          <c:tx>
            <c:strRef>
              <c:f>'12-5（R3)'!$I$25</c:f>
              <c:strCache>
                <c:ptCount val="1"/>
                <c:pt idx="0">
                  <c:v>体育館等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8027332144979203"/>
                  <c:y val="3.73856174954874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068330362448009E-2"/>
                      <c:h val="5.49280177187153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2C7-456A-8872-B7657FDBA83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'12-5（R3)'!$E$26:$F$28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'12-5（R3)'!$I$26:$I$28</c:f>
              <c:numCache>
                <c:formatCode>#,##0_ </c:formatCode>
                <c:ptCount val="3"/>
                <c:pt idx="0">
                  <c:v>8218</c:v>
                </c:pt>
                <c:pt idx="1">
                  <c:v>7824</c:v>
                </c:pt>
                <c:pt idx="2">
                  <c:v>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C7-456A-8872-B7657FDBA83E}"/>
            </c:ext>
          </c:extLst>
        </c:ser>
        <c:ser>
          <c:idx val="3"/>
          <c:order val="3"/>
          <c:tx>
            <c:strRef>
              <c:f>'12-5（R3)'!$J$25</c:f>
              <c:strCache>
                <c:ptCount val="1"/>
                <c:pt idx="0">
                  <c:v>区民図書室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8789974782563946"/>
                  <c:y val="-4.2741168981784254E-3"/>
                </c:manualLayout>
              </c:layout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区民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図書室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083778966131913E-2"/>
                      <c:h val="0.139357696566998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92C7-456A-8872-B7657FDBA83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C7-456A-8872-B7657FDBA83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C7-456A-8872-B7657FDBA8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'12-5（R3)'!$E$26:$F$28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'12-5（R3)'!$J$26:$J$28</c:f>
              <c:numCache>
                <c:formatCode>#,##0_ </c:formatCode>
                <c:ptCount val="3"/>
                <c:pt idx="0">
                  <c:v>13500</c:v>
                </c:pt>
                <c:pt idx="1">
                  <c:v>13601</c:v>
                </c:pt>
                <c:pt idx="2">
                  <c:v>10572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C7-456A-8872-B7657FDBA83E}"/>
            </c:ext>
          </c:extLst>
        </c:ser>
        <c:ser>
          <c:idx val="4"/>
          <c:order val="4"/>
          <c:tx>
            <c:strRef>
              <c:f>'12-5（R3)'!$K$25</c:f>
              <c:strCache>
                <c:ptCount val="1"/>
                <c:pt idx="0">
                  <c:v>会議室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49910873440285203"/>
                  <c:y val="0.17206442217978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C7-456A-8872-B7657FDBA83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C7-456A-8872-B7657FDBA83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C7-456A-8872-B7657FDBA8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'12-5（R3)'!$E$26:$F$28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'12-5（R3)'!$K$26:$K$28</c:f>
              <c:numCache>
                <c:formatCode>#,##0_ </c:formatCode>
                <c:ptCount val="3"/>
                <c:pt idx="0">
                  <c:v>55484</c:v>
                </c:pt>
                <c:pt idx="1">
                  <c:v>52272</c:v>
                </c:pt>
                <c:pt idx="2">
                  <c:v>31746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2C7-456A-8872-B7657FDBA83E}"/>
            </c:ext>
          </c:extLst>
        </c:ser>
        <c:ser>
          <c:idx val="5"/>
          <c:order val="5"/>
          <c:tx>
            <c:strRef>
              <c:f>'12-5（R3)'!$L$25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numFmt formatCode="#,##0_);[Red]\(#,##0\)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1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92C7-456A-8872-B7657FDBA83E}"/>
                </c:ext>
              </c:extLst>
            </c:dLbl>
            <c:dLbl>
              <c:idx val="1"/>
              <c:numFmt formatCode="#,##0_);[Red]\(#,##0\)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1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92C7-456A-8872-B7657FDBA83E}"/>
                </c:ext>
              </c:extLst>
            </c:dLbl>
            <c:dLbl>
              <c:idx val="2"/>
              <c:numFmt formatCode="#,##0_);[Red]\(#,##0\)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1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2C7-456A-8872-B7657FDBA83E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'12-5（R3)'!$E$26:$F$28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'12-5（R3)'!$L$26:$L$28</c:f>
              <c:numCache>
                <c:formatCode>#,##0_ </c:formatCode>
                <c:ptCount val="3"/>
                <c:pt idx="0">
                  <c:v>131294</c:v>
                </c:pt>
                <c:pt idx="1">
                  <c:v>122177</c:v>
                </c:pt>
                <c:pt idx="2">
                  <c:v>78850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2C7-456A-8872-B7657FDBA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624680"/>
        <c:axId val="196625064"/>
      </c:barChart>
      <c:catAx>
        <c:axId val="196624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62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625064"/>
        <c:scaling>
          <c:orientation val="minMax"/>
          <c:max val="1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8.9766586663298092E-3"/>
              <c:y val="7.19822812846068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6246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314325"/>
          <a:ext cx="1076325" cy="523875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0</xdr:colOff>
      <xdr:row>6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0" y="1190625"/>
          <a:ext cx="1866900" cy="419100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0</xdr:colOff>
      <xdr:row>6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0" y="1190625"/>
          <a:ext cx="1866900" cy="419100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4</xdr:col>
      <xdr:colOff>0</xdr:colOff>
      <xdr:row>6</xdr:row>
      <xdr:rowOff>180975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0" y="1190625"/>
          <a:ext cx="1866900" cy="419100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0" y="962025"/>
          <a:ext cx="1876425" cy="466725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0" y="962025"/>
          <a:ext cx="1876425" cy="466725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0" y="962025"/>
          <a:ext cx="1876425" cy="466725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0" y="962025"/>
          <a:ext cx="1876425" cy="466725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0" y="962025"/>
          <a:ext cx="1876425" cy="466725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9525</xdr:colOff>
      <xdr:row>7</xdr:row>
      <xdr:rowOff>0</xdr:rowOff>
    </xdr:to>
    <xdr:cxnSp macro="">
      <xdr:nvCxnSpPr>
        <xdr:cNvPr id="2" name="AutoShape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1190625"/>
          <a:ext cx="187642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0" y="952500"/>
          <a:ext cx="1876425" cy="47625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0" cy="0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4</xdr:col>
      <xdr:colOff>9525</xdr:colOff>
      <xdr:row>7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1200150"/>
          <a:ext cx="1876425" cy="466725"/>
        </a:xfrm>
        <a:prstGeom prst="straightConnector1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0" cy="0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4</xdr:col>
      <xdr:colOff>9525</xdr:colOff>
      <xdr:row>7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1200150"/>
          <a:ext cx="1876425" cy="466725"/>
        </a:xfrm>
        <a:prstGeom prst="straightConnector1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18669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0" y="952500"/>
          <a:ext cx="1400175" cy="476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0" cy="0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4</xdr:col>
      <xdr:colOff>9525</xdr:colOff>
      <xdr:row>7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1200150"/>
          <a:ext cx="1876425" cy="466725"/>
        </a:xfrm>
        <a:prstGeom prst="straightConnector1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0" cy="0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4</xdr:col>
      <xdr:colOff>9525</xdr:colOff>
      <xdr:row>7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1200150"/>
          <a:ext cx="1876425" cy="466725"/>
        </a:xfrm>
        <a:prstGeom prst="straightConnector1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ShapeType="1"/>
        </xdr:cNvSpPr>
      </xdr:nvSpPr>
      <xdr:spPr bwMode="auto">
        <a:xfrm>
          <a:off x="0" y="952500"/>
          <a:ext cx="1876425" cy="47625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ShapeType="1"/>
        </xdr:cNvSpPr>
      </xdr:nvSpPr>
      <xdr:spPr bwMode="auto">
        <a:xfrm>
          <a:off x="0" y="952500"/>
          <a:ext cx="1866900" cy="47625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ShapeType="1"/>
        </xdr:cNvSpPr>
      </xdr:nvSpPr>
      <xdr:spPr bwMode="auto">
        <a:xfrm>
          <a:off x="0" y="3095625"/>
          <a:ext cx="1866900" cy="47625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952500"/>
          <a:ext cx="1866900" cy="476250"/>
        </a:xfrm>
        <a:prstGeom prst="straightConnector1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952500"/>
          <a:ext cx="1866900" cy="476250"/>
        </a:xfrm>
        <a:prstGeom prst="straightConnector1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952500"/>
          <a:ext cx="1866900" cy="476250"/>
        </a:xfrm>
        <a:prstGeom prst="straightConnector1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0" y="238125"/>
          <a:ext cx="0" cy="238125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>
          <a:spLocks noChangeShapeType="1"/>
        </xdr:cNvSpPr>
      </xdr:nvSpPr>
      <xdr:spPr bwMode="auto">
        <a:xfrm>
          <a:off x="0" y="962025"/>
          <a:ext cx="1876425" cy="466725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1876425" cy="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>
          <a:spLocks noChangeShapeType="1"/>
        </xdr:cNvSpPr>
      </xdr:nvSpPr>
      <xdr:spPr bwMode="auto">
        <a:xfrm>
          <a:off x="0" y="238125"/>
          <a:ext cx="0" cy="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9525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1876425" cy="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>
          <a:spLocks noChangeShapeType="1"/>
        </xdr:cNvSpPr>
      </xdr:nvSpPr>
      <xdr:spPr bwMode="auto">
        <a:xfrm>
          <a:off x="0" y="962025"/>
          <a:ext cx="1876425" cy="466725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9525</xdr:colOff>
      <xdr:row>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1876425" cy="0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9525</xdr:colOff>
      <xdr:row>0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1876425" cy="0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114300</xdr:colOff>
      <xdr:row>6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9525" y="962025"/>
          <a:ext cx="1504950" cy="466725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952500"/>
          <a:ext cx="18669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29</xdr:row>
      <xdr:rowOff>76200</xdr:rowOff>
    </xdr:from>
    <xdr:to>
      <xdr:col>14</xdr:col>
      <xdr:colOff>228600</xdr:colOff>
      <xdr:row>51</xdr:row>
      <xdr:rowOff>9525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0" y="952500"/>
          <a:ext cx="1866900" cy="714375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309561</xdr:colOff>
      <xdr:row>43</xdr:row>
      <xdr:rowOff>76200</xdr:rowOff>
    </xdr:from>
    <xdr:to>
      <xdr:col>10</xdr:col>
      <xdr:colOff>114299</xdr:colOff>
      <xdr:row>43</xdr:row>
      <xdr:rowOff>104775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4510086" y="10315575"/>
          <a:ext cx="271463" cy="28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0.83066</cdr:x>
      <cdr:y>0.53488</cdr:y>
    </cdr:from>
    <cdr:to>
      <cdr:x>0.8396</cdr:x>
      <cdr:y>0.71096</cdr:y>
    </cdr:to>
    <cdr:sp macro="" textlink="">
      <cdr:nvSpPr>
        <cdr:cNvPr id="38914" name="AutoShape 1026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438652" y="1533525"/>
          <a:ext cx="47770" cy="504826"/>
        </a:xfrm>
        <a:prstGeom xmlns:a="http://schemas.openxmlformats.org/drawingml/2006/main" prst="rightBracket">
          <a:avLst>
            <a:gd name="adj" fmla="val 167674"/>
          </a:avLst>
        </a:prstGeom>
        <a:noFill xmlns:a="http://schemas.openxmlformats.org/drawingml/2006/main"/>
        <a:ln xmlns:a="http://schemas.openxmlformats.org/drawingml/2006/main"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0.84581</cdr:x>
      <cdr:y>0.44646</cdr:y>
    </cdr:from>
    <cdr:to>
      <cdr:x>0.87406</cdr:x>
      <cdr:y>0.67622</cdr:y>
    </cdr:to>
    <cdr:sp macro="" textlink="">
      <cdr:nvSpPr>
        <cdr:cNvPr id="83970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9613" y="1280011"/>
          <a:ext cx="150934" cy="6587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vert="wordArtVertRtl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プラザ施設</a:t>
          </a:r>
          <a:endParaRPr lang="ja-JP" altLang="en-US"/>
        </a:p>
      </cdr:txBody>
    </cdr:sp>
  </cdr:relSizeAnchor>
  <cdr:relSizeAnchor xmlns:cdr="http://schemas.openxmlformats.org/drawingml/2006/chartDrawing">
    <cdr:from>
      <cdr:x>0.83066</cdr:x>
      <cdr:y>0.71425</cdr:y>
    </cdr:from>
    <cdr:to>
      <cdr:x>0.83957</cdr:x>
      <cdr:y>0.7302</cdr:y>
    </cdr:to>
    <cdr:sp macro="" textlink="">
      <cdr:nvSpPr>
        <cdr:cNvPr id="38916" name="AutoShape 102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438652" y="2047785"/>
          <a:ext cx="47623" cy="45719"/>
        </a:xfrm>
        <a:prstGeom xmlns:a="http://schemas.openxmlformats.org/drawingml/2006/main" prst="rightBracket">
          <a:avLst>
            <a:gd name="adj" fmla="val 34164"/>
          </a:avLst>
        </a:prstGeom>
        <a:noFill xmlns:a="http://schemas.openxmlformats.org/drawingml/2006/main"/>
        <a:ln xmlns:a="http://schemas.openxmlformats.org/drawingml/2006/main"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0.84547</cdr:x>
      <cdr:y>0.69269</cdr:y>
    </cdr:from>
    <cdr:to>
      <cdr:x>0.87544</cdr:x>
      <cdr:y>0.86545</cdr:y>
    </cdr:to>
    <cdr:sp macro="" textlink="">
      <cdr:nvSpPr>
        <cdr:cNvPr id="83972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7809" y="1985962"/>
          <a:ext cx="160146" cy="495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vert="wordArtVertRtl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学校施設</a:t>
          </a:r>
          <a:endParaRPr lang="ja-JP" altLang="en-US"/>
        </a:p>
      </cdr:txBody>
    </cdr:sp>
  </cdr:relSizeAnchor>
  <cdr:relSizeAnchor xmlns:cdr="http://schemas.openxmlformats.org/drawingml/2006/chartDrawing">
    <cdr:from>
      <cdr:x>0.56239</cdr:x>
      <cdr:y>0.55648</cdr:y>
    </cdr:from>
    <cdr:to>
      <cdr:x>0.63458</cdr:x>
      <cdr:y>0.60133</cdr:y>
    </cdr:to>
    <cdr:sp macro="" textlink="">
      <cdr:nvSpPr>
        <cdr:cNvPr id="6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05138" y="1595438"/>
          <a:ext cx="385762" cy="1285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0.55615</cdr:x>
      <cdr:y>0.67442</cdr:y>
    </cdr:from>
    <cdr:to>
      <cdr:x>0.59537</cdr:x>
      <cdr:y>0.74917</cdr:y>
    </cdr:to>
    <cdr:sp macro="" textlink="">
      <cdr:nvSpPr>
        <cdr:cNvPr id="7" name="Line 7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4000000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971800" y="1933573"/>
          <a:ext cx="209550" cy="2143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cxnSp macro="">
      <xdr:nvCxnSpPr>
        <xdr:cNvPr id="2" name="AutoShap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59531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cxnSp macro="">
      <xdr:nvCxnSpPr>
        <xdr:cNvPr id="3" name="AutoShap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59531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4" name="AutoShap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952500"/>
          <a:ext cx="18669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4</xdr:row>
      <xdr:rowOff>0</xdr:rowOff>
    </xdr:from>
    <xdr:to>
      <xdr:col>15</xdr:col>
      <xdr:colOff>0</xdr:colOff>
      <xdr:row>6</xdr:row>
      <xdr:rowOff>0</xdr:rowOff>
    </xdr:to>
    <xdr:cxnSp macro="">
      <xdr:nvCxnSpPr>
        <xdr:cNvPr id="5" name="AutoShape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5133975" y="952500"/>
          <a:ext cx="186690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9525" y="952500"/>
          <a:ext cx="1857375" cy="47625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4</xdr:col>
      <xdr:colOff>38100</xdr:colOff>
      <xdr:row>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28575" y="9525"/>
          <a:ext cx="1876425" cy="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952500"/>
          <a:ext cx="187642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76"/>
  <sheetViews>
    <sheetView showGridLines="0" tabSelected="1" zoomScaleNormal="100" zoomScaleSheetLayoutView="100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C9" sqref="C9:D9"/>
    </sheetView>
  </sheetViews>
  <sheetFormatPr defaultColWidth="6.125" defaultRowHeight="10.5" x14ac:dyDescent="0.4"/>
  <cols>
    <col min="1" max="1" width="0.875" style="2" customWidth="1"/>
    <col min="2" max="2" width="5.375" style="2" customWidth="1"/>
    <col min="3" max="3" width="1.625" style="2" customWidth="1"/>
    <col min="4" max="4" width="5.375" style="2" customWidth="1"/>
    <col min="5" max="5" width="0.875" style="2" customWidth="1"/>
    <col min="6" max="6" width="4.625" style="36" customWidth="1"/>
    <col min="7" max="7" width="5.375" style="2" customWidth="1"/>
    <col min="8" max="8" width="4.875" style="2" customWidth="1"/>
    <col min="9" max="10" width="4.625" style="2" customWidth="1"/>
    <col min="11" max="11" width="4.875" style="2" customWidth="1"/>
    <col min="12" max="13" width="4.625" style="2" customWidth="1"/>
    <col min="14" max="14" width="4.875" style="2" customWidth="1"/>
    <col min="15" max="16" width="4.625" style="2" customWidth="1"/>
    <col min="17" max="17" width="4.875" style="2" customWidth="1"/>
    <col min="18" max="19" width="4.625" style="2" customWidth="1"/>
    <col min="20" max="22" width="5.5" style="2" customWidth="1"/>
    <col min="23" max="23" width="6.625" style="2" customWidth="1"/>
    <col min="24" max="24" width="5.875" style="2" customWidth="1"/>
    <col min="25" max="46" width="6.125" style="2" customWidth="1"/>
    <col min="47" max="16384" width="6.125" style="2"/>
  </cols>
  <sheetData>
    <row r="1" spans="1:27" ht="13.5" x14ac:dyDescent="0.4">
      <c r="A1" s="1" t="s">
        <v>0</v>
      </c>
      <c r="B1" s="24"/>
      <c r="C1" s="24"/>
      <c r="D1" s="24"/>
      <c r="E1" s="24"/>
      <c r="F1" s="24"/>
    </row>
    <row r="2" spans="1:27" ht="9.75" customHeight="1" x14ac:dyDescent="0.4">
      <c r="B2" s="25"/>
      <c r="C2" s="25"/>
      <c r="D2" s="25"/>
      <c r="E2" s="25"/>
      <c r="F2" s="26"/>
      <c r="Q2" s="376" t="s">
        <v>1</v>
      </c>
      <c r="R2" s="376"/>
      <c r="S2" s="376"/>
    </row>
    <row r="3" spans="1:27" ht="2.1" customHeight="1" thickBot="1" x14ac:dyDescent="0.45">
      <c r="B3" s="25"/>
      <c r="C3" s="25"/>
      <c r="D3" s="25"/>
      <c r="E3" s="25"/>
      <c r="F3" s="26"/>
      <c r="Q3" s="27"/>
      <c r="R3" s="27"/>
      <c r="S3" s="27"/>
    </row>
    <row r="4" spans="1:27" ht="10.5" customHeight="1" x14ac:dyDescent="0.4">
      <c r="A4" s="28"/>
      <c r="B4" s="377" t="s">
        <v>2</v>
      </c>
      <c r="C4" s="377"/>
      <c r="D4" s="377"/>
      <c r="E4" s="29"/>
      <c r="F4" s="378" t="s">
        <v>3</v>
      </c>
      <c r="G4" s="378"/>
      <c r="H4" s="378"/>
      <c r="I4" s="378" t="s">
        <v>4</v>
      </c>
      <c r="J4" s="378"/>
      <c r="K4" s="378"/>
      <c r="L4" s="378" t="s">
        <v>5</v>
      </c>
      <c r="M4" s="378"/>
      <c r="N4" s="378"/>
      <c r="O4" s="378" t="s">
        <v>6</v>
      </c>
      <c r="P4" s="378"/>
      <c r="Q4" s="378"/>
      <c r="R4" s="380" t="s">
        <v>7</v>
      </c>
      <c r="S4" s="381"/>
    </row>
    <row r="5" spans="1:27" ht="10.5" customHeight="1" x14ac:dyDescent="0.4">
      <c r="B5" s="376"/>
      <c r="C5" s="376"/>
      <c r="D5" s="376"/>
      <c r="E5" s="30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82" t="s">
        <v>8</v>
      </c>
      <c r="S5" s="383"/>
    </row>
    <row r="6" spans="1:27" ht="20.25" customHeight="1" x14ac:dyDescent="0.4">
      <c r="A6" s="31"/>
      <c r="B6" s="369" t="s">
        <v>9</v>
      </c>
      <c r="C6" s="369"/>
      <c r="D6" s="369"/>
      <c r="E6" s="32"/>
      <c r="F6" s="33" t="s">
        <v>10</v>
      </c>
      <c r="G6" s="33" t="s">
        <v>11</v>
      </c>
      <c r="H6" s="34" t="s">
        <v>12</v>
      </c>
      <c r="I6" s="33" t="s">
        <v>10</v>
      </c>
      <c r="J6" s="33" t="s">
        <v>11</v>
      </c>
      <c r="K6" s="34" t="s">
        <v>12</v>
      </c>
      <c r="L6" s="33" t="s">
        <v>10</v>
      </c>
      <c r="M6" s="33" t="s">
        <v>11</v>
      </c>
      <c r="N6" s="34" t="s">
        <v>12</v>
      </c>
      <c r="O6" s="33" t="s">
        <v>10</v>
      </c>
      <c r="P6" s="33" t="s">
        <v>11</v>
      </c>
      <c r="Q6" s="34" t="s">
        <v>12</v>
      </c>
      <c r="R6" s="33" t="s">
        <v>10</v>
      </c>
      <c r="S6" s="35" t="s">
        <v>13</v>
      </c>
    </row>
    <row r="7" spans="1:27" ht="11.85" customHeight="1" x14ac:dyDescent="0.4">
      <c r="B7" s="27" t="s">
        <v>14</v>
      </c>
      <c r="C7" s="370" t="s">
        <v>15</v>
      </c>
      <c r="D7" s="371"/>
      <c r="F7" s="4">
        <v>39</v>
      </c>
      <c r="G7" s="4">
        <v>19567</v>
      </c>
      <c r="H7" s="5">
        <v>49.7</v>
      </c>
      <c r="I7" s="4">
        <v>1</v>
      </c>
      <c r="J7" s="4">
        <v>396</v>
      </c>
      <c r="K7" s="5">
        <v>37.799999999999997</v>
      </c>
      <c r="L7" s="4">
        <v>1</v>
      </c>
      <c r="M7" s="4">
        <v>655</v>
      </c>
      <c r="N7" s="5">
        <v>62.5</v>
      </c>
      <c r="O7" s="4">
        <v>1</v>
      </c>
      <c r="P7" s="4">
        <v>206</v>
      </c>
      <c r="Q7" s="5">
        <v>19.600000000000001</v>
      </c>
      <c r="R7" s="4">
        <v>1</v>
      </c>
      <c r="S7" s="6">
        <v>64</v>
      </c>
      <c r="V7" s="3"/>
      <c r="W7" s="3"/>
      <c r="X7" s="3"/>
      <c r="Y7" s="3"/>
      <c r="Z7" s="3"/>
      <c r="AA7" s="3"/>
    </row>
    <row r="8" spans="1:27" ht="11.85" customHeight="1" x14ac:dyDescent="0.4">
      <c r="B8" s="45" t="s">
        <v>16</v>
      </c>
      <c r="C8" s="372" t="s">
        <v>17</v>
      </c>
      <c r="D8" s="372"/>
      <c r="F8" s="4">
        <v>39</v>
      </c>
      <c r="G8" s="4">
        <v>17743</v>
      </c>
      <c r="H8" s="5">
        <v>44.6</v>
      </c>
      <c r="I8" s="4">
        <v>1</v>
      </c>
      <c r="J8" s="4">
        <v>381</v>
      </c>
      <c r="K8" s="5">
        <v>37.1</v>
      </c>
      <c r="L8" s="4">
        <v>1</v>
      </c>
      <c r="M8" s="4">
        <v>571</v>
      </c>
      <c r="N8" s="5">
        <v>55.5</v>
      </c>
      <c r="O8" s="4">
        <v>1</v>
      </c>
      <c r="P8" s="4">
        <v>154</v>
      </c>
      <c r="Q8" s="5">
        <v>15.1</v>
      </c>
      <c r="R8" s="4">
        <v>1</v>
      </c>
      <c r="S8" s="6">
        <v>56</v>
      </c>
      <c r="V8" s="3"/>
      <c r="W8" s="3"/>
      <c r="X8" s="3"/>
      <c r="Y8" s="3"/>
      <c r="Z8" s="3"/>
      <c r="AA8" s="3"/>
    </row>
    <row r="9" spans="1:27" ht="11.85" customHeight="1" x14ac:dyDescent="0.4">
      <c r="A9" s="22"/>
      <c r="B9" s="23"/>
      <c r="C9" s="373" t="s">
        <v>60</v>
      </c>
      <c r="D9" s="374"/>
      <c r="E9" s="22"/>
      <c r="F9" s="19">
        <f>SUM(F10:F56)</f>
        <v>47</v>
      </c>
      <c r="G9" s="19">
        <f>SUM(G10:G56)</f>
        <v>6589</v>
      </c>
      <c r="H9" s="20">
        <v>17.5</v>
      </c>
      <c r="I9" s="19">
        <f>SUM(I10:I56)</f>
        <v>1</v>
      </c>
      <c r="J9" s="19">
        <f>SUM(J10:J56)</f>
        <v>108</v>
      </c>
      <c r="K9" s="20">
        <v>11.8</v>
      </c>
      <c r="L9" s="19">
        <f>SUM(L10:L56)</f>
        <v>1</v>
      </c>
      <c r="M9" s="19">
        <f>SUM(M10:M56)</f>
        <v>125</v>
      </c>
      <c r="N9" s="20">
        <v>13.6</v>
      </c>
      <c r="O9" s="19">
        <f>SUM(O10:O56)</f>
        <v>1</v>
      </c>
      <c r="P9" s="19">
        <f>SUM(P10:P56)</f>
        <v>0</v>
      </c>
      <c r="Q9" s="20">
        <v>0</v>
      </c>
      <c r="R9" s="19">
        <f>SUM(R10:R56)</f>
        <v>1</v>
      </c>
      <c r="S9" s="21">
        <f>SUM(S10:S56)</f>
        <v>34</v>
      </c>
      <c r="V9" s="3"/>
      <c r="W9" s="3"/>
      <c r="X9" s="3"/>
      <c r="Y9" s="3"/>
      <c r="Z9" s="3"/>
      <c r="AA9" s="3"/>
    </row>
    <row r="10" spans="1:27" s="7" customFormat="1" ht="11.85" customHeight="1" x14ac:dyDescent="0.4">
      <c r="B10" s="40" t="s">
        <v>18</v>
      </c>
      <c r="C10" s="10" t="s">
        <v>19</v>
      </c>
      <c r="D10" s="40" t="s">
        <v>20</v>
      </c>
      <c r="E10" s="2"/>
      <c r="F10" s="46">
        <v>1</v>
      </c>
      <c r="G10" s="4">
        <v>316</v>
      </c>
      <c r="H10" s="5">
        <v>30.2</v>
      </c>
      <c r="I10" s="4"/>
      <c r="J10" s="4"/>
      <c r="K10" s="5"/>
      <c r="L10" s="4"/>
      <c r="M10" s="4"/>
      <c r="N10" s="5"/>
      <c r="O10" s="47"/>
      <c r="P10" s="47"/>
      <c r="Q10" s="47"/>
      <c r="R10" s="4"/>
      <c r="S10" s="6"/>
      <c r="V10" s="8"/>
      <c r="W10" s="8"/>
      <c r="X10" s="8"/>
      <c r="Y10" s="8"/>
      <c r="Z10" s="8"/>
      <c r="AA10" s="8"/>
    </row>
    <row r="11" spans="1:27" s="7" customFormat="1" ht="11.85" customHeight="1" x14ac:dyDescent="0.4">
      <c r="B11" s="40"/>
      <c r="C11" s="10"/>
      <c r="D11" s="40" t="s">
        <v>21</v>
      </c>
      <c r="E11" s="2"/>
      <c r="F11" s="46">
        <v>1</v>
      </c>
      <c r="G11" s="4">
        <v>219</v>
      </c>
      <c r="H11" s="5">
        <v>21.1</v>
      </c>
      <c r="I11" s="4"/>
      <c r="J11" s="4"/>
      <c r="K11" s="5"/>
      <c r="L11" s="4"/>
      <c r="M11" s="4"/>
      <c r="N11" s="5"/>
      <c r="O11" s="47"/>
      <c r="P11" s="47"/>
      <c r="Q11" s="47"/>
      <c r="R11" s="4"/>
      <c r="S11" s="6"/>
      <c r="V11" s="8"/>
      <c r="W11" s="8"/>
      <c r="X11" s="8"/>
      <c r="Y11" s="8"/>
      <c r="Z11" s="8"/>
      <c r="AA11" s="8"/>
    </row>
    <row r="12" spans="1:27" s="7" customFormat="1" ht="11.85" customHeight="1" x14ac:dyDescent="0.4">
      <c r="B12" s="40"/>
      <c r="C12" s="10"/>
      <c r="D12" s="40" t="s">
        <v>22</v>
      </c>
      <c r="E12" s="2"/>
      <c r="F12" s="46">
        <v>1</v>
      </c>
      <c r="G12" s="4">
        <v>425</v>
      </c>
      <c r="H12" s="5">
        <v>40.4</v>
      </c>
      <c r="I12" s="4"/>
      <c r="J12" s="4"/>
      <c r="K12" s="5"/>
      <c r="L12" s="4"/>
      <c r="M12" s="4"/>
      <c r="N12" s="5"/>
      <c r="O12" s="47"/>
      <c r="P12" s="47"/>
      <c r="Q12" s="47"/>
      <c r="R12" s="4"/>
      <c r="S12" s="6"/>
      <c r="V12" s="8"/>
      <c r="W12" s="8"/>
      <c r="X12" s="8"/>
      <c r="Y12" s="8"/>
      <c r="Z12" s="8"/>
      <c r="AA12" s="8"/>
    </row>
    <row r="13" spans="1:27" s="7" customFormat="1" ht="11.85" customHeight="1" x14ac:dyDescent="0.4">
      <c r="B13" s="40"/>
      <c r="C13" s="10"/>
      <c r="D13" s="40" t="s">
        <v>23</v>
      </c>
      <c r="E13" s="2"/>
      <c r="F13" s="46">
        <v>1</v>
      </c>
      <c r="G13" s="4">
        <v>318</v>
      </c>
      <c r="H13" s="5">
        <v>30.5</v>
      </c>
      <c r="I13" s="4"/>
      <c r="J13" s="4"/>
      <c r="K13" s="5"/>
      <c r="L13" s="4"/>
      <c r="M13" s="4"/>
      <c r="N13" s="5"/>
      <c r="O13" s="47"/>
      <c r="P13" s="47"/>
      <c r="Q13" s="47"/>
      <c r="R13" s="4"/>
      <c r="S13" s="6"/>
      <c r="V13" s="8"/>
      <c r="W13" s="8"/>
      <c r="X13" s="8"/>
      <c r="Y13" s="8"/>
      <c r="Z13" s="8"/>
      <c r="AA13" s="8"/>
    </row>
    <row r="14" spans="1:27" s="7" customFormat="1" ht="11.85" customHeight="1" x14ac:dyDescent="0.4">
      <c r="B14" s="40"/>
      <c r="C14" s="10"/>
      <c r="D14" s="40" t="s">
        <v>24</v>
      </c>
      <c r="E14" s="2"/>
      <c r="F14" s="46">
        <v>1</v>
      </c>
      <c r="G14" s="4">
        <v>351</v>
      </c>
      <c r="H14" s="5">
        <v>33.5</v>
      </c>
      <c r="I14" s="4"/>
      <c r="J14" s="4"/>
      <c r="K14" s="5"/>
      <c r="L14" s="4"/>
      <c r="M14" s="4"/>
      <c r="N14" s="5"/>
      <c r="O14" s="47"/>
      <c r="P14" s="47"/>
      <c r="Q14" s="47"/>
      <c r="R14" s="4"/>
      <c r="S14" s="6"/>
      <c r="V14" s="8"/>
      <c r="W14" s="8"/>
      <c r="X14" s="8"/>
      <c r="Y14" s="8"/>
      <c r="Z14" s="8"/>
      <c r="AA14" s="8"/>
    </row>
    <row r="15" spans="1:27" s="7" customFormat="1" ht="11.85" customHeight="1" x14ac:dyDescent="0.4">
      <c r="B15" s="40"/>
      <c r="C15" s="10"/>
      <c r="D15" s="40" t="s">
        <v>25</v>
      </c>
      <c r="E15" s="2"/>
      <c r="F15" s="46">
        <v>1</v>
      </c>
      <c r="G15" s="4">
        <v>292</v>
      </c>
      <c r="H15" s="5">
        <v>27.8</v>
      </c>
      <c r="I15" s="4"/>
      <c r="J15" s="4"/>
      <c r="K15" s="5"/>
      <c r="L15" s="4"/>
      <c r="M15" s="4"/>
      <c r="N15" s="5"/>
      <c r="O15" s="47"/>
      <c r="P15" s="47"/>
      <c r="Q15" s="47"/>
      <c r="R15" s="4"/>
      <c r="S15" s="6"/>
      <c r="V15" s="8"/>
      <c r="W15" s="8"/>
      <c r="X15" s="8"/>
      <c r="Y15" s="8"/>
      <c r="Z15" s="8"/>
      <c r="AA15" s="8"/>
    </row>
    <row r="16" spans="1:27" ht="11.85" customHeight="1" x14ac:dyDescent="0.4">
      <c r="A16" s="37"/>
      <c r="B16" s="38" t="s">
        <v>26</v>
      </c>
      <c r="C16" s="39" t="s">
        <v>19</v>
      </c>
      <c r="D16" s="38" t="s">
        <v>27</v>
      </c>
      <c r="E16" s="37"/>
      <c r="F16" s="48">
        <v>1</v>
      </c>
      <c r="G16" s="48">
        <v>89</v>
      </c>
      <c r="H16" s="49">
        <v>11</v>
      </c>
      <c r="I16" s="48"/>
      <c r="J16" s="50"/>
      <c r="K16" s="49"/>
      <c r="L16" s="48"/>
      <c r="M16" s="48"/>
      <c r="N16" s="49"/>
      <c r="O16" s="51"/>
      <c r="P16" s="51"/>
      <c r="Q16" s="51"/>
      <c r="R16" s="48"/>
      <c r="S16" s="52"/>
      <c r="V16" s="9"/>
      <c r="W16" s="10"/>
      <c r="X16" s="10"/>
      <c r="Y16" s="11"/>
      <c r="Z16" s="9"/>
      <c r="AA16" s="10"/>
    </row>
    <row r="17" spans="1:27" ht="11.85" customHeight="1" x14ac:dyDescent="0.4">
      <c r="B17" s="40"/>
      <c r="C17" s="10"/>
      <c r="D17" s="40" t="s">
        <v>23</v>
      </c>
      <c r="F17" s="4">
        <v>1</v>
      </c>
      <c r="G17" s="4">
        <v>33</v>
      </c>
      <c r="H17" s="5">
        <v>4</v>
      </c>
      <c r="I17" s="53"/>
      <c r="J17" s="53"/>
      <c r="K17" s="53"/>
      <c r="L17" s="47"/>
      <c r="M17" s="47"/>
      <c r="N17" s="47"/>
      <c r="O17" s="47"/>
      <c r="P17" s="47"/>
      <c r="Q17" s="47"/>
      <c r="R17" s="47"/>
      <c r="S17" s="54"/>
      <c r="V17" s="11"/>
      <c r="W17" s="11"/>
      <c r="X17" s="11"/>
      <c r="Y17" s="11"/>
      <c r="Z17" s="9"/>
      <c r="AA17" s="10"/>
    </row>
    <row r="18" spans="1:27" ht="11.85" customHeight="1" x14ac:dyDescent="0.4">
      <c r="B18" s="375" t="s">
        <v>28</v>
      </c>
      <c r="C18" s="375"/>
      <c r="D18" s="375"/>
      <c r="F18" s="4">
        <v>1</v>
      </c>
      <c r="G18" s="4">
        <v>153</v>
      </c>
      <c r="H18" s="5">
        <v>17.899999999999999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54"/>
      <c r="V18" s="11"/>
      <c r="W18" s="3"/>
      <c r="X18" s="3"/>
      <c r="Y18" s="3"/>
      <c r="Z18" s="3"/>
      <c r="AA18" s="3"/>
    </row>
    <row r="19" spans="1:27" s="7" customFormat="1" ht="11.85" customHeight="1" x14ac:dyDescent="0.4">
      <c r="A19" s="41"/>
      <c r="B19" s="38" t="s">
        <v>29</v>
      </c>
      <c r="C19" s="39" t="s">
        <v>19</v>
      </c>
      <c r="D19" s="38" t="s">
        <v>30</v>
      </c>
      <c r="E19" s="37"/>
      <c r="F19" s="48">
        <v>1</v>
      </c>
      <c r="G19" s="48">
        <v>211</v>
      </c>
      <c r="H19" s="49">
        <v>20.399999999999999</v>
      </c>
      <c r="I19" s="51"/>
      <c r="J19" s="51"/>
      <c r="K19" s="51"/>
      <c r="L19" s="51"/>
      <c r="M19" s="51"/>
      <c r="N19" s="51"/>
      <c r="O19" s="51"/>
      <c r="P19" s="51"/>
      <c r="Q19" s="51"/>
      <c r="R19" s="48"/>
      <c r="S19" s="52"/>
      <c r="V19" s="12"/>
      <c r="W19" s="8"/>
      <c r="X19" s="8"/>
      <c r="Y19" s="8"/>
      <c r="Z19" s="8"/>
      <c r="AA19" s="8"/>
    </row>
    <row r="20" spans="1:27" s="7" customFormat="1" ht="11.85" customHeight="1" x14ac:dyDescent="0.4">
      <c r="B20" s="40"/>
      <c r="C20" s="10"/>
      <c r="D20" s="40" t="s">
        <v>22</v>
      </c>
      <c r="E20" s="2"/>
      <c r="F20" s="4">
        <v>1</v>
      </c>
      <c r="G20" s="4">
        <v>284</v>
      </c>
      <c r="H20" s="5">
        <v>27.5</v>
      </c>
      <c r="I20" s="47"/>
      <c r="J20" s="47"/>
      <c r="K20" s="47"/>
      <c r="L20" s="47"/>
      <c r="M20" s="47"/>
      <c r="N20" s="47"/>
      <c r="O20" s="47"/>
      <c r="P20" s="47"/>
      <c r="Q20" s="47"/>
      <c r="R20" s="4"/>
      <c r="S20" s="6"/>
      <c r="V20" s="12"/>
      <c r="W20" s="8"/>
      <c r="X20" s="8"/>
      <c r="Y20" s="8"/>
      <c r="Z20" s="8"/>
      <c r="AA20" s="8"/>
    </row>
    <row r="21" spans="1:27" s="7" customFormat="1" ht="11.85" customHeight="1" x14ac:dyDescent="0.4">
      <c r="B21" s="40"/>
      <c r="C21" s="10"/>
      <c r="D21" s="40" t="s">
        <v>23</v>
      </c>
      <c r="E21" s="2"/>
      <c r="F21" s="4">
        <v>1</v>
      </c>
      <c r="G21" s="4">
        <v>243</v>
      </c>
      <c r="H21" s="5">
        <v>23.5</v>
      </c>
      <c r="I21" s="47"/>
      <c r="J21" s="47"/>
      <c r="K21" s="47"/>
      <c r="L21" s="47"/>
      <c r="M21" s="47"/>
      <c r="N21" s="47"/>
      <c r="O21" s="47"/>
      <c r="P21" s="47"/>
      <c r="Q21" s="47"/>
      <c r="R21" s="4"/>
      <c r="S21" s="6"/>
      <c r="V21" s="12"/>
      <c r="W21" s="8"/>
      <c r="X21" s="8"/>
      <c r="Y21" s="8"/>
      <c r="Z21" s="8"/>
      <c r="AA21" s="8"/>
    </row>
    <row r="22" spans="1:27" s="7" customFormat="1" ht="11.85" customHeight="1" x14ac:dyDescent="0.4">
      <c r="B22" s="40"/>
      <c r="C22" s="10"/>
      <c r="D22" s="40" t="s">
        <v>24</v>
      </c>
      <c r="E22" s="2"/>
      <c r="F22" s="4">
        <v>1</v>
      </c>
      <c r="G22" s="4">
        <v>154</v>
      </c>
      <c r="H22" s="5">
        <v>14.9</v>
      </c>
      <c r="I22" s="47"/>
      <c r="J22" s="47"/>
      <c r="K22" s="47"/>
      <c r="L22" s="47"/>
      <c r="M22" s="47"/>
      <c r="N22" s="47"/>
      <c r="O22" s="47"/>
      <c r="P22" s="47"/>
      <c r="Q22" s="47"/>
      <c r="R22" s="4"/>
      <c r="S22" s="6"/>
      <c r="V22" s="12"/>
      <c r="W22" s="8"/>
      <c r="X22" s="8"/>
      <c r="Y22" s="8"/>
      <c r="Z22" s="8"/>
      <c r="AA22" s="8"/>
    </row>
    <row r="23" spans="1:27" s="7" customFormat="1" ht="11.85" customHeight="1" x14ac:dyDescent="0.4">
      <c r="B23" s="40"/>
      <c r="C23" s="10"/>
      <c r="D23" s="40" t="s">
        <v>25</v>
      </c>
      <c r="E23" s="2"/>
      <c r="F23" s="4">
        <v>1</v>
      </c>
      <c r="G23" s="4">
        <v>12</v>
      </c>
      <c r="H23" s="5">
        <v>1.2</v>
      </c>
      <c r="I23" s="47"/>
      <c r="J23" s="47"/>
      <c r="K23" s="47"/>
      <c r="L23" s="47"/>
      <c r="M23" s="47"/>
      <c r="N23" s="47"/>
      <c r="O23" s="47"/>
      <c r="P23" s="47"/>
      <c r="Q23" s="47"/>
      <c r="R23" s="4"/>
      <c r="S23" s="6"/>
      <c r="V23" s="12"/>
      <c r="W23" s="8"/>
      <c r="X23" s="8"/>
      <c r="Y23" s="8"/>
      <c r="Z23" s="8"/>
      <c r="AA23" s="8"/>
    </row>
    <row r="24" spans="1:27" s="7" customFormat="1" ht="11.85" customHeight="1" x14ac:dyDescent="0.4">
      <c r="B24" s="40"/>
      <c r="C24" s="10"/>
      <c r="D24" s="40" t="s">
        <v>31</v>
      </c>
      <c r="E24" s="2"/>
      <c r="F24" s="4">
        <v>1</v>
      </c>
      <c r="G24" s="4">
        <v>58</v>
      </c>
      <c r="H24" s="5">
        <v>5.6</v>
      </c>
      <c r="I24" s="47"/>
      <c r="J24" s="47"/>
      <c r="K24" s="47"/>
      <c r="L24" s="47"/>
      <c r="M24" s="47"/>
      <c r="N24" s="47"/>
      <c r="O24" s="47"/>
      <c r="P24" s="47"/>
      <c r="Q24" s="47"/>
      <c r="R24" s="4"/>
      <c r="S24" s="6"/>
      <c r="V24" s="12"/>
      <c r="W24" s="8"/>
      <c r="X24" s="8"/>
      <c r="Y24" s="8"/>
      <c r="Z24" s="8"/>
      <c r="AA24" s="8"/>
    </row>
    <row r="25" spans="1:27" s="7" customFormat="1" ht="11.85" customHeight="1" x14ac:dyDescent="0.4">
      <c r="B25" s="40" t="s">
        <v>32</v>
      </c>
      <c r="C25" s="10" t="s">
        <v>19</v>
      </c>
      <c r="D25" s="40" t="s">
        <v>30</v>
      </c>
      <c r="E25" s="2"/>
      <c r="F25" s="4">
        <v>1</v>
      </c>
      <c r="G25" s="4">
        <v>95</v>
      </c>
      <c r="H25" s="5">
        <v>9.1999999999999993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54"/>
      <c r="V25" s="12"/>
      <c r="W25" s="8"/>
      <c r="X25" s="8"/>
      <c r="Y25" s="8"/>
      <c r="Z25" s="8"/>
      <c r="AA25" s="8"/>
    </row>
    <row r="26" spans="1:27" s="7" customFormat="1" ht="11.85" customHeight="1" x14ac:dyDescent="0.4">
      <c r="B26" s="40"/>
      <c r="C26" s="10"/>
      <c r="D26" s="40" t="s">
        <v>22</v>
      </c>
      <c r="E26" s="2"/>
      <c r="F26" s="4">
        <v>1</v>
      </c>
      <c r="G26" s="4">
        <v>92</v>
      </c>
      <c r="H26" s="5">
        <v>8.9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54"/>
      <c r="V26" s="13"/>
      <c r="W26" s="14"/>
      <c r="X26" s="14"/>
      <c r="Y26" s="12"/>
      <c r="Z26" s="13"/>
      <c r="AA26" s="14"/>
    </row>
    <row r="27" spans="1:27" s="7" customFormat="1" ht="11.85" customHeight="1" x14ac:dyDescent="0.4">
      <c r="B27" s="40"/>
      <c r="C27" s="11"/>
      <c r="D27" s="40" t="s">
        <v>23</v>
      </c>
      <c r="E27" s="2"/>
      <c r="F27" s="4">
        <v>1</v>
      </c>
      <c r="G27" s="4">
        <v>86</v>
      </c>
      <c r="H27" s="5">
        <v>8.3000000000000007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54"/>
      <c r="V27" s="12"/>
      <c r="W27" s="12"/>
      <c r="X27" s="12"/>
      <c r="Y27" s="12"/>
      <c r="Z27" s="12"/>
      <c r="AA27" s="12"/>
    </row>
    <row r="28" spans="1:27" s="7" customFormat="1" ht="11.85" customHeight="1" x14ac:dyDescent="0.4">
      <c r="A28" s="41"/>
      <c r="B28" s="38" t="s">
        <v>33</v>
      </c>
      <c r="C28" s="39" t="s">
        <v>19</v>
      </c>
      <c r="D28" s="38" t="s">
        <v>58</v>
      </c>
      <c r="E28" s="37"/>
      <c r="F28" s="48">
        <v>1</v>
      </c>
      <c r="G28" s="48">
        <v>241</v>
      </c>
      <c r="H28" s="49">
        <v>23.5</v>
      </c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5"/>
      <c r="V28" s="12"/>
      <c r="W28" s="12"/>
      <c r="X28" s="12"/>
      <c r="Y28" s="12"/>
      <c r="Z28" s="12"/>
      <c r="AA28" s="12"/>
    </row>
    <row r="29" spans="1:27" s="7" customFormat="1" ht="11.85" customHeight="1" x14ac:dyDescent="0.4">
      <c r="B29" s="40"/>
      <c r="C29" s="10"/>
      <c r="D29" s="40" t="s">
        <v>59</v>
      </c>
      <c r="E29" s="2"/>
      <c r="F29" s="4">
        <v>1</v>
      </c>
      <c r="G29" s="4">
        <v>139</v>
      </c>
      <c r="H29" s="5">
        <v>13.5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54"/>
      <c r="V29" s="12"/>
      <c r="W29" s="12"/>
      <c r="X29" s="12"/>
      <c r="Y29" s="12"/>
      <c r="Z29" s="12"/>
      <c r="AA29" s="12"/>
    </row>
    <row r="30" spans="1:27" s="7" customFormat="1" ht="11.85" customHeight="1" x14ac:dyDescent="0.4">
      <c r="B30" s="40"/>
      <c r="C30" s="11"/>
      <c r="D30" s="40" t="s">
        <v>35</v>
      </c>
      <c r="E30" s="2"/>
      <c r="F30" s="4">
        <v>1</v>
      </c>
      <c r="G30" s="4">
        <v>232</v>
      </c>
      <c r="H30" s="5">
        <v>22.6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54"/>
      <c r="V30" s="12"/>
      <c r="W30" s="12"/>
      <c r="X30" s="12"/>
      <c r="Y30" s="12"/>
      <c r="Z30" s="12"/>
      <c r="AA30" s="12"/>
    </row>
    <row r="31" spans="1:27" s="7" customFormat="1" ht="11.85" customHeight="1" x14ac:dyDescent="0.4">
      <c r="B31" s="40"/>
      <c r="C31" s="11"/>
      <c r="D31" s="40" t="s">
        <v>36</v>
      </c>
      <c r="E31" s="2"/>
      <c r="F31" s="4">
        <v>1</v>
      </c>
      <c r="G31" s="4">
        <v>269</v>
      </c>
      <c r="H31" s="5">
        <v>26.2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54"/>
      <c r="V31" s="12"/>
      <c r="W31" s="12"/>
      <c r="X31" s="12"/>
      <c r="Y31" s="12"/>
      <c r="Z31" s="12"/>
      <c r="AA31" s="12"/>
    </row>
    <row r="32" spans="1:27" s="7" customFormat="1" ht="11.85" customHeight="1" x14ac:dyDescent="0.4">
      <c r="A32" s="42"/>
      <c r="B32" s="56"/>
      <c r="C32" s="57"/>
      <c r="D32" s="56" t="s">
        <v>37</v>
      </c>
      <c r="E32" s="58"/>
      <c r="F32" s="59">
        <v>1</v>
      </c>
      <c r="G32" s="59">
        <v>115</v>
      </c>
      <c r="H32" s="60">
        <v>11.2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2"/>
      <c r="V32" s="12"/>
      <c r="W32" s="12"/>
      <c r="X32" s="12"/>
      <c r="Y32" s="12"/>
      <c r="Z32" s="12"/>
      <c r="AA32" s="12"/>
    </row>
    <row r="33" spans="2:27" s="7" customFormat="1" ht="11.85" customHeight="1" x14ac:dyDescent="0.4">
      <c r="B33" s="368" t="s">
        <v>38</v>
      </c>
      <c r="C33" s="10" t="s">
        <v>19</v>
      </c>
      <c r="D33" s="40" t="s">
        <v>39</v>
      </c>
      <c r="E33" s="2"/>
      <c r="F33" s="4">
        <v>1</v>
      </c>
      <c r="G33" s="4">
        <v>131</v>
      </c>
      <c r="H33" s="5">
        <v>12.5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54"/>
      <c r="V33" s="12"/>
      <c r="W33" s="12"/>
      <c r="X33" s="12"/>
      <c r="Y33" s="12"/>
      <c r="Z33" s="12"/>
      <c r="AA33" s="12"/>
    </row>
    <row r="34" spans="2:27" s="7" customFormat="1" ht="11.85" customHeight="1" x14ac:dyDescent="0.4">
      <c r="B34" s="368"/>
      <c r="C34" s="10"/>
      <c r="D34" s="40" t="s">
        <v>40</v>
      </c>
      <c r="E34" s="2"/>
      <c r="F34" s="4">
        <v>1</v>
      </c>
      <c r="G34" s="4">
        <v>175</v>
      </c>
      <c r="H34" s="5">
        <v>16.8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54"/>
      <c r="V34" s="12"/>
      <c r="W34" s="12"/>
      <c r="X34" s="12"/>
      <c r="Y34" s="12"/>
      <c r="Z34" s="12"/>
      <c r="AA34" s="12"/>
    </row>
    <row r="35" spans="2:27" s="7" customFormat="1" ht="11.85" customHeight="1" x14ac:dyDescent="0.4">
      <c r="B35" s="40"/>
      <c r="C35" s="11"/>
      <c r="D35" s="40" t="s">
        <v>36</v>
      </c>
      <c r="E35" s="2"/>
      <c r="F35" s="4">
        <v>1</v>
      </c>
      <c r="G35" s="4">
        <v>154</v>
      </c>
      <c r="H35" s="5">
        <v>14.8</v>
      </c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54"/>
      <c r="V35" s="12"/>
      <c r="W35" s="12"/>
      <c r="X35" s="12"/>
      <c r="Y35" s="12"/>
      <c r="Z35" s="12"/>
      <c r="AA35" s="12"/>
    </row>
    <row r="36" spans="2:27" s="7" customFormat="1" ht="11.85" customHeight="1" x14ac:dyDescent="0.4">
      <c r="B36" s="40" t="s">
        <v>41</v>
      </c>
      <c r="C36" s="10" t="s">
        <v>19</v>
      </c>
      <c r="D36" s="40" t="s">
        <v>20</v>
      </c>
      <c r="E36" s="2"/>
      <c r="F36" s="4">
        <v>1</v>
      </c>
      <c r="G36" s="4">
        <v>67</v>
      </c>
      <c r="H36" s="5">
        <v>6.3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4"/>
      <c r="V36" s="12"/>
      <c r="W36" s="12"/>
      <c r="X36" s="12"/>
      <c r="Y36" s="12"/>
      <c r="Z36" s="12"/>
      <c r="AA36" s="12"/>
    </row>
    <row r="37" spans="2:27" s="7" customFormat="1" ht="11.85" customHeight="1" x14ac:dyDescent="0.4">
      <c r="B37" s="40"/>
      <c r="C37" s="10"/>
      <c r="D37" s="40" t="s">
        <v>34</v>
      </c>
      <c r="E37" s="2"/>
      <c r="F37" s="4">
        <v>1</v>
      </c>
      <c r="G37" s="4">
        <v>40</v>
      </c>
      <c r="H37" s="5">
        <v>3.8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54"/>
      <c r="V37" s="12"/>
      <c r="W37" s="12"/>
      <c r="X37" s="12"/>
      <c r="Y37" s="12"/>
      <c r="Z37" s="12"/>
      <c r="AA37" s="12"/>
    </row>
    <row r="38" spans="2:27" s="7" customFormat="1" ht="11.85" customHeight="1" x14ac:dyDescent="0.4">
      <c r="B38" s="56"/>
      <c r="C38" s="57"/>
      <c r="D38" s="56" t="s">
        <v>42</v>
      </c>
      <c r="E38" s="58"/>
      <c r="F38" s="59">
        <v>1</v>
      </c>
      <c r="G38" s="59">
        <v>0</v>
      </c>
      <c r="H38" s="60">
        <v>0</v>
      </c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/>
      <c r="V38" s="12"/>
      <c r="W38" s="12"/>
      <c r="X38" s="12"/>
      <c r="Y38" s="12"/>
      <c r="Z38" s="12"/>
      <c r="AA38" s="12"/>
    </row>
    <row r="39" spans="2:27" s="7" customFormat="1" ht="11.85" customHeight="1" x14ac:dyDescent="0.4">
      <c r="B39" s="40" t="s">
        <v>49</v>
      </c>
      <c r="C39" s="11" t="s">
        <v>50</v>
      </c>
      <c r="D39" s="40" t="s">
        <v>51</v>
      </c>
      <c r="E39" s="2"/>
      <c r="F39" s="4">
        <v>1</v>
      </c>
      <c r="G39" s="4">
        <v>13</v>
      </c>
      <c r="H39" s="5">
        <v>9.6999999999999993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54"/>
      <c r="V39" s="12"/>
      <c r="W39" s="12"/>
      <c r="X39" s="12"/>
      <c r="Y39" s="12"/>
      <c r="Z39" s="12"/>
      <c r="AA39" s="12"/>
    </row>
    <row r="40" spans="2:27" s="7" customFormat="1" ht="11.85" customHeight="1" x14ac:dyDescent="0.4">
      <c r="B40" s="40" t="s">
        <v>52</v>
      </c>
      <c r="C40" s="11"/>
      <c r="D40" s="40" t="s">
        <v>53</v>
      </c>
      <c r="E40" s="2"/>
      <c r="F40" s="4">
        <v>1</v>
      </c>
      <c r="G40" s="4">
        <v>10</v>
      </c>
      <c r="H40" s="5">
        <v>7.5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54"/>
      <c r="V40" s="12"/>
      <c r="W40" s="12"/>
      <c r="X40" s="12"/>
      <c r="Y40" s="12"/>
      <c r="Z40" s="12"/>
      <c r="AA40" s="12"/>
    </row>
    <row r="41" spans="2:27" s="7" customFormat="1" ht="11.85" customHeight="1" x14ac:dyDescent="0.4">
      <c r="B41" s="40"/>
      <c r="C41" s="11"/>
      <c r="D41" s="40" t="s">
        <v>23</v>
      </c>
      <c r="E41" s="2"/>
      <c r="F41" s="4">
        <v>1</v>
      </c>
      <c r="G41" s="4">
        <v>14</v>
      </c>
      <c r="H41" s="5">
        <v>10.4</v>
      </c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54"/>
      <c r="V41" s="12"/>
      <c r="W41" s="12"/>
      <c r="X41" s="12"/>
      <c r="Y41" s="12"/>
      <c r="Z41" s="12"/>
      <c r="AA41" s="12"/>
    </row>
    <row r="42" spans="2:27" s="7" customFormat="1" ht="11.85" customHeight="1" x14ac:dyDescent="0.4">
      <c r="B42" s="40"/>
      <c r="C42" s="11"/>
      <c r="D42" s="40" t="s">
        <v>24</v>
      </c>
      <c r="E42" s="2"/>
      <c r="F42" s="4">
        <v>1</v>
      </c>
      <c r="G42" s="4">
        <v>8</v>
      </c>
      <c r="H42" s="5">
        <v>6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54"/>
      <c r="V42" s="12"/>
      <c r="W42" s="12"/>
      <c r="X42" s="12"/>
      <c r="Y42" s="12"/>
      <c r="Z42" s="12"/>
      <c r="AA42" s="12"/>
    </row>
    <row r="43" spans="2:27" s="7" customFormat="1" ht="11.85" customHeight="1" x14ac:dyDescent="0.4">
      <c r="B43" s="40"/>
      <c r="C43" s="11"/>
      <c r="D43" s="40" t="s">
        <v>25</v>
      </c>
      <c r="E43" s="2"/>
      <c r="F43" s="4">
        <v>1</v>
      </c>
      <c r="G43" s="4">
        <v>34</v>
      </c>
      <c r="H43" s="5">
        <v>25.4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54"/>
      <c r="V43" s="12"/>
      <c r="W43" s="12"/>
      <c r="X43" s="12"/>
      <c r="Y43" s="12"/>
      <c r="Z43" s="12"/>
      <c r="AA43" s="12"/>
    </row>
    <row r="44" spans="2:27" s="7" customFormat="1" ht="11.85" customHeight="1" x14ac:dyDescent="0.4">
      <c r="B44" s="40"/>
      <c r="C44" s="11"/>
      <c r="D44" s="40" t="s">
        <v>31</v>
      </c>
      <c r="E44" s="2"/>
      <c r="F44" s="4">
        <v>1</v>
      </c>
      <c r="G44" s="4">
        <v>20</v>
      </c>
      <c r="H44" s="5">
        <v>14.9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54"/>
      <c r="V44" s="12"/>
      <c r="W44" s="12"/>
      <c r="X44" s="12"/>
      <c r="Y44" s="12"/>
      <c r="Z44" s="12"/>
      <c r="AA44" s="12"/>
    </row>
    <row r="45" spans="2:27" s="7" customFormat="1" ht="11.85" customHeight="1" x14ac:dyDescent="0.4">
      <c r="B45" s="40"/>
      <c r="C45" s="11"/>
      <c r="D45" s="40" t="s">
        <v>54</v>
      </c>
      <c r="E45" s="2"/>
      <c r="F45" s="4">
        <v>1</v>
      </c>
      <c r="G45" s="4">
        <v>24</v>
      </c>
      <c r="H45" s="5">
        <v>17.899999999999999</v>
      </c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54"/>
      <c r="V45" s="12"/>
      <c r="W45" s="12"/>
      <c r="X45" s="12"/>
      <c r="Y45" s="12"/>
      <c r="Z45" s="12"/>
      <c r="AA45" s="12"/>
    </row>
    <row r="46" spans="2:27" s="7" customFormat="1" ht="11.85" customHeight="1" x14ac:dyDescent="0.4">
      <c r="B46" s="40"/>
      <c r="C46" s="11"/>
      <c r="D46" s="40" t="s">
        <v>55</v>
      </c>
      <c r="E46" s="2"/>
      <c r="F46" s="4">
        <v>1</v>
      </c>
      <c r="G46" s="4">
        <v>0</v>
      </c>
      <c r="H46" s="5">
        <v>0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54"/>
      <c r="V46" s="12"/>
      <c r="W46" s="12"/>
      <c r="X46" s="12"/>
      <c r="Y46" s="12"/>
      <c r="Z46" s="12"/>
      <c r="AA46" s="12"/>
    </row>
    <row r="47" spans="2:27" s="7" customFormat="1" ht="11.85" customHeight="1" x14ac:dyDescent="0.4">
      <c r="B47" s="40" t="s">
        <v>43</v>
      </c>
      <c r="C47" s="10" t="s">
        <v>19</v>
      </c>
      <c r="D47" s="40" t="s">
        <v>39</v>
      </c>
      <c r="E47" s="2"/>
      <c r="F47" s="4">
        <v>1</v>
      </c>
      <c r="G47" s="4">
        <v>140</v>
      </c>
      <c r="H47" s="5">
        <v>15.2</v>
      </c>
      <c r="I47" s="4">
        <v>1</v>
      </c>
      <c r="J47" s="4">
        <v>108</v>
      </c>
      <c r="K47" s="5">
        <v>11.8</v>
      </c>
      <c r="L47" s="46" t="s">
        <v>57</v>
      </c>
      <c r="M47" s="46" t="s">
        <v>57</v>
      </c>
      <c r="N47" s="63" t="s">
        <v>57</v>
      </c>
      <c r="O47" s="46" t="s">
        <v>57</v>
      </c>
      <c r="P47" s="46" t="s">
        <v>57</v>
      </c>
      <c r="Q47" s="63" t="s">
        <v>57</v>
      </c>
      <c r="R47" s="46" t="s">
        <v>57</v>
      </c>
      <c r="S47" s="64" t="s">
        <v>57</v>
      </c>
      <c r="T47" s="11"/>
      <c r="U47" s="12"/>
      <c r="V47" s="12"/>
      <c r="W47" s="12"/>
    </row>
    <row r="48" spans="2:27" s="7" customFormat="1" ht="11.85" customHeight="1" x14ac:dyDescent="0.4">
      <c r="B48" s="65" t="s">
        <v>56</v>
      </c>
      <c r="C48" s="10"/>
      <c r="D48" s="40" t="s">
        <v>42</v>
      </c>
      <c r="E48" s="2"/>
      <c r="F48" s="4">
        <v>1</v>
      </c>
      <c r="G48" s="4">
        <v>219</v>
      </c>
      <c r="H48" s="5">
        <v>23.8</v>
      </c>
      <c r="I48" s="66" t="s">
        <v>57</v>
      </c>
      <c r="J48" s="46" t="s">
        <v>57</v>
      </c>
      <c r="K48" s="63" t="s">
        <v>57</v>
      </c>
      <c r="L48" s="46">
        <v>1</v>
      </c>
      <c r="M48" s="46">
        <v>125</v>
      </c>
      <c r="N48" s="63">
        <v>13.6</v>
      </c>
      <c r="O48" s="46">
        <v>1</v>
      </c>
      <c r="P48" s="46">
        <v>0</v>
      </c>
      <c r="Q48" s="63">
        <v>0</v>
      </c>
      <c r="R48" s="46">
        <v>1</v>
      </c>
      <c r="S48" s="64">
        <v>34</v>
      </c>
      <c r="T48" s="11"/>
      <c r="U48" s="12"/>
      <c r="V48" s="12"/>
      <c r="W48" s="12"/>
    </row>
    <row r="49" spans="1:27" s="7" customFormat="1" ht="11.85" customHeight="1" x14ac:dyDescent="0.4">
      <c r="A49" s="41"/>
      <c r="B49" s="38" t="s">
        <v>44</v>
      </c>
      <c r="C49" s="67"/>
      <c r="D49" s="38" t="s">
        <v>30</v>
      </c>
      <c r="E49" s="37"/>
      <c r="F49" s="68">
        <v>1</v>
      </c>
      <c r="G49" s="48">
        <v>205</v>
      </c>
      <c r="H49" s="49">
        <v>19.399999999999999</v>
      </c>
      <c r="I49" s="51"/>
      <c r="J49" s="51"/>
      <c r="K49" s="51"/>
      <c r="L49" s="48"/>
      <c r="M49" s="48"/>
      <c r="N49" s="49"/>
      <c r="O49" s="48"/>
      <c r="P49" s="48"/>
      <c r="Q49" s="49"/>
      <c r="R49" s="48"/>
      <c r="S49" s="52"/>
      <c r="V49" s="12"/>
      <c r="W49" s="12"/>
      <c r="X49" s="12"/>
      <c r="Y49" s="12"/>
      <c r="Z49" s="12"/>
      <c r="AA49" s="12"/>
    </row>
    <row r="50" spans="1:27" s="7" customFormat="1" ht="11.85" customHeight="1" x14ac:dyDescent="0.4">
      <c r="B50" s="40"/>
      <c r="C50" s="69"/>
      <c r="D50" s="40" t="s">
        <v>22</v>
      </c>
      <c r="E50" s="2"/>
      <c r="F50" s="46">
        <v>1</v>
      </c>
      <c r="G50" s="4">
        <v>230</v>
      </c>
      <c r="H50" s="5">
        <v>21.8</v>
      </c>
      <c r="I50" s="47"/>
      <c r="J50" s="47"/>
      <c r="K50" s="47"/>
      <c r="L50" s="4"/>
      <c r="M50" s="4"/>
      <c r="N50" s="5"/>
      <c r="O50" s="4"/>
      <c r="P50" s="4"/>
      <c r="Q50" s="5"/>
      <c r="R50" s="4"/>
      <c r="S50" s="6"/>
      <c r="V50" s="12"/>
      <c r="W50" s="12"/>
      <c r="X50" s="12"/>
      <c r="Y50" s="12"/>
      <c r="Z50" s="12"/>
      <c r="AA50" s="12"/>
    </row>
    <row r="51" spans="1:27" s="7" customFormat="1" ht="11.85" customHeight="1" x14ac:dyDescent="0.4">
      <c r="B51" s="40"/>
      <c r="C51" s="69"/>
      <c r="D51" s="40" t="s">
        <v>36</v>
      </c>
      <c r="E51" s="2"/>
      <c r="F51" s="46">
        <v>1</v>
      </c>
      <c r="G51" s="4">
        <v>229</v>
      </c>
      <c r="H51" s="5">
        <v>21.7</v>
      </c>
      <c r="I51" s="47"/>
      <c r="J51" s="47"/>
      <c r="K51" s="47"/>
      <c r="L51" s="4"/>
      <c r="M51" s="4"/>
      <c r="N51" s="5"/>
      <c r="O51" s="4"/>
      <c r="P51" s="4"/>
      <c r="Q51" s="5"/>
      <c r="R51" s="4"/>
      <c r="S51" s="6"/>
      <c r="V51" s="12"/>
      <c r="W51" s="12"/>
      <c r="X51" s="12"/>
      <c r="Y51" s="12"/>
      <c r="Z51" s="12"/>
      <c r="AA51" s="12"/>
    </row>
    <row r="52" spans="1:27" s="7" customFormat="1" ht="11.85" customHeight="1" x14ac:dyDescent="0.4">
      <c r="B52" s="40"/>
      <c r="C52" s="69"/>
      <c r="D52" s="40" t="s">
        <v>37</v>
      </c>
      <c r="E52" s="2"/>
      <c r="F52" s="46">
        <v>1</v>
      </c>
      <c r="G52" s="4">
        <v>191</v>
      </c>
      <c r="H52" s="5">
        <v>18.100000000000001</v>
      </c>
      <c r="I52" s="47"/>
      <c r="J52" s="47"/>
      <c r="K52" s="47"/>
      <c r="L52" s="4"/>
      <c r="M52" s="4"/>
      <c r="N52" s="5"/>
      <c r="O52" s="4"/>
      <c r="P52" s="4"/>
      <c r="Q52" s="5"/>
      <c r="R52" s="4"/>
      <c r="S52" s="6"/>
      <c r="V52" s="12"/>
      <c r="W52" s="12"/>
      <c r="X52" s="12"/>
      <c r="Y52" s="12"/>
      <c r="Z52" s="12"/>
      <c r="AA52" s="12"/>
    </row>
    <row r="53" spans="1:27" s="7" customFormat="1" ht="11.85" customHeight="1" x14ac:dyDescent="0.4">
      <c r="B53" s="40"/>
      <c r="C53" s="69"/>
      <c r="D53" s="40" t="s">
        <v>45</v>
      </c>
      <c r="E53" s="2"/>
      <c r="F53" s="46">
        <v>1</v>
      </c>
      <c r="G53" s="4">
        <v>199</v>
      </c>
      <c r="H53" s="5">
        <v>18.8</v>
      </c>
      <c r="I53" s="47"/>
      <c r="J53" s="47"/>
      <c r="K53" s="47"/>
      <c r="L53" s="4"/>
      <c r="M53" s="4"/>
      <c r="N53" s="5"/>
      <c r="O53" s="4"/>
      <c r="P53" s="4"/>
      <c r="Q53" s="5"/>
      <c r="R53" s="4"/>
      <c r="S53" s="6"/>
      <c r="V53" s="12"/>
      <c r="W53" s="12"/>
      <c r="X53" s="12"/>
      <c r="Y53" s="12"/>
      <c r="Z53" s="12"/>
      <c r="AA53" s="12"/>
    </row>
    <row r="54" spans="1:27" s="7" customFormat="1" ht="11.85" customHeight="1" x14ac:dyDescent="0.4">
      <c r="B54" s="40"/>
      <c r="C54" s="69"/>
      <c r="D54" s="40" t="s">
        <v>46</v>
      </c>
      <c r="E54" s="2"/>
      <c r="F54" s="46">
        <v>1</v>
      </c>
      <c r="G54" s="4">
        <v>0</v>
      </c>
      <c r="H54" s="5">
        <v>0</v>
      </c>
      <c r="I54" s="47"/>
      <c r="J54" s="47"/>
      <c r="K54" s="47"/>
      <c r="L54" s="4"/>
      <c r="M54" s="4"/>
      <c r="N54" s="5"/>
      <c r="O54" s="4"/>
      <c r="P54" s="4"/>
      <c r="Q54" s="5"/>
      <c r="R54" s="4"/>
      <c r="S54" s="6"/>
      <c r="V54" s="12"/>
      <c r="W54" s="12"/>
      <c r="X54" s="12"/>
      <c r="Y54" s="12"/>
      <c r="Z54" s="12"/>
      <c r="AA54" s="12"/>
    </row>
    <row r="55" spans="1:27" s="7" customFormat="1" ht="11.85" customHeight="1" x14ac:dyDescent="0.4">
      <c r="B55" s="368" t="s">
        <v>47</v>
      </c>
      <c r="C55" s="10" t="s">
        <v>19</v>
      </c>
      <c r="D55" s="40" t="s">
        <v>22</v>
      </c>
      <c r="E55" s="2"/>
      <c r="F55" s="46">
        <v>1</v>
      </c>
      <c r="G55" s="4">
        <v>59</v>
      </c>
      <c r="H55" s="5">
        <v>5.5</v>
      </c>
      <c r="I55" s="47"/>
      <c r="J55" s="47"/>
      <c r="K55" s="47"/>
      <c r="L55" s="4"/>
      <c r="M55" s="4"/>
      <c r="N55" s="5"/>
      <c r="O55" s="4"/>
      <c r="P55" s="4"/>
      <c r="Q55" s="5"/>
      <c r="R55" s="4"/>
      <c r="S55" s="6"/>
      <c r="V55" s="12"/>
      <c r="W55" s="12"/>
      <c r="X55" s="12"/>
      <c r="Y55" s="12"/>
      <c r="Z55" s="12"/>
      <c r="AA55" s="12"/>
    </row>
    <row r="56" spans="1:27" s="7" customFormat="1" ht="11.85" customHeight="1" x14ac:dyDescent="0.4">
      <c r="B56" s="368"/>
      <c r="C56" s="11"/>
      <c r="D56" s="40" t="s">
        <v>36</v>
      </c>
      <c r="E56" s="2"/>
      <c r="F56" s="46">
        <v>1</v>
      </c>
      <c r="G56" s="4">
        <v>0</v>
      </c>
      <c r="H56" s="5">
        <v>0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54"/>
      <c r="V56" s="12"/>
      <c r="W56" s="12"/>
      <c r="X56" s="12"/>
      <c r="Y56" s="12"/>
      <c r="Z56" s="12"/>
      <c r="AA56" s="12"/>
    </row>
    <row r="57" spans="1:27" s="7" customFormat="1" ht="3" customHeight="1" thickBot="1" x14ac:dyDescent="0.45">
      <c r="A57" s="43"/>
      <c r="B57" s="70"/>
      <c r="C57" s="70"/>
      <c r="D57" s="70"/>
      <c r="E57" s="70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  <c r="S57" s="73"/>
      <c r="V57" s="12"/>
      <c r="W57" s="12"/>
      <c r="X57" s="12"/>
      <c r="Y57" s="12"/>
      <c r="Z57" s="12"/>
      <c r="AA57" s="12"/>
    </row>
    <row r="58" spans="1:27" ht="2.1" customHeight="1" x14ac:dyDescent="0.4"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V58" s="11"/>
      <c r="W58" s="11"/>
      <c r="X58" s="11"/>
      <c r="Y58" s="11"/>
      <c r="Z58" s="11"/>
      <c r="AA58" s="11"/>
    </row>
    <row r="59" spans="1:27" ht="9.75" customHeight="1" x14ac:dyDescent="0.4">
      <c r="B59" s="36" t="s">
        <v>48</v>
      </c>
      <c r="C59" s="36"/>
      <c r="D59" s="36"/>
      <c r="E59" s="36"/>
      <c r="F59" s="44" t="s">
        <v>61</v>
      </c>
      <c r="G59" s="15"/>
      <c r="H59" s="15"/>
      <c r="I59" s="15"/>
      <c r="J59" s="15"/>
      <c r="K59" s="15"/>
      <c r="L59" s="15"/>
      <c r="O59" s="15"/>
      <c r="P59" s="15"/>
      <c r="Q59" s="15"/>
      <c r="S59" s="15"/>
    </row>
    <row r="60" spans="1:27" x14ac:dyDescent="0.4">
      <c r="B60" s="17"/>
      <c r="C60" s="17"/>
      <c r="D60" s="17"/>
      <c r="E60" s="17"/>
      <c r="F60" s="44" t="s">
        <v>62</v>
      </c>
      <c r="G60" s="15"/>
      <c r="H60" s="15"/>
      <c r="I60" s="15"/>
      <c r="J60" s="15"/>
      <c r="K60" s="15"/>
      <c r="L60" s="15"/>
      <c r="O60" s="15"/>
      <c r="P60" s="15"/>
      <c r="Q60" s="15"/>
    </row>
    <row r="61" spans="1:27" x14ac:dyDescent="0.4">
      <c r="F61" s="15"/>
      <c r="G61" s="15"/>
      <c r="H61" s="15"/>
      <c r="I61" s="15"/>
      <c r="J61" s="15"/>
      <c r="K61" s="15"/>
      <c r="L61" s="15"/>
      <c r="M61" s="15"/>
      <c r="N61" s="44"/>
      <c r="O61" s="44"/>
      <c r="P61" s="15"/>
      <c r="Q61" s="15"/>
    </row>
    <row r="62" spans="1:27" x14ac:dyDescent="0.4"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27" x14ac:dyDescent="0.4"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27" x14ac:dyDescent="0.4"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6:18" x14ac:dyDescent="0.4"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6:18" x14ac:dyDescent="0.4"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6:18" x14ac:dyDescent="0.4">
      <c r="F67" s="15"/>
      <c r="G67" s="15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6:18" x14ac:dyDescent="0.4">
      <c r="F68" s="15"/>
      <c r="G68" s="15"/>
      <c r="H68" s="16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6:18" x14ac:dyDescent="0.4">
      <c r="F69" s="15"/>
      <c r="G69" s="15"/>
      <c r="H69" s="16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6:18" x14ac:dyDescent="0.4">
      <c r="F70" s="15"/>
      <c r="G70" s="15"/>
      <c r="H70" s="16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6:18" x14ac:dyDescent="0.4">
      <c r="F71" s="15"/>
      <c r="G71" s="15"/>
      <c r="H71" s="16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6:18" x14ac:dyDescent="0.4">
      <c r="H72" s="18"/>
      <c r="N72" s="15"/>
      <c r="O72" s="15"/>
      <c r="P72" s="15"/>
      <c r="Q72" s="15"/>
      <c r="R72" s="15"/>
    </row>
    <row r="73" spans="6:18" x14ac:dyDescent="0.4">
      <c r="H73" s="18"/>
    </row>
    <row r="74" spans="6:18" x14ac:dyDescent="0.4">
      <c r="H74" s="18"/>
    </row>
    <row r="75" spans="6:18" x14ac:dyDescent="0.4">
      <c r="H75" s="18"/>
    </row>
    <row r="76" spans="6:18" x14ac:dyDescent="0.4">
      <c r="H76" s="18"/>
    </row>
  </sheetData>
  <mergeCells count="15">
    <mergeCell ref="Q2:S2"/>
    <mergeCell ref="B4:D5"/>
    <mergeCell ref="F4:H5"/>
    <mergeCell ref="I4:K5"/>
    <mergeCell ref="L4:N5"/>
    <mergeCell ref="O4:Q5"/>
    <mergeCell ref="R4:S4"/>
    <mergeCell ref="R5:S5"/>
    <mergeCell ref="B55:B56"/>
    <mergeCell ref="B6:D6"/>
    <mergeCell ref="C7:D7"/>
    <mergeCell ref="C8:D8"/>
    <mergeCell ref="C9:D9"/>
    <mergeCell ref="B18:D18"/>
    <mergeCell ref="B33:B34"/>
  </mergeCells>
  <phoneticPr fontId="3"/>
  <pageMargins left="0.62992125984251968" right="0.59055118110236227" top="0.6692913385826772" bottom="0.19685039370078741" header="0.51181102362204722" footer="0.51181102362204722"/>
  <pageSetup paperSize="9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K14"/>
  <sheetViews>
    <sheetView showGridLines="0" zoomScaleNormal="100" workbookViewId="0">
      <selection activeCell="M37" sqref="M37"/>
    </sheetView>
  </sheetViews>
  <sheetFormatPr defaultColWidth="6.125" defaultRowHeight="10.5" x14ac:dyDescent="0.4"/>
  <cols>
    <col min="1" max="1" width="0.875" style="2" customWidth="1"/>
    <col min="2" max="2" width="10.625" style="2" customWidth="1"/>
    <col min="3" max="3" width="7.625" style="2" customWidth="1"/>
    <col min="4" max="4" width="0.875" style="2" customWidth="1"/>
    <col min="5" max="5" width="12.625" style="213" customWidth="1"/>
    <col min="6" max="6" width="7.625" style="76" customWidth="1"/>
    <col min="7" max="7" width="12.625" style="213" customWidth="1"/>
    <col min="8" max="8" width="7.625" style="76" customWidth="1"/>
    <col min="9" max="9" width="12.625" style="212" customWidth="1"/>
    <col min="10" max="10" width="7.625" style="2" customWidth="1"/>
    <col min="11" max="16384" width="6.125" style="2"/>
  </cols>
  <sheetData>
    <row r="1" spans="1:11" s="194" customFormat="1" ht="12.75" customHeight="1" x14ac:dyDescent="0.4">
      <c r="A1" s="242"/>
      <c r="B1" s="106" t="s">
        <v>169</v>
      </c>
      <c r="C1" s="241"/>
      <c r="D1" s="241"/>
      <c r="E1" s="240"/>
      <c r="F1" s="208"/>
      <c r="G1" s="240"/>
      <c r="H1" s="208"/>
      <c r="I1" s="239"/>
    </row>
    <row r="4" spans="1:11" ht="9.75" customHeight="1" x14ac:dyDescent="0.4">
      <c r="A4" s="104"/>
      <c r="B4" s="104"/>
      <c r="C4" s="104"/>
      <c r="D4" s="104"/>
      <c r="E4" s="253"/>
      <c r="F4" s="103"/>
      <c r="G4" s="253"/>
      <c r="H4" s="103"/>
      <c r="I4" s="436" t="s">
        <v>1</v>
      </c>
      <c r="J4" s="436"/>
    </row>
    <row r="5" spans="1:11" ht="2.1" customHeight="1" thickBot="1" x14ac:dyDescent="0.45">
      <c r="A5" s="104"/>
      <c r="B5" s="104"/>
      <c r="C5" s="104"/>
      <c r="D5" s="104"/>
      <c r="E5" s="253"/>
      <c r="F5" s="103"/>
      <c r="G5" s="253"/>
      <c r="H5" s="103"/>
      <c r="I5" s="244"/>
      <c r="J5" s="244"/>
    </row>
    <row r="6" spans="1:11" ht="15" customHeight="1" x14ac:dyDescent="0.4">
      <c r="A6" s="437"/>
      <c r="B6" s="412" t="s">
        <v>2</v>
      </c>
      <c r="C6" s="412"/>
      <c r="D6" s="437"/>
      <c r="E6" s="439" t="s">
        <v>166</v>
      </c>
      <c r="F6" s="440"/>
      <c r="G6" s="439" t="s">
        <v>165</v>
      </c>
      <c r="H6" s="443"/>
      <c r="I6" s="440" t="s">
        <v>164</v>
      </c>
      <c r="J6" s="440"/>
    </row>
    <row r="7" spans="1:11" ht="15" customHeight="1" x14ac:dyDescent="0.4">
      <c r="A7" s="438"/>
      <c r="B7" s="100" t="s">
        <v>94</v>
      </c>
      <c r="C7" s="100"/>
      <c r="D7" s="438"/>
      <c r="E7" s="441"/>
      <c r="F7" s="442"/>
      <c r="G7" s="441"/>
      <c r="H7" s="444"/>
      <c r="I7" s="442"/>
      <c r="J7" s="442"/>
    </row>
    <row r="8" spans="1:11" ht="3" customHeight="1" x14ac:dyDescent="0.4">
      <c r="E8" s="252"/>
      <c r="G8" s="252"/>
      <c r="H8" s="251"/>
      <c r="I8" s="250"/>
    </row>
    <row r="9" spans="1:11" ht="12" customHeight="1" x14ac:dyDescent="0.4">
      <c r="B9" s="78" t="s">
        <v>84</v>
      </c>
      <c r="C9" s="76" t="s">
        <v>83</v>
      </c>
      <c r="E9" s="249">
        <v>2992</v>
      </c>
      <c r="F9" s="15"/>
      <c r="G9" s="249">
        <v>2813</v>
      </c>
      <c r="H9" s="248"/>
      <c r="I9" s="244">
        <v>179</v>
      </c>
      <c r="J9" s="247"/>
    </row>
    <row r="10" spans="1:11" ht="12" customHeight="1" x14ac:dyDescent="0.4">
      <c r="B10" s="78" t="s">
        <v>82</v>
      </c>
      <c r="C10" s="76" t="s">
        <v>81</v>
      </c>
      <c r="E10" s="249">
        <v>3227</v>
      </c>
      <c r="F10" s="15"/>
      <c r="G10" s="249">
        <v>3103</v>
      </c>
      <c r="H10" s="248"/>
      <c r="I10" s="244">
        <v>124</v>
      </c>
      <c r="J10" s="247"/>
      <c r="K10" s="246"/>
    </row>
    <row r="11" spans="1:11" s="224" customFormat="1" ht="12" customHeight="1" x14ac:dyDescent="0.4">
      <c r="A11" s="245"/>
      <c r="B11" s="23">
        <v>2</v>
      </c>
      <c r="C11" s="77"/>
      <c r="D11" s="22"/>
      <c r="E11" s="227">
        <f>SUM(G11:I11)</f>
        <v>1721</v>
      </c>
      <c r="F11" s="85"/>
      <c r="G11" s="227">
        <v>1712</v>
      </c>
      <c r="H11" s="226"/>
      <c r="I11" s="225">
        <v>9</v>
      </c>
      <c r="J11" s="85"/>
    </row>
    <row r="12" spans="1:11" s="217" customFormat="1" ht="3.95" customHeight="1" thickBot="1" x14ac:dyDescent="0.45">
      <c r="A12" s="223"/>
      <c r="B12" s="222"/>
      <c r="C12" s="221"/>
      <c r="D12" s="82"/>
      <c r="E12" s="220"/>
      <c r="F12" s="79"/>
      <c r="G12" s="220"/>
      <c r="H12" s="219"/>
      <c r="I12" s="218"/>
      <c r="J12" s="79"/>
    </row>
    <row r="13" spans="1:11" ht="2.1" customHeight="1" x14ac:dyDescent="0.4">
      <c r="E13" s="244"/>
      <c r="F13" s="15"/>
      <c r="G13" s="244"/>
      <c r="H13" s="15"/>
      <c r="I13" s="244"/>
      <c r="J13" s="15"/>
    </row>
    <row r="14" spans="1:11" ht="9.75" customHeight="1" x14ac:dyDescent="0.4">
      <c r="A14" s="76"/>
      <c r="B14" s="76" t="s">
        <v>163</v>
      </c>
      <c r="C14" s="76"/>
      <c r="D14" s="76"/>
      <c r="E14" s="243"/>
      <c r="G14" s="76"/>
      <c r="H14" s="44"/>
      <c r="I14" s="213"/>
      <c r="J14" s="15"/>
    </row>
  </sheetData>
  <mergeCells count="7">
    <mergeCell ref="I4:J4"/>
    <mergeCell ref="A6:A7"/>
    <mergeCell ref="B6:C6"/>
    <mergeCell ref="D6:D7"/>
    <mergeCell ref="E6:F7"/>
    <mergeCell ref="G6:H7"/>
    <mergeCell ref="I6:J7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P16"/>
  <sheetViews>
    <sheetView showGridLines="0" zoomScaleNormal="100" workbookViewId="0">
      <selection activeCell="U35" sqref="U35"/>
    </sheetView>
  </sheetViews>
  <sheetFormatPr defaultColWidth="6.125" defaultRowHeight="10.5" x14ac:dyDescent="0.4"/>
  <cols>
    <col min="1" max="1" width="0.875" style="2" customWidth="1"/>
    <col min="2" max="2" width="6.625" style="2" customWidth="1"/>
    <col min="3" max="3" width="4.625" style="2" customWidth="1"/>
    <col min="4" max="4" width="0.875" style="2" customWidth="1"/>
    <col min="5" max="5" width="8.625" style="76" customWidth="1"/>
    <col min="6" max="6" width="2.625" style="76" customWidth="1"/>
    <col min="7" max="7" width="8.625" style="76" customWidth="1"/>
    <col min="8" max="8" width="2.625" style="76" customWidth="1"/>
    <col min="9" max="9" width="8.625" style="2" customWidth="1"/>
    <col min="10" max="10" width="2.625" style="2" customWidth="1"/>
    <col min="11" max="11" width="8.625" style="2" customWidth="1"/>
    <col min="12" max="12" width="2.625" style="2" customWidth="1"/>
    <col min="13" max="13" width="8.625" style="2" customWidth="1"/>
    <col min="14" max="14" width="2.625" style="2" customWidth="1"/>
    <col min="15" max="15" width="8.625" style="2" customWidth="1"/>
    <col min="16" max="16" width="2.625" style="2" customWidth="1"/>
    <col min="17" max="16384" width="6.125" style="2"/>
  </cols>
  <sheetData>
    <row r="1" spans="1:16" ht="12.75" customHeight="1" x14ac:dyDescent="0.4">
      <c r="A1" s="106"/>
      <c r="B1" s="106" t="s">
        <v>181</v>
      </c>
      <c r="C1" s="106"/>
      <c r="D1" s="106"/>
      <c r="E1" s="105"/>
      <c r="F1" s="105"/>
      <c r="G1" s="105"/>
      <c r="H1" s="105"/>
      <c r="I1" s="2" t="s">
        <v>180</v>
      </c>
    </row>
    <row r="2" spans="1:16" ht="10.5" customHeight="1" x14ac:dyDescent="0.4">
      <c r="E2" s="2"/>
      <c r="F2" s="2"/>
      <c r="G2" s="2"/>
      <c r="H2" s="2"/>
    </row>
    <row r="3" spans="1:16" ht="9.75" customHeight="1" x14ac:dyDescent="0.4">
      <c r="A3" s="104"/>
      <c r="B3" s="104"/>
      <c r="C3" s="104"/>
      <c r="D3" s="104"/>
      <c r="E3" s="103"/>
      <c r="F3" s="103"/>
      <c r="G3" s="103"/>
      <c r="H3" s="103"/>
      <c r="N3" s="376" t="s">
        <v>1</v>
      </c>
      <c r="O3" s="376"/>
      <c r="P3" s="376"/>
    </row>
    <row r="4" spans="1:16" ht="2.1" customHeight="1" thickBot="1" x14ac:dyDescent="0.45">
      <c r="A4" s="104"/>
      <c r="B4" s="104"/>
      <c r="C4" s="104"/>
      <c r="D4" s="104"/>
      <c r="E4" s="103"/>
      <c r="F4" s="103"/>
      <c r="G4" s="103"/>
      <c r="H4" s="103"/>
      <c r="N4" s="78"/>
      <c r="O4" s="78"/>
      <c r="P4" s="78"/>
    </row>
    <row r="5" spans="1:16" ht="15" customHeight="1" x14ac:dyDescent="0.4">
      <c r="A5" s="437"/>
      <c r="B5" s="412" t="s">
        <v>2</v>
      </c>
      <c r="C5" s="412"/>
      <c r="D5" s="437"/>
      <c r="E5" s="421" t="s">
        <v>179</v>
      </c>
      <c r="F5" s="450"/>
      <c r="G5" s="421" t="s">
        <v>178</v>
      </c>
      <c r="H5" s="451"/>
      <c r="I5" s="414" t="s">
        <v>177</v>
      </c>
      <c r="J5" s="449"/>
      <c r="K5" s="449"/>
      <c r="L5" s="449"/>
      <c r="M5" s="449"/>
      <c r="N5" s="449"/>
      <c r="O5" s="449"/>
      <c r="P5" s="449"/>
    </row>
    <row r="6" spans="1:16" ht="15" customHeight="1" x14ac:dyDescent="0.4">
      <c r="A6" s="438"/>
      <c r="B6" s="100" t="s">
        <v>121</v>
      </c>
      <c r="C6" s="100"/>
      <c r="D6" s="438"/>
      <c r="E6" s="452" t="s">
        <v>176</v>
      </c>
      <c r="F6" s="453"/>
      <c r="G6" s="452" t="s">
        <v>175</v>
      </c>
      <c r="H6" s="454"/>
      <c r="I6" s="445" t="s">
        <v>174</v>
      </c>
      <c r="J6" s="446"/>
      <c r="K6" s="445" t="s">
        <v>173</v>
      </c>
      <c r="L6" s="446"/>
      <c r="M6" s="445" t="s">
        <v>172</v>
      </c>
      <c r="N6" s="446"/>
      <c r="O6" s="445" t="s">
        <v>171</v>
      </c>
      <c r="P6" s="447"/>
    </row>
    <row r="7" spans="1:16" ht="3.95" customHeight="1" x14ac:dyDescent="0.4">
      <c r="E7" s="188"/>
      <c r="G7" s="188"/>
      <c r="H7" s="251"/>
      <c r="K7" s="266"/>
      <c r="L7" s="265"/>
      <c r="M7" s="266"/>
      <c r="N7" s="265"/>
    </row>
    <row r="8" spans="1:16" ht="12" customHeight="1" x14ac:dyDescent="0.4">
      <c r="B8" s="78" t="s">
        <v>84</v>
      </c>
      <c r="C8" s="76" t="s">
        <v>83</v>
      </c>
      <c r="E8" s="263">
        <v>3576</v>
      </c>
      <c r="F8" s="261"/>
      <c r="G8" s="263">
        <v>12834</v>
      </c>
      <c r="H8" s="264"/>
      <c r="I8" s="261">
        <v>853</v>
      </c>
      <c r="J8" s="244"/>
      <c r="K8" s="263">
        <v>39124</v>
      </c>
      <c r="L8" s="264"/>
      <c r="M8" s="263">
        <v>74074</v>
      </c>
      <c r="N8" s="264"/>
      <c r="O8" s="261">
        <v>28799</v>
      </c>
    </row>
    <row r="9" spans="1:16" ht="12" customHeight="1" x14ac:dyDescent="0.4">
      <c r="B9" s="78" t="s">
        <v>82</v>
      </c>
      <c r="C9" s="76" t="s">
        <v>81</v>
      </c>
      <c r="E9" s="263">
        <v>3233</v>
      </c>
      <c r="F9" s="261"/>
      <c r="G9" s="263">
        <v>11533</v>
      </c>
      <c r="H9" s="264"/>
      <c r="I9" s="261">
        <v>893</v>
      </c>
      <c r="J9" s="261"/>
      <c r="K9" s="263">
        <v>37215</v>
      </c>
      <c r="L9" s="262"/>
      <c r="M9" s="263">
        <v>69973</v>
      </c>
      <c r="N9" s="262"/>
      <c r="O9" s="261">
        <v>29072</v>
      </c>
    </row>
    <row r="10" spans="1:16" s="83" customFormat="1" ht="12" customHeight="1" x14ac:dyDescent="0.4">
      <c r="A10" s="22"/>
      <c r="B10" s="23">
        <v>2</v>
      </c>
      <c r="C10" s="77"/>
      <c r="D10" s="22"/>
      <c r="E10" s="258">
        <v>41</v>
      </c>
      <c r="F10" s="256"/>
      <c r="G10" s="258">
        <v>2509</v>
      </c>
      <c r="H10" s="260"/>
      <c r="I10" s="259">
        <v>459</v>
      </c>
      <c r="J10" s="256"/>
      <c r="K10" s="258">
        <v>24403</v>
      </c>
      <c r="L10" s="257"/>
      <c r="M10" s="258">
        <v>49877</v>
      </c>
      <c r="N10" s="257"/>
      <c r="O10" s="256">
        <v>29376</v>
      </c>
      <c r="P10" s="22"/>
    </row>
    <row r="11" spans="1:16" ht="3.95" customHeight="1" thickBot="1" x14ac:dyDescent="0.45">
      <c r="A11" s="82"/>
      <c r="B11" s="82"/>
      <c r="C11" s="82"/>
      <c r="D11" s="82"/>
      <c r="E11" s="81"/>
      <c r="F11" s="79"/>
      <c r="G11" s="255"/>
      <c r="H11" s="254"/>
      <c r="I11" s="79"/>
      <c r="J11" s="79"/>
      <c r="K11" s="81"/>
      <c r="L11" s="80"/>
      <c r="M11" s="81"/>
      <c r="N11" s="80"/>
      <c r="O11" s="79"/>
      <c r="P11" s="82"/>
    </row>
    <row r="12" spans="1:16" ht="2.1" customHeight="1" x14ac:dyDescent="0.4">
      <c r="A12" s="7"/>
      <c r="B12" s="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ht="9.75" customHeight="1" x14ac:dyDescent="0.4">
      <c r="A13" s="76"/>
      <c r="B13" s="76" t="s">
        <v>163</v>
      </c>
      <c r="C13" s="76"/>
      <c r="D13" s="76"/>
      <c r="E13" s="15"/>
      <c r="F13" s="15"/>
      <c r="G13" s="448"/>
      <c r="H13" s="448"/>
      <c r="I13" s="448"/>
      <c r="J13" s="448"/>
      <c r="K13" s="448"/>
      <c r="L13" s="448"/>
      <c r="M13" s="448"/>
      <c r="N13" s="448"/>
      <c r="O13" s="448"/>
      <c r="P13" s="448"/>
    </row>
    <row r="14" spans="1:16" ht="10.5" customHeight="1" x14ac:dyDescent="0.4">
      <c r="B14" s="76" t="s">
        <v>170</v>
      </c>
      <c r="E14" s="2"/>
      <c r="F14" s="2"/>
    </row>
    <row r="15" spans="1:16" ht="10.5" customHeight="1" x14ac:dyDescent="0.4">
      <c r="E15" s="2"/>
      <c r="F15" s="2"/>
      <c r="H15" s="2"/>
    </row>
    <row r="16" spans="1:16" ht="10.5" customHeight="1" x14ac:dyDescent="0.4"/>
  </sheetData>
  <mergeCells count="14">
    <mergeCell ref="A5:A6"/>
    <mergeCell ref="B5:C5"/>
    <mergeCell ref="D5:D6"/>
    <mergeCell ref="E5:F5"/>
    <mergeCell ref="G5:H5"/>
    <mergeCell ref="E6:F6"/>
    <mergeCell ref="G6:H6"/>
    <mergeCell ref="K6:L6"/>
    <mergeCell ref="M6:N6"/>
    <mergeCell ref="O6:P6"/>
    <mergeCell ref="G13:P13"/>
    <mergeCell ref="N3:P3"/>
    <mergeCell ref="I5:P5"/>
    <mergeCell ref="I6:J6"/>
  </mergeCells>
  <phoneticPr fontId="3"/>
  <pageMargins left="0.62992125984251968" right="0.59055118110236227" top="0.47244094488188981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P15"/>
  <sheetViews>
    <sheetView showGridLines="0" zoomScaleNormal="100" workbookViewId="0">
      <selection activeCell="V16" sqref="V16"/>
    </sheetView>
  </sheetViews>
  <sheetFormatPr defaultColWidth="6.125" defaultRowHeight="10.5" x14ac:dyDescent="0.4"/>
  <cols>
    <col min="1" max="1" width="0.875" style="2" customWidth="1"/>
    <col min="2" max="2" width="6.625" style="2" customWidth="1"/>
    <col min="3" max="3" width="4.625" style="2" customWidth="1"/>
    <col min="4" max="4" width="0.875" style="2" customWidth="1"/>
    <col min="5" max="5" width="8.625" style="76" customWidth="1"/>
    <col min="6" max="6" width="2.625" style="76" customWidth="1"/>
    <col min="7" max="7" width="8.625" style="76" customWidth="1"/>
    <col min="8" max="8" width="2.625" style="76" customWidth="1"/>
    <col min="9" max="9" width="8.625" style="2" customWidth="1"/>
    <col min="10" max="10" width="2.625" style="2" customWidth="1"/>
    <col min="11" max="11" width="8.625" style="2" customWidth="1"/>
    <col min="12" max="12" width="2.625" style="2" customWidth="1"/>
    <col min="13" max="13" width="8.625" style="2" customWidth="1"/>
    <col min="14" max="14" width="2.625" style="2" customWidth="1"/>
    <col min="15" max="15" width="8.625" style="2" customWidth="1"/>
    <col min="16" max="16" width="2.625" style="2" customWidth="1"/>
    <col min="17" max="16384" width="6.125" style="2"/>
  </cols>
  <sheetData>
    <row r="1" spans="1:16" ht="12.75" customHeight="1" x14ac:dyDescent="0.4">
      <c r="A1" s="106"/>
      <c r="B1" s="106" t="s">
        <v>183</v>
      </c>
      <c r="C1" s="106"/>
      <c r="D1" s="106"/>
      <c r="E1" s="105"/>
      <c r="F1" s="105"/>
      <c r="G1" s="105"/>
      <c r="H1" s="105"/>
    </row>
    <row r="2" spans="1:16" ht="10.5" customHeight="1" x14ac:dyDescent="0.4">
      <c r="E2" s="2"/>
      <c r="F2" s="2"/>
      <c r="G2" s="2"/>
      <c r="H2" s="2"/>
    </row>
    <row r="3" spans="1:16" ht="9.75" customHeight="1" x14ac:dyDescent="0.4">
      <c r="A3" s="104"/>
      <c r="B3" s="104"/>
      <c r="C3" s="104"/>
      <c r="D3" s="104"/>
      <c r="E3" s="103"/>
      <c r="F3" s="103"/>
      <c r="G3" s="103"/>
      <c r="H3" s="103"/>
      <c r="N3" s="376" t="s">
        <v>1</v>
      </c>
      <c r="O3" s="376"/>
      <c r="P3" s="376"/>
    </row>
    <row r="4" spans="1:16" ht="2.1" customHeight="1" thickBot="1" x14ac:dyDescent="0.45">
      <c r="A4" s="104"/>
      <c r="B4" s="104"/>
      <c r="C4" s="104"/>
      <c r="D4" s="104"/>
      <c r="E4" s="103"/>
      <c r="F4" s="103"/>
      <c r="G4" s="103"/>
      <c r="H4" s="103"/>
      <c r="N4" s="78"/>
      <c r="O4" s="78"/>
      <c r="P4" s="78"/>
    </row>
    <row r="5" spans="1:16" ht="15" customHeight="1" x14ac:dyDescent="0.4">
      <c r="A5" s="437"/>
      <c r="B5" s="412" t="s">
        <v>2</v>
      </c>
      <c r="C5" s="412"/>
      <c r="D5" s="437"/>
      <c r="E5" s="421" t="s">
        <v>179</v>
      </c>
      <c r="F5" s="451"/>
      <c r="G5" s="421" t="s">
        <v>178</v>
      </c>
      <c r="H5" s="451"/>
      <c r="I5" s="414" t="s">
        <v>177</v>
      </c>
      <c r="J5" s="449"/>
      <c r="K5" s="449"/>
      <c r="L5" s="449"/>
      <c r="M5" s="449"/>
      <c r="N5" s="449"/>
      <c r="O5" s="449"/>
      <c r="P5" s="449"/>
    </row>
    <row r="6" spans="1:16" ht="15" customHeight="1" x14ac:dyDescent="0.4">
      <c r="A6" s="438"/>
      <c r="B6" s="100" t="s">
        <v>121</v>
      </c>
      <c r="C6" s="100"/>
      <c r="D6" s="438"/>
      <c r="E6" s="452" t="s">
        <v>176</v>
      </c>
      <c r="F6" s="454"/>
      <c r="G6" s="452" t="s">
        <v>175</v>
      </c>
      <c r="H6" s="454"/>
      <c r="I6" s="445" t="s">
        <v>174</v>
      </c>
      <c r="J6" s="446"/>
      <c r="K6" s="445" t="s">
        <v>173</v>
      </c>
      <c r="L6" s="446"/>
      <c r="M6" s="445" t="s">
        <v>172</v>
      </c>
      <c r="N6" s="446"/>
      <c r="O6" s="445" t="s">
        <v>171</v>
      </c>
      <c r="P6" s="447"/>
    </row>
    <row r="7" spans="1:16" ht="3.95" customHeight="1" x14ac:dyDescent="0.4">
      <c r="E7" s="188"/>
      <c r="F7" s="251"/>
      <c r="G7" s="188"/>
      <c r="H7" s="251"/>
      <c r="I7" s="266"/>
      <c r="K7" s="266"/>
      <c r="L7" s="265"/>
      <c r="M7" s="266"/>
      <c r="N7" s="265"/>
    </row>
    <row r="8" spans="1:16" ht="12" customHeight="1" x14ac:dyDescent="0.4">
      <c r="B8" s="78" t="s">
        <v>84</v>
      </c>
      <c r="C8" s="76" t="s">
        <v>83</v>
      </c>
      <c r="E8" s="263">
        <v>3338</v>
      </c>
      <c r="F8" s="262"/>
      <c r="G8" s="263">
        <v>8608</v>
      </c>
      <c r="H8" s="264"/>
      <c r="I8" s="263">
        <v>1227</v>
      </c>
      <c r="J8" s="244"/>
      <c r="K8" s="263">
        <v>80646</v>
      </c>
      <c r="L8" s="264"/>
      <c r="M8" s="263">
        <v>142523</v>
      </c>
      <c r="N8" s="264"/>
      <c r="O8" s="261">
        <v>30126</v>
      </c>
    </row>
    <row r="9" spans="1:16" ht="12" customHeight="1" x14ac:dyDescent="0.4">
      <c r="B9" s="78" t="s">
        <v>82</v>
      </c>
      <c r="C9" s="76" t="s">
        <v>81</v>
      </c>
      <c r="E9" s="263">
        <v>2982</v>
      </c>
      <c r="F9" s="262"/>
      <c r="G9" s="263">
        <v>7663</v>
      </c>
      <c r="H9" s="264"/>
      <c r="I9" s="263">
        <v>1448</v>
      </c>
      <c r="J9" s="261"/>
      <c r="K9" s="263">
        <v>82325</v>
      </c>
      <c r="L9" s="262"/>
      <c r="M9" s="263">
        <v>145933</v>
      </c>
      <c r="N9" s="262"/>
      <c r="O9" s="261">
        <v>29587</v>
      </c>
    </row>
    <row r="10" spans="1:16" s="83" customFormat="1" ht="12" customHeight="1" x14ac:dyDescent="0.4">
      <c r="A10" s="22"/>
      <c r="B10" s="23">
        <v>2</v>
      </c>
      <c r="C10" s="77"/>
      <c r="D10" s="22"/>
      <c r="E10" s="258">
        <v>5</v>
      </c>
      <c r="F10" s="257"/>
      <c r="G10" s="258">
        <v>1818</v>
      </c>
      <c r="H10" s="273"/>
      <c r="I10" s="258">
        <v>799</v>
      </c>
      <c r="J10" s="256"/>
      <c r="K10" s="258">
        <v>50506</v>
      </c>
      <c r="L10" s="257"/>
      <c r="M10" s="258">
        <v>91923</v>
      </c>
      <c r="N10" s="257"/>
      <c r="O10" s="256">
        <v>29115</v>
      </c>
      <c r="P10" s="22"/>
    </row>
    <row r="11" spans="1:16" ht="3.95" customHeight="1" thickBot="1" x14ac:dyDescent="0.45">
      <c r="A11" s="267"/>
      <c r="B11" s="267"/>
      <c r="C11" s="267"/>
      <c r="D11" s="267"/>
      <c r="E11" s="270"/>
      <c r="F11" s="269"/>
      <c r="G11" s="272"/>
      <c r="H11" s="271"/>
      <c r="I11" s="270"/>
      <c r="J11" s="268"/>
      <c r="K11" s="270"/>
      <c r="L11" s="269"/>
      <c r="M11" s="270"/>
      <c r="N11" s="269"/>
      <c r="O11" s="268"/>
      <c r="P11" s="267"/>
    </row>
    <row r="12" spans="1:16" ht="2.1" customHeight="1" x14ac:dyDescent="0.4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x14ac:dyDescent="0.4">
      <c r="A13" s="76"/>
      <c r="B13" s="76" t="s">
        <v>163</v>
      </c>
      <c r="C13" s="76"/>
      <c r="D13" s="76"/>
      <c r="E13" s="15"/>
      <c r="F13" s="15"/>
      <c r="G13" s="15"/>
      <c r="H13" s="15"/>
      <c r="I13" s="76"/>
      <c r="J13" s="15"/>
      <c r="L13" s="15"/>
      <c r="M13" s="44"/>
      <c r="N13" s="44"/>
      <c r="O13" s="15"/>
      <c r="P13" s="78"/>
    </row>
    <row r="14" spans="1:16" x14ac:dyDescent="0.4">
      <c r="B14" s="76" t="s">
        <v>170</v>
      </c>
      <c r="I14" s="76"/>
      <c r="P14" s="78" t="s">
        <v>182</v>
      </c>
    </row>
    <row r="15" spans="1:16" x14ac:dyDescent="0.4">
      <c r="I15" s="76"/>
    </row>
  </sheetData>
  <mergeCells count="13">
    <mergeCell ref="O6:P6"/>
    <mergeCell ref="N3:P3"/>
    <mergeCell ref="A5:A6"/>
    <mergeCell ref="B5:C5"/>
    <mergeCell ref="D5:D6"/>
    <mergeCell ref="E5:F5"/>
    <mergeCell ref="G5:H5"/>
    <mergeCell ref="I5:P5"/>
    <mergeCell ref="E6:F6"/>
    <mergeCell ref="G6:H6"/>
    <mergeCell ref="I6:J6"/>
    <mergeCell ref="K6:L6"/>
    <mergeCell ref="M6:N6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N14"/>
  <sheetViews>
    <sheetView showGridLines="0" zoomScaleNormal="100" workbookViewId="0">
      <selection activeCell="J34" sqref="J34"/>
    </sheetView>
  </sheetViews>
  <sheetFormatPr defaultColWidth="6.125" defaultRowHeight="10.5" x14ac:dyDescent="0.4"/>
  <cols>
    <col min="1" max="1" width="4.75" style="2" customWidth="1"/>
    <col min="2" max="2" width="6.625" style="2" customWidth="1"/>
    <col min="3" max="3" width="4.625" style="2" customWidth="1"/>
    <col min="4" max="4" width="5.5" style="2" customWidth="1"/>
    <col min="5" max="5" width="13" style="76" customWidth="1"/>
    <col min="6" max="8" width="16.125" style="76" customWidth="1"/>
    <col min="9" max="9" width="8.625" style="2" customWidth="1"/>
    <col min="10" max="10" width="2.625" style="2" customWidth="1"/>
    <col min="11" max="11" width="8.625" style="2" customWidth="1"/>
    <col min="12" max="12" width="2.625" style="2" customWidth="1"/>
    <col min="13" max="13" width="8.625" style="2" customWidth="1"/>
    <col min="14" max="14" width="2.625" style="2" customWidth="1"/>
    <col min="15" max="16384" width="6.125" style="2"/>
  </cols>
  <sheetData>
    <row r="1" spans="1:14" ht="12.75" customHeight="1" x14ac:dyDescent="0.4">
      <c r="A1" s="106" t="s">
        <v>189</v>
      </c>
      <c r="C1" s="106"/>
      <c r="D1" s="106"/>
      <c r="E1" s="105"/>
      <c r="F1" s="105"/>
      <c r="G1" s="105"/>
      <c r="H1" s="105"/>
    </row>
    <row r="2" spans="1:14" ht="10.5" customHeight="1" x14ac:dyDescent="0.4">
      <c r="E2" s="2"/>
      <c r="F2" s="2"/>
      <c r="G2" s="2"/>
      <c r="H2" s="2"/>
    </row>
    <row r="3" spans="1:14" ht="9.75" customHeight="1" x14ac:dyDescent="0.4">
      <c r="A3" s="104"/>
      <c r="B3" s="104"/>
      <c r="C3" s="104"/>
      <c r="D3" s="104"/>
      <c r="E3" s="103"/>
      <c r="F3" s="103"/>
      <c r="G3" s="376" t="s">
        <v>188</v>
      </c>
      <c r="H3" s="461"/>
      <c r="I3" s="76"/>
      <c r="L3" s="376"/>
      <c r="M3" s="376"/>
      <c r="N3" s="376"/>
    </row>
    <row r="4" spans="1:14" ht="2.1" customHeight="1" thickBot="1" x14ac:dyDescent="0.45">
      <c r="A4" s="104"/>
      <c r="B4" s="104"/>
      <c r="C4" s="104"/>
      <c r="D4" s="104"/>
      <c r="E4" s="103"/>
      <c r="F4" s="103"/>
      <c r="G4" s="281"/>
      <c r="H4" s="280"/>
      <c r="I4" s="76"/>
      <c r="L4" s="78"/>
      <c r="M4" s="78"/>
      <c r="N4" s="78"/>
    </row>
    <row r="5" spans="1:14" ht="15" customHeight="1" x14ac:dyDescent="0.4">
      <c r="A5" s="279"/>
      <c r="B5" s="463" t="s">
        <v>187</v>
      </c>
      <c r="C5" s="463"/>
      <c r="D5" s="464"/>
      <c r="E5" s="421" t="s">
        <v>179</v>
      </c>
      <c r="F5" s="465"/>
      <c r="G5" s="406" t="s">
        <v>178</v>
      </c>
      <c r="H5" s="462"/>
      <c r="I5" s="3"/>
      <c r="J5" s="3"/>
      <c r="K5" s="3"/>
      <c r="L5" s="3"/>
      <c r="M5" s="3"/>
      <c r="N5" s="3"/>
    </row>
    <row r="6" spans="1:14" ht="15" customHeight="1" x14ac:dyDescent="0.4">
      <c r="A6" s="438" t="s">
        <v>186</v>
      </c>
      <c r="B6" s="438"/>
      <c r="C6" s="100"/>
      <c r="D6" s="278"/>
      <c r="E6" s="452" t="s">
        <v>176</v>
      </c>
      <c r="F6" s="466"/>
      <c r="G6" s="467" t="s">
        <v>175</v>
      </c>
      <c r="H6" s="453"/>
      <c r="I6" s="406"/>
      <c r="J6" s="406"/>
      <c r="K6" s="406"/>
      <c r="L6" s="462"/>
      <c r="M6" s="406"/>
      <c r="N6" s="462"/>
    </row>
    <row r="7" spans="1:14" ht="3.95" customHeight="1" x14ac:dyDescent="0.4">
      <c r="E7" s="188"/>
      <c r="F7" s="251"/>
      <c r="G7" s="188"/>
    </row>
    <row r="8" spans="1:14" ht="12" customHeight="1" x14ac:dyDescent="0.4">
      <c r="B8" s="78" t="s">
        <v>84</v>
      </c>
      <c r="C8" s="76" t="s">
        <v>83</v>
      </c>
      <c r="E8" s="455">
        <v>2007</v>
      </c>
      <c r="F8" s="456"/>
      <c r="G8" s="455">
        <v>17946</v>
      </c>
      <c r="H8" s="457"/>
      <c r="I8" s="261"/>
      <c r="J8" s="277"/>
      <c r="K8" s="261"/>
      <c r="L8" s="277"/>
      <c r="M8" s="261"/>
    </row>
    <row r="9" spans="1:14" ht="12" customHeight="1" x14ac:dyDescent="0.4">
      <c r="B9" s="78" t="s">
        <v>82</v>
      </c>
      <c r="C9" s="76" t="s">
        <v>81</v>
      </c>
      <c r="E9" s="455">
        <v>1714</v>
      </c>
      <c r="F9" s="456"/>
      <c r="G9" s="455">
        <v>17155</v>
      </c>
      <c r="H9" s="457"/>
      <c r="I9" s="261"/>
      <c r="J9" s="261"/>
      <c r="K9" s="261"/>
      <c r="L9" s="261"/>
      <c r="M9" s="261"/>
    </row>
    <row r="10" spans="1:14" s="83" customFormat="1" ht="12" customHeight="1" x14ac:dyDescent="0.4">
      <c r="A10" s="22"/>
      <c r="B10" s="23">
        <v>2</v>
      </c>
      <c r="C10" s="77"/>
      <c r="D10" s="22"/>
      <c r="E10" s="458">
        <v>21</v>
      </c>
      <c r="F10" s="459"/>
      <c r="G10" s="458">
        <v>5229</v>
      </c>
      <c r="H10" s="460"/>
      <c r="I10" s="276"/>
      <c r="J10" s="276"/>
      <c r="K10" s="276"/>
      <c r="L10" s="276"/>
      <c r="M10" s="276"/>
    </row>
    <row r="11" spans="1:14" ht="3.95" customHeight="1" thickBot="1" x14ac:dyDescent="0.45">
      <c r="A11" s="82"/>
      <c r="B11" s="82"/>
      <c r="C11" s="82"/>
      <c r="D11" s="82"/>
      <c r="E11" s="81"/>
      <c r="F11" s="80"/>
      <c r="G11" s="255"/>
      <c r="H11" s="275"/>
      <c r="I11" s="15"/>
      <c r="J11" s="15"/>
      <c r="K11" s="15"/>
      <c r="L11" s="15"/>
      <c r="M11" s="15"/>
    </row>
    <row r="12" spans="1:14" ht="2.1" customHeight="1" x14ac:dyDescent="0.4">
      <c r="E12" s="15"/>
      <c r="F12" s="15"/>
      <c r="G12" s="15"/>
      <c r="H12" s="15"/>
      <c r="I12" s="15"/>
      <c r="J12" s="15"/>
      <c r="K12" s="15"/>
      <c r="L12" s="15"/>
      <c r="M12" s="15"/>
    </row>
    <row r="13" spans="1:14" x14ac:dyDescent="0.4">
      <c r="A13" s="76" t="s">
        <v>185</v>
      </c>
      <c r="C13" s="76"/>
      <c r="D13" s="76"/>
      <c r="F13" s="44" t="s">
        <v>184</v>
      </c>
      <c r="I13" s="15"/>
      <c r="J13" s="15"/>
      <c r="K13" s="44"/>
      <c r="L13" s="44"/>
      <c r="M13" s="15"/>
    </row>
    <row r="14" spans="1:14" x14ac:dyDescent="0.4">
      <c r="A14" s="76" t="s">
        <v>68</v>
      </c>
      <c r="F14" s="274"/>
    </row>
  </sheetData>
  <mergeCells count="17">
    <mergeCell ref="B5:D5"/>
    <mergeCell ref="E5:F5"/>
    <mergeCell ref="G5:H5"/>
    <mergeCell ref="A6:B6"/>
    <mergeCell ref="E6:F6"/>
    <mergeCell ref="G6:H6"/>
    <mergeCell ref="L3:N3"/>
    <mergeCell ref="I6:J6"/>
    <mergeCell ref="K6:L6"/>
    <mergeCell ref="M6:N6"/>
    <mergeCell ref="E8:F8"/>
    <mergeCell ref="G8:H8"/>
    <mergeCell ref="E9:F9"/>
    <mergeCell ref="G9:H9"/>
    <mergeCell ref="E10:F10"/>
    <mergeCell ref="G10:H10"/>
    <mergeCell ref="G3:H3"/>
  </mergeCells>
  <phoneticPr fontId="3"/>
  <pageMargins left="0.62992125984251968" right="0.59055118110236227" top="0.47244094488188981" bottom="0.39370078740157483" header="0.51181102362204722" footer="0.51181102362204722"/>
  <pageSetup paperSize="9" scale="90" orientation="portrait" r:id="rId1"/>
  <headerFooter alignWithMargins="0"/>
  <colBreaks count="1" manualBreakCount="1">
    <brk id="9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N14"/>
  <sheetViews>
    <sheetView showGridLines="0" zoomScaleNormal="100" workbookViewId="0">
      <selection activeCell="O18" sqref="O18"/>
    </sheetView>
  </sheetViews>
  <sheetFormatPr defaultColWidth="6.125" defaultRowHeight="10.5" x14ac:dyDescent="0.4"/>
  <cols>
    <col min="1" max="1" width="0.875" style="2" customWidth="1"/>
    <col min="2" max="2" width="6.625" style="2" customWidth="1"/>
    <col min="3" max="3" width="4.625" style="2" customWidth="1"/>
    <col min="4" max="4" width="1.75" style="2" customWidth="1"/>
    <col min="5" max="5" width="25.875" style="76" customWidth="1"/>
    <col min="6" max="6" width="22.125" style="76" customWidth="1"/>
    <col min="7" max="7" width="17.25" style="2" customWidth="1"/>
    <col min="8" max="8" width="5.875" style="2" customWidth="1"/>
    <col min="9" max="9" width="8.625" style="2" customWidth="1"/>
    <col min="10" max="10" width="2.625" style="2" customWidth="1"/>
    <col min="11" max="11" width="8.625" style="2" customWidth="1"/>
    <col min="12" max="12" width="2.625" style="2" customWidth="1"/>
    <col min="13" max="13" width="8.625" style="2" customWidth="1"/>
    <col min="14" max="14" width="2.625" style="2" customWidth="1"/>
    <col min="15" max="16384" width="6.125" style="2"/>
  </cols>
  <sheetData>
    <row r="1" spans="1:14" ht="12.75" customHeight="1" x14ac:dyDescent="0.4">
      <c r="A1" s="106"/>
      <c r="B1" s="106" t="s">
        <v>197</v>
      </c>
      <c r="C1" s="106"/>
      <c r="D1" s="106"/>
      <c r="E1" s="105"/>
      <c r="F1" s="105"/>
    </row>
    <row r="2" spans="1:14" ht="10.5" customHeight="1" x14ac:dyDescent="0.4">
      <c r="E2" s="2"/>
      <c r="F2" s="2"/>
    </row>
    <row r="3" spans="1:14" ht="9.75" customHeight="1" x14ac:dyDescent="0.4">
      <c r="A3" s="129"/>
      <c r="B3" s="129"/>
      <c r="C3" s="129"/>
      <c r="D3" s="129"/>
      <c r="E3" s="128"/>
      <c r="F3" s="128"/>
      <c r="G3" s="390" t="s">
        <v>188</v>
      </c>
      <c r="H3" s="469"/>
      <c r="I3" s="76"/>
      <c r="L3" s="376"/>
      <c r="M3" s="376"/>
      <c r="N3" s="376"/>
    </row>
    <row r="4" spans="1:14" ht="2.1" customHeight="1" thickBot="1" x14ac:dyDescent="0.45">
      <c r="A4" s="129"/>
      <c r="B4" s="129"/>
      <c r="C4" s="129"/>
      <c r="D4" s="129"/>
      <c r="E4" s="128"/>
      <c r="F4" s="128"/>
      <c r="G4" s="118"/>
      <c r="H4" s="291"/>
      <c r="I4" s="76"/>
      <c r="L4" s="78"/>
      <c r="M4" s="78"/>
      <c r="N4" s="78"/>
    </row>
    <row r="5" spans="1:14" ht="15" customHeight="1" x14ac:dyDescent="0.4">
      <c r="A5" s="428"/>
      <c r="B5" s="391" t="s">
        <v>2</v>
      </c>
      <c r="C5" s="391"/>
      <c r="D5" s="428"/>
      <c r="E5" s="394" t="s">
        <v>196</v>
      </c>
      <c r="F5" s="470"/>
      <c r="G5" s="471" t="s">
        <v>195</v>
      </c>
      <c r="H5" s="472"/>
      <c r="I5" s="75"/>
      <c r="J5" s="75"/>
      <c r="K5" s="75"/>
      <c r="L5" s="75"/>
      <c r="M5" s="75"/>
      <c r="N5" s="75"/>
    </row>
    <row r="6" spans="1:14" ht="15" customHeight="1" x14ac:dyDescent="0.4">
      <c r="A6" s="429"/>
      <c r="B6" s="124" t="s">
        <v>121</v>
      </c>
      <c r="C6" s="290"/>
      <c r="D6" s="429"/>
      <c r="E6" s="289" t="s">
        <v>194</v>
      </c>
      <c r="F6" s="288" t="s">
        <v>193</v>
      </c>
      <c r="G6" s="473"/>
      <c r="H6" s="474"/>
      <c r="I6" s="3"/>
      <c r="J6" s="3"/>
      <c r="K6" s="3"/>
      <c r="L6" s="3"/>
      <c r="M6" s="3"/>
      <c r="N6" s="3"/>
    </row>
    <row r="7" spans="1:14" ht="3.95" customHeight="1" x14ac:dyDescent="0.4">
      <c r="A7" s="109"/>
      <c r="B7" s="109"/>
      <c r="C7" s="109"/>
      <c r="D7" s="109"/>
      <c r="E7" s="286"/>
      <c r="F7" s="287"/>
      <c r="G7" s="286"/>
      <c r="H7" s="110"/>
    </row>
    <row r="8" spans="1:14" ht="12" customHeight="1" x14ac:dyDescent="0.4">
      <c r="A8" s="109"/>
      <c r="B8" s="78" t="s">
        <v>192</v>
      </c>
      <c r="C8" s="76" t="s">
        <v>83</v>
      </c>
      <c r="D8" s="109"/>
      <c r="E8" s="285">
        <v>2057</v>
      </c>
      <c r="F8" s="284">
        <v>536</v>
      </c>
      <c r="G8" s="475">
        <v>3730</v>
      </c>
      <c r="H8" s="476"/>
      <c r="I8" s="261"/>
      <c r="J8" s="277"/>
      <c r="K8" s="261"/>
      <c r="L8" s="277"/>
      <c r="M8" s="261"/>
    </row>
    <row r="9" spans="1:14" s="83" customFormat="1" ht="12" customHeight="1" x14ac:dyDescent="0.4">
      <c r="A9" s="109"/>
      <c r="B9" s="118" t="s">
        <v>82</v>
      </c>
      <c r="C9" s="110" t="s">
        <v>81</v>
      </c>
      <c r="D9" s="109"/>
      <c r="E9" s="285">
        <v>1833</v>
      </c>
      <c r="F9" s="284">
        <v>439</v>
      </c>
      <c r="G9" s="455">
        <v>3377</v>
      </c>
      <c r="H9" s="457"/>
      <c r="I9" s="276"/>
      <c r="J9" s="276"/>
      <c r="K9" s="276"/>
      <c r="L9" s="276"/>
      <c r="M9" s="276"/>
    </row>
    <row r="10" spans="1:14" s="83" customFormat="1" ht="12" customHeight="1" x14ac:dyDescent="0.4">
      <c r="A10" s="22"/>
      <c r="B10" s="23">
        <v>2</v>
      </c>
      <c r="C10" s="77"/>
      <c r="D10" s="22"/>
      <c r="E10" s="202">
        <v>7</v>
      </c>
      <c r="F10" s="283" t="s">
        <v>191</v>
      </c>
      <c r="G10" s="458" t="s">
        <v>191</v>
      </c>
      <c r="H10" s="468"/>
      <c r="I10" s="276"/>
      <c r="J10" s="276"/>
      <c r="K10" s="276"/>
      <c r="L10" s="276"/>
      <c r="M10" s="276"/>
    </row>
    <row r="11" spans="1:14" ht="3.95" customHeight="1" thickBot="1" x14ac:dyDescent="0.45">
      <c r="A11" s="82"/>
      <c r="B11" s="82"/>
      <c r="C11" s="82"/>
      <c r="D11" s="82"/>
      <c r="E11" s="81"/>
      <c r="F11" s="282"/>
      <c r="G11" s="255"/>
      <c r="H11" s="275"/>
      <c r="I11" s="15"/>
      <c r="J11" s="15"/>
      <c r="K11" s="15"/>
      <c r="L11" s="15"/>
      <c r="M11" s="15"/>
    </row>
    <row r="12" spans="1:14" ht="2.1" customHeight="1" x14ac:dyDescent="0.4">
      <c r="A12" s="109"/>
      <c r="B12" s="109"/>
      <c r="C12" s="109"/>
      <c r="D12" s="109"/>
      <c r="E12" s="108"/>
      <c r="F12" s="108"/>
      <c r="G12" s="108"/>
      <c r="H12" s="108"/>
      <c r="I12" s="15"/>
      <c r="J12" s="15"/>
      <c r="K12" s="15"/>
      <c r="L12" s="15"/>
      <c r="M12" s="15"/>
    </row>
    <row r="13" spans="1:14" x14ac:dyDescent="0.4">
      <c r="A13" s="110"/>
      <c r="B13" s="110" t="s">
        <v>163</v>
      </c>
      <c r="C13" s="110"/>
      <c r="D13" s="110"/>
      <c r="E13" s="108"/>
      <c r="F13" s="110"/>
      <c r="G13" s="109"/>
      <c r="H13" s="118" t="s">
        <v>190</v>
      </c>
      <c r="I13" s="15"/>
      <c r="J13" s="15"/>
      <c r="K13" s="44"/>
      <c r="L13" s="44"/>
      <c r="M13" s="15"/>
    </row>
    <row r="14" spans="1:14" x14ac:dyDescent="0.4">
      <c r="A14" s="109"/>
      <c r="B14" s="109"/>
      <c r="C14" s="109"/>
      <c r="D14" s="109"/>
      <c r="E14" s="110"/>
      <c r="F14" s="109"/>
      <c r="G14" s="109"/>
      <c r="H14" s="109"/>
    </row>
  </sheetData>
  <mergeCells count="10">
    <mergeCell ref="G9:H9"/>
    <mergeCell ref="G10:H10"/>
    <mergeCell ref="G3:H3"/>
    <mergeCell ref="L3:N3"/>
    <mergeCell ref="A5:A6"/>
    <mergeCell ref="B5:C5"/>
    <mergeCell ref="D5:D6"/>
    <mergeCell ref="E5:F5"/>
    <mergeCell ref="G5:H6"/>
    <mergeCell ref="G8:H8"/>
  </mergeCells>
  <phoneticPr fontId="3"/>
  <pageMargins left="0.62992125984251968" right="0.59055118110236227" top="0.47244094488188981" bottom="0.39370078740157483" header="0.51181102362204722" footer="0.51181102362204722"/>
  <pageSetup paperSize="9" scale="96" fitToHeight="0" orientation="portrait" r:id="rId1"/>
  <headerFooter alignWithMargins="0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E16"/>
  <sheetViews>
    <sheetView showGridLines="0" zoomScaleNormal="100" workbookViewId="0">
      <selection activeCell="I26" sqref="I26"/>
    </sheetView>
  </sheetViews>
  <sheetFormatPr defaultColWidth="6.125" defaultRowHeight="10.5" x14ac:dyDescent="0.4"/>
  <cols>
    <col min="1" max="1" width="0.875" style="2" customWidth="1"/>
    <col min="2" max="2" width="11.875" style="2" customWidth="1"/>
    <col min="3" max="3" width="11.625" style="2" customWidth="1"/>
    <col min="4" max="4" width="0.875" style="2" customWidth="1"/>
    <col min="5" max="5" width="54.875" style="76" customWidth="1"/>
    <col min="6" max="6" width="22.375" style="2" customWidth="1"/>
    <col min="7" max="16384" width="6.125" style="2"/>
  </cols>
  <sheetData>
    <row r="1" spans="1:5" ht="12.75" customHeight="1" x14ac:dyDescent="0.4">
      <c r="A1" s="106" t="s">
        <v>202</v>
      </c>
      <c r="B1" s="106"/>
      <c r="C1" s="106"/>
      <c r="D1" s="106"/>
      <c r="E1" s="105"/>
    </row>
    <row r="2" spans="1:5" x14ac:dyDescent="0.4">
      <c r="E2" s="15"/>
    </row>
    <row r="4" spans="1:5" ht="9.75" customHeight="1" x14ac:dyDescent="0.4">
      <c r="B4" s="104"/>
      <c r="C4" s="104"/>
      <c r="D4" s="104"/>
      <c r="E4" s="78" t="s">
        <v>1</v>
      </c>
    </row>
    <row r="5" spans="1:5" ht="2.1" customHeight="1" thickBot="1" x14ac:dyDescent="0.45">
      <c r="B5" s="104"/>
      <c r="C5" s="104"/>
      <c r="D5" s="104"/>
      <c r="E5" s="78"/>
    </row>
    <row r="6" spans="1:5" ht="15" customHeight="1" x14ac:dyDescent="0.4">
      <c r="A6" s="28"/>
      <c r="B6" s="412" t="s">
        <v>2</v>
      </c>
      <c r="C6" s="412"/>
      <c r="D6" s="101"/>
      <c r="E6" s="421" t="s">
        <v>161</v>
      </c>
    </row>
    <row r="7" spans="1:5" ht="15" customHeight="1" x14ac:dyDescent="0.4">
      <c r="A7" s="31"/>
      <c r="B7" s="100" t="s">
        <v>72</v>
      </c>
      <c r="C7" s="100"/>
      <c r="D7" s="100"/>
      <c r="E7" s="426"/>
    </row>
    <row r="8" spans="1:5" ht="3" customHeight="1" x14ac:dyDescent="0.4">
      <c r="E8" s="188"/>
    </row>
    <row r="9" spans="1:5" ht="12" customHeight="1" x14ac:dyDescent="0.4">
      <c r="B9" s="78" t="s">
        <v>84</v>
      </c>
      <c r="C9" s="76" t="s">
        <v>93</v>
      </c>
      <c r="E9" s="204">
        <v>18481</v>
      </c>
    </row>
    <row r="10" spans="1:5" ht="12" customHeight="1" x14ac:dyDescent="0.4">
      <c r="B10" s="78" t="s">
        <v>82</v>
      </c>
      <c r="C10" s="76" t="s">
        <v>81</v>
      </c>
      <c r="E10" s="204">
        <v>13582</v>
      </c>
    </row>
    <row r="11" spans="1:5" ht="12" customHeight="1" x14ac:dyDescent="0.4">
      <c r="A11" s="22"/>
      <c r="B11" s="23">
        <v>2</v>
      </c>
      <c r="C11" s="77"/>
      <c r="D11" s="22"/>
      <c r="E11" s="202">
        <v>8632</v>
      </c>
    </row>
    <row r="12" spans="1:5" ht="3" customHeight="1" thickBot="1" x14ac:dyDescent="0.45">
      <c r="A12" s="82"/>
      <c r="B12" s="82"/>
      <c r="C12" s="82"/>
      <c r="D12" s="82"/>
      <c r="E12" s="81"/>
    </row>
    <row r="13" spans="1:5" ht="2.1" customHeight="1" x14ac:dyDescent="0.4">
      <c r="E13" s="15"/>
    </row>
    <row r="14" spans="1:5" ht="9.75" customHeight="1" x14ac:dyDescent="0.4">
      <c r="B14" s="76" t="s">
        <v>201</v>
      </c>
      <c r="C14" s="76"/>
      <c r="D14" s="76"/>
      <c r="E14" s="44" t="s">
        <v>200</v>
      </c>
    </row>
    <row r="15" spans="1:5" x14ac:dyDescent="0.4">
      <c r="C15" s="76" t="s">
        <v>199</v>
      </c>
    </row>
    <row r="16" spans="1:5" x14ac:dyDescent="0.4">
      <c r="C16" s="76" t="s">
        <v>198</v>
      </c>
      <c r="E16" s="2"/>
    </row>
  </sheetData>
  <mergeCells count="2">
    <mergeCell ref="B6:C6"/>
    <mergeCell ref="E6:E7"/>
  </mergeCells>
  <phoneticPr fontId="3"/>
  <pageMargins left="0.62992125984251968" right="0.59055118110236227" top="0.47244094488188981" bottom="0.39370078740157483" header="0.51181102362204722" footer="0.51181102362204722"/>
  <pageSetup paperSize="9" scale="80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H13"/>
  <sheetViews>
    <sheetView showGridLines="0" zoomScaleNormal="100" workbookViewId="0">
      <selection activeCell="K17" sqref="K17"/>
    </sheetView>
  </sheetViews>
  <sheetFormatPr defaultColWidth="6.125" defaultRowHeight="10.5" x14ac:dyDescent="0.4"/>
  <cols>
    <col min="1" max="1" width="0.875" style="2" customWidth="1"/>
    <col min="2" max="2" width="5.875" style="2" customWidth="1"/>
    <col min="3" max="3" width="4.25" style="2" customWidth="1"/>
    <col min="4" max="4" width="0.875" style="2" customWidth="1"/>
    <col min="5" max="6" width="17.125" style="76" customWidth="1"/>
    <col min="7" max="8" width="17.125" style="2" customWidth="1"/>
    <col min="9" max="16384" width="6.125" style="2"/>
  </cols>
  <sheetData>
    <row r="1" spans="1:8" ht="12.75" customHeight="1" x14ac:dyDescent="0.4">
      <c r="A1" s="106" t="s">
        <v>212</v>
      </c>
      <c r="B1" s="106"/>
      <c r="C1" s="106"/>
      <c r="D1" s="106"/>
      <c r="E1" s="105"/>
      <c r="F1" s="105"/>
    </row>
    <row r="3" spans="1:8" ht="9.75" customHeight="1" x14ac:dyDescent="0.4">
      <c r="A3" s="104"/>
      <c r="B3" s="104"/>
      <c r="C3" s="104"/>
      <c r="D3" s="104"/>
      <c r="E3" s="103"/>
      <c r="F3" s="103"/>
      <c r="G3" s="376" t="s">
        <v>211</v>
      </c>
      <c r="H3" s="376"/>
    </row>
    <row r="4" spans="1:8" ht="2.1" customHeight="1" thickBot="1" x14ac:dyDescent="0.45">
      <c r="A4" s="104"/>
      <c r="B4" s="104"/>
      <c r="C4" s="104"/>
      <c r="D4" s="104"/>
      <c r="E4" s="103"/>
      <c r="F4" s="103"/>
      <c r="G4" s="78"/>
      <c r="H4" s="78"/>
    </row>
    <row r="5" spans="1:8" ht="15" customHeight="1" x14ac:dyDescent="0.4">
      <c r="A5" s="437"/>
      <c r="B5" s="412" t="s">
        <v>210</v>
      </c>
      <c r="C5" s="412"/>
      <c r="D5" s="437"/>
      <c r="E5" s="422" t="s">
        <v>209</v>
      </c>
      <c r="F5" s="420" t="s">
        <v>208</v>
      </c>
      <c r="G5" s="422" t="s">
        <v>207</v>
      </c>
      <c r="H5" s="422" t="s">
        <v>206</v>
      </c>
    </row>
    <row r="6" spans="1:8" ht="15" customHeight="1" x14ac:dyDescent="0.4">
      <c r="A6" s="438"/>
      <c r="B6" s="100" t="s">
        <v>72</v>
      </c>
      <c r="C6" s="100"/>
      <c r="D6" s="438"/>
      <c r="E6" s="426"/>
      <c r="F6" s="477"/>
      <c r="G6" s="426"/>
      <c r="H6" s="426"/>
    </row>
    <row r="7" spans="1:8" ht="3" customHeight="1" x14ac:dyDescent="0.4">
      <c r="E7" s="188"/>
      <c r="F7" s="189"/>
      <c r="G7" s="266"/>
      <c r="H7" s="266"/>
    </row>
    <row r="8" spans="1:8" ht="12" customHeight="1" x14ac:dyDescent="0.4">
      <c r="B8" s="78" t="s">
        <v>205</v>
      </c>
      <c r="C8" s="76" t="s">
        <v>83</v>
      </c>
      <c r="E8" s="211">
        <v>3417</v>
      </c>
      <c r="F8" s="296">
        <v>494</v>
      </c>
      <c r="G8" s="211">
        <v>2866</v>
      </c>
      <c r="H8" s="266">
        <v>57</v>
      </c>
    </row>
    <row r="9" spans="1:8" ht="12" customHeight="1" x14ac:dyDescent="0.4">
      <c r="B9" s="78" t="s">
        <v>82</v>
      </c>
      <c r="C9" s="76" t="s">
        <v>81</v>
      </c>
      <c r="E9" s="211">
        <v>3271</v>
      </c>
      <c r="F9" s="296">
        <v>479</v>
      </c>
      <c r="G9" s="211">
        <v>2742</v>
      </c>
      <c r="H9" s="266">
        <v>50</v>
      </c>
    </row>
    <row r="10" spans="1:8" s="83" customFormat="1" ht="12" customHeight="1" x14ac:dyDescent="0.4">
      <c r="A10" s="22"/>
      <c r="B10" s="23">
        <v>2</v>
      </c>
      <c r="C10" s="77"/>
      <c r="D10" s="22"/>
      <c r="E10" s="210">
        <f>SUM(F10:H10)</f>
        <v>2516</v>
      </c>
      <c r="F10" s="295">
        <v>416</v>
      </c>
      <c r="G10" s="210">
        <v>2081</v>
      </c>
      <c r="H10" s="294">
        <v>19</v>
      </c>
    </row>
    <row r="11" spans="1:8" ht="3" customHeight="1" thickBot="1" x14ac:dyDescent="0.45">
      <c r="A11" s="267"/>
      <c r="B11" s="267"/>
      <c r="C11" s="267"/>
      <c r="D11" s="267"/>
      <c r="E11" s="270"/>
      <c r="F11" s="293"/>
      <c r="G11" s="270"/>
      <c r="H11" s="292"/>
    </row>
    <row r="12" spans="1:8" ht="2.1" customHeight="1" x14ac:dyDescent="0.4">
      <c r="E12" s="15"/>
      <c r="F12" s="15"/>
      <c r="G12" s="15"/>
    </row>
    <row r="13" spans="1:8" x14ac:dyDescent="0.4">
      <c r="A13" s="76"/>
      <c r="B13" s="76" t="s">
        <v>204</v>
      </c>
      <c r="C13" s="76"/>
      <c r="D13" s="76"/>
      <c r="E13" s="15"/>
      <c r="H13" s="15" t="s">
        <v>203</v>
      </c>
    </row>
  </sheetData>
  <mergeCells count="8">
    <mergeCell ref="G3:H3"/>
    <mergeCell ref="A5:A6"/>
    <mergeCell ref="B5:C5"/>
    <mergeCell ref="D5:D6"/>
    <mergeCell ref="E5:E6"/>
    <mergeCell ref="F5:F6"/>
    <mergeCell ref="G5:G6"/>
    <mergeCell ref="H5:H6"/>
  </mergeCells>
  <phoneticPr fontId="3"/>
  <pageMargins left="0.62992125984251968" right="0.59055118110236227" top="0.47244094488188981" bottom="0.39370078740157483" header="0.51181102362204722" footer="0.51181102362204722"/>
  <pageSetup paperSize="9" scale="83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H16"/>
  <sheetViews>
    <sheetView showGridLines="0" zoomScaleNormal="100" workbookViewId="0">
      <selection activeCell="K16" sqref="K16"/>
    </sheetView>
  </sheetViews>
  <sheetFormatPr defaultColWidth="6.125" defaultRowHeight="10.5" x14ac:dyDescent="0.4"/>
  <cols>
    <col min="1" max="1" width="0.875" style="2" customWidth="1"/>
    <col min="2" max="2" width="12.625" style="2" customWidth="1"/>
    <col min="3" max="3" width="10.625" style="2" customWidth="1"/>
    <col min="4" max="4" width="0.875" style="2" customWidth="1"/>
    <col min="5" max="5" width="17.125" style="76" customWidth="1"/>
    <col min="6" max="6" width="10.625" style="76" customWidth="1"/>
    <col min="7" max="7" width="17.125" style="2" customWidth="1"/>
    <col min="8" max="8" width="10.625" style="2" customWidth="1"/>
    <col min="9" max="16384" width="6.125" style="2"/>
  </cols>
  <sheetData>
    <row r="1" spans="1:8" ht="12.75" customHeight="1" x14ac:dyDescent="0.4">
      <c r="A1" s="106" t="s">
        <v>218</v>
      </c>
      <c r="B1" s="106"/>
      <c r="C1" s="106"/>
      <c r="D1" s="106"/>
      <c r="E1" s="105"/>
      <c r="F1" s="105"/>
    </row>
    <row r="2" spans="1:8" ht="5.25" customHeight="1" x14ac:dyDescent="0.4">
      <c r="A2" s="106"/>
      <c r="B2" s="106"/>
      <c r="C2" s="106"/>
      <c r="D2" s="106"/>
      <c r="E2" s="105"/>
      <c r="F2" s="105"/>
    </row>
    <row r="3" spans="1:8" ht="15.75" customHeight="1" x14ac:dyDescent="0.4">
      <c r="B3" s="106" t="s">
        <v>217</v>
      </c>
    </row>
    <row r="4" spans="1:8" ht="9.75" customHeight="1" x14ac:dyDescent="0.4">
      <c r="A4" s="303"/>
      <c r="B4" s="303"/>
      <c r="C4" s="303"/>
      <c r="D4" s="303"/>
      <c r="E4" s="103"/>
      <c r="F4" s="103"/>
      <c r="G4" s="376" t="s">
        <v>1</v>
      </c>
      <c r="H4" s="376"/>
    </row>
    <row r="5" spans="1:8" ht="2.1" customHeight="1" thickBot="1" x14ac:dyDescent="0.45">
      <c r="A5" s="303"/>
      <c r="B5" s="303"/>
      <c r="C5" s="303"/>
      <c r="D5" s="303"/>
      <c r="E5" s="103"/>
      <c r="F5" s="103"/>
      <c r="G5" s="78"/>
      <c r="H5" s="78"/>
    </row>
    <row r="6" spans="1:8" ht="15" customHeight="1" x14ac:dyDescent="0.4">
      <c r="A6" s="101"/>
      <c r="B6" s="412" t="s">
        <v>2</v>
      </c>
      <c r="C6" s="412"/>
      <c r="D6" s="101"/>
      <c r="E6" s="421" t="s">
        <v>216</v>
      </c>
      <c r="F6" s="451"/>
      <c r="G6" s="478" t="s">
        <v>215</v>
      </c>
      <c r="H6" s="450"/>
    </row>
    <row r="7" spans="1:8" ht="15" customHeight="1" x14ac:dyDescent="0.4">
      <c r="A7" s="100"/>
      <c r="B7" s="100" t="s">
        <v>94</v>
      </c>
      <c r="C7" s="100"/>
      <c r="D7" s="100"/>
      <c r="E7" s="426"/>
      <c r="F7" s="454"/>
      <c r="G7" s="453"/>
      <c r="H7" s="453"/>
    </row>
    <row r="8" spans="1:8" ht="3" customHeight="1" x14ac:dyDescent="0.4">
      <c r="E8" s="188"/>
      <c r="F8" s="251"/>
    </row>
    <row r="9" spans="1:8" ht="12" customHeight="1" x14ac:dyDescent="0.4">
      <c r="B9" s="78" t="s">
        <v>84</v>
      </c>
      <c r="C9" s="76" t="s">
        <v>83</v>
      </c>
      <c r="E9" s="302">
        <v>587151</v>
      </c>
      <c r="F9" s="301"/>
      <c r="G9" s="277">
        <v>289368</v>
      </c>
    </row>
    <row r="10" spans="1:8" ht="12" customHeight="1" x14ac:dyDescent="0.4">
      <c r="B10" s="78" t="s">
        <v>82</v>
      </c>
      <c r="C10" s="76" t="s">
        <v>83</v>
      </c>
      <c r="E10" s="302">
        <v>567791</v>
      </c>
      <c r="F10" s="301"/>
      <c r="G10" s="277">
        <v>289033</v>
      </c>
    </row>
    <row r="11" spans="1:8" s="83" customFormat="1" ht="12" customHeight="1" x14ac:dyDescent="0.4">
      <c r="A11" s="22"/>
      <c r="B11" s="23">
        <v>2</v>
      </c>
      <c r="C11" s="77"/>
      <c r="D11" s="22"/>
      <c r="E11" s="300">
        <v>204121</v>
      </c>
      <c r="F11" s="299"/>
      <c r="G11" s="298">
        <v>202403</v>
      </c>
      <c r="H11" s="22"/>
    </row>
    <row r="12" spans="1:8" ht="3.95" customHeight="1" thickBot="1" x14ac:dyDescent="0.45">
      <c r="A12" s="82"/>
      <c r="B12" s="82"/>
      <c r="C12" s="82"/>
      <c r="D12" s="82"/>
      <c r="E12" s="200"/>
      <c r="F12" s="80"/>
      <c r="G12" s="297"/>
      <c r="H12" s="82"/>
    </row>
    <row r="13" spans="1:8" ht="2.1" customHeight="1" x14ac:dyDescent="0.4">
      <c r="E13" s="15"/>
      <c r="F13" s="15"/>
      <c r="G13" s="15"/>
    </row>
    <row r="14" spans="1:8" ht="9.75" customHeight="1" x14ac:dyDescent="0.4">
      <c r="A14" s="76"/>
      <c r="B14" s="76" t="s">
        <v>214</v>
      </c>
      <c r="C14" s="76"/>
      <c r="D14" s="76"/>
      <c r="E14" s="15"/>
      <c r="F14" s="15"/>
      <c r="G14" s="76"/>
      <c r="H14" s="78" t="s">
        <v>213</v>
      </c>
    </row>
    <row r="15" spans="1:8" x14ac:dyDescent="0.4">
      <c r="A15" s="76"/>
      <c r="B15" s="76"/>
      <c r="C15" s="76"/>
      <c r="D15" s="76"/>
      <c r="E15" s="15"/>
      <c r="F15" s="15"/>
      <c r="G15" s="76"/>
    </row>
    <row r="16" spans="1:8" x14ac:dyDescent="0.4">
      <c r="E16" s="15"/>
      <c r="F16" s="15"/>
      <c r="G16" s="15"/>
    </row>
  </sheetData>
  <mergeCells count="4">
    <mergeCell ref="G4:H4"/>
    <mergeCell ref="B6:C6"/>
    <mergeCell ref="E6:F7"/>
    <mergeCell ref="G6:H7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J19"/>
  <sheetViews>
    <sheetView showGridLines="0" zoomScaleNormal="100" workbookViewId="0">
      <selection activeCell="K16" sqref="K16"/>
    </sheetView>
  </sheetViews>
  <sheetFormatPr defaultColWidth="6.125" defaultRowHeight="10.5" x14ac:dyDescent="0.4"/>
  <cols>
    <col min="1" max="1" width="0.875" style="2" customWidth="1"/>
    <col min="2" max="2" width="12.625" style="2" customWidth="1"/>
    <col min="3" max="3" width="10.625" style="2" customWidth="1"/>
    <col min="4" max="4" width="0.875" style="2" customWidth="1"/>
    <col min="5" max="5" width="17.125" style="76" customWidth="1"/>
    <col min="6" max="6" width="10.625" style="76" customWidth="1"/>
    <col min="7" max="7" width="17.125" style="2" customWidth="1"/>
    <col min="8" max="8" width="10.625" style="2" customWidth="1"/>
    <col min="9" max="16384" width="6.125" style="2"/>
  </cols>
  <sheetData>
    <row r="1" spans="1:10" ht="12.75" customHeight="1" x14ac:dyDescent="0.4">
      <c r="A1" s="106" t="s">
        <v>218</v>
      </c>
      <c r="B1" s="106"/>
      <c r="C1" s="106"/>
      <c r="D1" s="106"/>
      <c r="E1" s="105"/>
      <c r="F1" s="105"/>
    </row>
    <row r="2" spans="1:10" ht="5.25" customHeight="1" x14ac:dyDescent="0.4">
      <c r="A2" s="106"/>
      <c r="B2" s="106"/>
      <c r="C2" s="106"/>
      <c r="D2" s="106"/>
      <c r="E2" s="105"/>
      <c r="F2" s="105"/>
    </row>
    <row r="3" spans="1:10" ht="15.75" customHeight="1" x14ac:dyDescent="0.4">
      <c r="A3" s="242"/>
      <c r="B3" s="106" t="s">
        <v>220</v>
      </c>
      <c r="C3" s="242"/>
      <c r="D3" s="242"/>
      <c r="E3" s="105"/>
      <c r="F3" s="105"/>
      <c r="G3" s="376"/>
      <c r="H3" s="376"/>
    </row>
    <row r="4" spans="1:10" ht="9.75" customHeight="1" x14ac:dyDescent="0.4">
      <c r="A4" s="303"/>
      <c r="B4" s="303"/>
      <c r="C4" s="303"/>
      <c r="D4" s="303"/>
      <c r="E4" s="103"/>
      <c r="F4" s="103"/>
      <c r="G4" s="376" t="s">
        <v>1</v>
      </c>
      <c r="H4" s="376"/>
    </row>
    <row r="5" spans="1:10" ht="2.1" customHeight="1" thickBot="1" x14ac:dyDescent="0.45">
      <c r="A5" s="303"/>
      <c r="B5" s="303"/>
      <c r="C5" s="303"/>
      <c r="D5" s="303"/>
      <c r="E5" s="103"/>
      <c r="F5" s="103"/>
      <c r="G5" s="78"/>
      <c r="H5" s="78"/>
    </row>
    <row r="6" spans="1:10" ht="15" customHeight="1" x14ac:dyDescent="0.4">
      <c r="A6" s="101"/>
      <c r="B6" s="412" t="s">
        <v>2</v>
      </c>
      <c r="C6" s="412"/>
      <c r="D6" s="101"/>
      <c r="E6" s="421" t="s">
        <v>216</v>
      </c>
      <c r="F6" s="451"/>
      <c r="G6" s="478" t="s">
        <v>215</v>
      </c>
      <c r="H6" s="450"/>
      <c r="J6" s="242"/>
    </row>
    <row r="7" spans="1:10" ht="15" customHeight="1" x14ac:dyDescent="0.4">
      <c r="A7" s="100"/>
      <c r="B7" s="100" t="s">
        <v>94</v>
      </c>
      <c r="C7" s="100"/>
      <c r="D7" s="100"/>
      <c r="E7" s="426"/>
      <c r="F7" s="454"/>
      <c r="G7" s="453"/>
      <c r="H7" s="453"/>
    </row>
    <row r="8" spans="1:10" ht="3" customHeight="1" x14ac:dyDescent="0.4">
      <c r="E8" s="188"/>
      <c r="F8" s="251"/>
    </row>
    <row r="9" spans="1:10" ht="12" customHeight="1" x14ac:dyDescent="0.4">
      <c r="B9" s="78" t="s">
        <v>84</v>
      </c>
      <c r="C9" s="76" t="s">
        <v>83</v>
      </c>
      <c r="E9" s="306">
        <v>761301</v>
      </c>
      <c r="F9" s="305"/>
      <c r="G9" s="304">
        <v>170208</v>
      </c>
    </row>
    <row r="10" spans="1:10" ht="12" customHeight="1" x14ac:dyDescent="0.4">
      <c r="B10" s="78" t="s">
        <v>82</v>
      </c>
      <c r="C10" s="76" t="s">
        <v>83</v>
      </c>
      <c r="E10" s="302">
        <v>702565</v>
      </c>
      <c r="F10" s="301"/>
      <c r="G10" s="302">
        <v>171435</v>
      </c>
    </row>
    <row r="11" spans="1:10" s="83" customFormat="1" ht="12" customHeight="1" x14ac:dyDescent="0.4">
      <c r="A11" s="22"/>
      <c r="B11" s="23">
        <v>2</v>
      </c>
      <c r="C11" s="77"/>
      <c r="D11" s="22"/>
      <c r="E11" s="300">
        <v>249202</v>
      </c>
      <c r="F11" s="299"/>
      <c r="G11" s="298">
        <v>117522</v>
      </c>
      <c r="H11" s="22"/>
    </row>
    <row r="12" spans="1:10" ht="3.95" customHeight="1" thickBot="1" x14ac:dyDescent="0.45">
      <c r="A12" s="82"/>
      <c r="B12" s="82"/>
      <c r="C12" s="82"/>
      <c r="D12" s="82"/>
      <c r="E12" s="200"/>
      <c r="F12" s="80"/>
      <c r="G12" s="297"/>
      <c r="H12" s="82"/>
    </row>
    <row r="13" spans="1:10" ht="2.1" customHeight="1" x14ac:dyDescent="0.4">
      <c r="E13" s="15"/>
      <c r="F13" s="15"/>
      <c r="G13" s="15"/>
    </row>
    <row r="14" spans="1:10" x14ac:dyDescent="0.4">
      <c r="A14" s="76"/>
      <c r="B14" s="76" t="s">
        <v>219</v>
      </c>
      <c r="C14" s="76"/>
      <c r="D14" s="76"/>
      <c r="E14" s="15"/>
      <c r="F14" s="15"/>
      <c r="G14" s="76"/>
      <c r="H14" s="78" t="s">
        <v>213</v>
      </c>
    </row>
    <row r="18" spans="5:7" x14ac:dyDescent="0.4">
      <c r="E18" s="15"/>
      <c r="F18" s="15"/>
      <c r="G18" s="15"/>
    </row>
    <row r="19" spans="5:7" x14ac:dyDescent="0.4">
      <c r="E19" s="15"/>
      <c r="F19" s="15"/>
      <c r="G19" s="15"/>
    </row>
  </sheetData>
  <mergeCells count="5">
    <mergeCell ref="G3:H3"/>
    <mergeCell ref="G4:H4"/>
    <mergeCell ref="B6:C6"/>
    <mergeCell ref="E6:F7"/>
    <mergeCell ref="G6:H7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J19"/>
  <sheetViews>
    <sheetView showGridLines="0" zoomScaleNormal="100" workbookViewId="0">
      <selection activeCell="K16" sqref="K16"/>
    </sheetView>
  </sheetViews>
  <sheetFormatPr defaultColWidth="6.125" defaultRowHeight="10.5" x14ac:dyDescent="0.4"/>
  <cols>
    <col min="1" max="1" width="0.875" style="2" customWidth="1"/>
    <col min="2" max="2" width="12.625" style="2" customWidth="1"/>
    <col min="3" max="3" width="10.625" style="2" customWidth="1"/>
    <col min="4" max="4" width="0.875" style="2" customWidth="1"/>
    <col min="5" max="5" width="17.125" style="76" customWidth="1"/>
    <col min="6" max="6" width="10.625" style="76" customWidth="1"/>
    <col min="7" max="7" width="17.125" style="2" customWidth="1"/>
    <col min="8" max="8" width="10.625" style="2" customWidth="1"/>
    <col min="9" max="16384" width="6.125" style="2"/>
  </cols>
  <sheetData>
    <row r="1" spans="1:10" ht="12.75" customHeight="1" x14ac:dyDescent="0.4">
      <c r="A1" s="106" t="s">
        <v>218</v>
      </c>
      <c r="B1" s="106"/>
      <c r="C1" s="106"/>
      <c r="D1" s="106"/>
      <c r="E1" s="105"/>
      <c r="F1" s="105"/>
    </row>
    <row r="2" spans="1:10" ht="5.25" customHeight="1" x14ac:dyDescent="0.4">
      <c r="A2" s="106"/>
      <c r="B2" s="106"/>
      <c r="C2" s="106"/>
      <c r="D2" s="106"/>
      <c r="E2" s="105"/>
      <c r="F2" s="105"/>
    </row>
    <row r="3" spans="1:10" ht="15.75" customHeight="1" x14ac:dyDescent="0.4">
      <c r="A3" s="106"/>
      <c r="B3" s="106" t="s">
        <v>221</v>
      </c>
      <c r="C3" s="242"/>
      <c r="D3" s="242"/>
      <c r="E3" s="105"/>
      <c r="F3" s="105"/>
      <c r="G3" s="376"/>
      <c r="H3" s="376"/>
    </row>
    <row r="4" spans="1:10" ht="9.75" customHeight="1" x14ac:dyDescent="0.4">
      <c r="A4" s="303"/>
      <c r="B4" s="303"/>
      <c r="C4" s="303"/>
      <c r="D4" s="303"/>
      <c r="E4" s="103"/>
      <c r="F4" s="103"/>
      <c r="G4" s="376" t="s">
        <v>1</v>
      </c>
      <c r="H4" s="376"/>
    </row>
    <row r="5" spans="1:10" ht="2.1" customHeight="1" thickBot="1" x14ac:dyDescent="0.45">
      <c r="A5" s="303"/>
      <c r="B5" s="303"/>
      <c r="C5" s="303"/>
      <c r="D5" s="303"/>
      <c r="E5" s="103"/>
      <c r="F5" s="103"/>
      <c r="G5" s="78"/>
      <c r="H5" s="78"/>
    </row>
    <row r="6" spans="1:10" ht="15" customHeight="1" x14ac:dyDescent="0.4">
      <c r="A6" s="101"/>
      <c r="B6" s="412" t="s">
        <v>2</v>
      </c>
      <c r="C6" s="412"/>
      <c r="D6" s="101"/>
      <c r="E6" s="421" t="s">
        <v>216</v>
      </c>
      <c r="F6" s="451"/>
      <c r="G6" s="478" t="s">
        <v>215</v>
      </c>
      <c r="H6" s="450"/>
      <c r="J6" s="242"/>
    </row>
    <row r="7" spans="1:10" ht="15" customHeight="1" x14ac:dyDescent="0.4">
      <c r="A7" s="100"/>
      <c r="B7" s="100" t="s">
        <v>94</v>
      </c>
      <c r="C7" s="100"/>
      <c r="D7" s="100"/>
      <c r="E7" s="426"/>
      <c r="F7" s="454"/>
      <c r="G7" s="453"/>
      <c r="H7" s="453"/>
    </row>
    <row r="8" spans="1:10" ht="3" customHeight="1" x14ac:dyDescent="0.4">
      <c r="E8" s="188"/>
      <c r="F8" s="251"/>
    </row>
    <row r="9" spans="1:10" ht="12" customHeight="1" x14ac:dyDescent="0.4">
      <c r="B9" s="78" t="s">
        <v>84</v>
      </c>
      <c r="C9" s="76" t="s">
        <v>83</v>
      </c>
      <c r="E9" s="302">
        <v>266505</v>
      </c>
      <c r="F9" s="301"/>
      <c r="G9" s="277">
        <v>261168</v>
      </c>
    </row>
    <row r="10" spans="1:10" ht="12" customHeight="1" x14ac:dyDescent="0.4">
      <c r="B10" s="78" t="s">
        <v>82</v>
      </c>
      <c r="C10" s="76" t="s">
        <v>81</v>
      </c>
      <c r="E10" s="302">
        <v>209955</v>
      </c>
      <c r="F10" s="301"/>
      <c r="G10" s="309">
        <v>210897</v>
      </c>
    </row>
    <row r="11" spans="1:10" s="83" customFormat="1" ht="12" customHeight="1" x14ac:dyDescent="0.4">
      <c r="A11" s="22"/>
      <c r="B11" s="23">
        <v>2</v>
      </c>
      <c r="C11" s="77"/>
      <c r="D11" s="22"/>
      <c r="E11" s="300">
        <v>115533</v>
      </c>
      <c r="F11" s="299"/>
      <c r="G11" s="298">
        <v>166682</v>
      </c>
      <c r="H11" s="22"/>
    </row>
    <row r="12" spans="1:10" ht="3.95" customHeight="1" thickBot="1" x14ac:dyDescent="0.45">
      <c r="A12" s="267"/>
      <c r="B12" s="267"/>
      <c r="C12" s="267"/>
      <c r="D12" s="267"/>
      <c r="E12" s="308"/>
      <c r="F12" s="269"/>
      <c r="G12" s="307"/>
      <c r="H12" s="267"/>
    </row>
    <row r="13" spans="1:10" ht="2.1" customHeight="1" x14ac:dyDescent="0.4">
      <c r="E13" s="15"/>
      <c r="F13" s="15"/>
      <c r="G13" s="15"/>
    </row>
    <row r="14" spans="1:10" x14ac:dyDescent="0.4">
      <c r="A14" s="76"/>
      <c r="B14" s="76" t="s">
        <v>214</v>
      </c>
      <c r="C14" s="76"/>
      <c r="D14" s="76"/>
      <c r="E14" s="15"/>
      <c r="F14" s="15"/>
      <c r="G14" s="76"/>
      <c r="H14" s="78" t="s">
        <v>213</v>
      </c>
    </row>
    <row r="18" spans="5:7" x14ac:dyDescent="0.4">
      <c r="E18" s="15"/>
      <c r="F18" s="15"/>
      <c r="G18" s="15"/>
    </row>
    <row r="19" spans="5:7" x14ac:dyDescent="0.4">
      <c r="E19" s="15"/>
      <c r="F19" s="15"/>
      <c r="G19" s="15"/>
    </row>
  </sheetData>
  <mergeCells count="5">
    <mergeCell ref="G3:H3"/>
    <mergeCell ref="G4:H4"/>
    <mergeCell ref="B6:C6"/>
    <mergeCell ref="E6:F7"/>
    <mergeCell ref="G6:H7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15"/>
  <sheetViews>
    <sheetView showGridLines="0" zoomScaleNormal="100" workbookViewId="0">
      <selection activeCell="T14" sqref="T14"/>
    </sheetView>
  </sheetViews>
  <sheetFormatPr defaultColWidth="6.125" defaultRowHeight="10.5" x14ac:dyDescent="0.4"/>
  <cols>
    <col min="1" max="1" width="0.875" style="2" customWidth="1"/>
    <col min="2" max="2" width="12.125" style="2" customWidth="1"/>
    <col min="3" max="3" width="0.875" style="2" customWidth="1"/>
    <col min="4" max="4" width="9.125" style="76" customWidth="1"/>
    <col min="5" max="5" width="3.125" style="76" customWidth="1"/>
    <col min="6" max="6" width="9.125" style="2" customWidth="1"/>
    <col min="7" max="7" width="3.125" style="2" customWidth="1"/>
    <col min="8" max="8" width="8.625" style="2" customWidth="1"/>
    <col min="9" max="9" width="3.125" style="2" customWidth="1"/>
    <col min="10" max="10" width="9.125" style="2" customWidth="1"/>
    <col min="11" max="11" width="3.125" style="2" customWidth="1"/>
    <col min="12" max="12" width="8.125" style="2" customWidth="1"/>
    <col min="13" max="13" width="2.125" style="2" customWidth="1"/>
    <col min="14" max="14" width="8.125" style="2" customWidth="1"/>
    <col min="15" max="15" width="2.125" style="2" customWidth="1"/>
    <col min="16" max="16" width="2" style="2" customWidth="1"/>
    <col min="17" max="16384" width="6.125" style="2"/>
  </cols>
  <sheetData>
    <row r="1" spans="1:16" ht="12.75" customHeight="1" x14ac:dyDescent="0.4">
      <c r="A1" s="106" t="s">
        <v>79</v>
      </c>
      <c r="B1" s="106"/>
      <c r="C1" s="106"/>
      <c r="D1" s="105"/>
      <c r="E1" s="105"/>
    </row>
    <row r="3" spans="1:16" ht="9.75" customHeight="1" x14ac:dyDescent="0.4">
      <c r="B3" s="104"/>
      <c r="C3" s="104"/>
      <c r="D3" s="103"/>
      <c r="E3" s="103"/>
      <c r="M3" s="376" t="s">
        <v>78</v>
      </c>
      <c r="N3" s="376"/>
      <c r="O3" s="376"/>
    </row>
    <row r="4" spans="1:16" ht="2.1" customHeight="1" thickBot="1" x14ac:dyDescent="0.45">
      <c r="B4" s="104"/>
      <c r="C4" s="104"/>
      <c r="D4" s="103"/>
      <c r="E4" s="103"/>
      <c r="M4" s="78"/>
      <c r="N4" s="78"/>
      <c r="O4" s="78"/>
    </row>
    <row r="5" spans="1:16" ht="15" customHeight="1" x14ac:dyDescent="0.4">
      <c r="A5" s="28"/>
      <c r="B5" s="102" t="s">
        <v>77</v>
      </c>
      <c r="C5" s="101"/>
      <c r="D5" s="384" t="s">
        <v>76</v>
      </c>
      <c r="E5" s="384"/>
      <c r="F5" s="384"/>
      <c r="G5" s="384"/>
      <c r="H5" s="384"/>
      <c r="I5" s="384"/>
      <c r="J5" s="384" t="s">
        <v>75</v>
      </c>
      <c r="K5" s="384"/>
      <c r="L5" s="386" t="s">
        <v>74</v>
      </c>
      <c r="M5" s="386"/>
      <c r="N5" s="386" t="s">
        <v>73</v>
      </c>
      <c r="O5" s="388"/>
    </row>
    <row r="6" spans="1:16" ht="15" customHeight="1" x14ac:dyDescent="0.4">
      <c r="A6" s="31"/>
      <c r="B6" s="100" t="s">
        <v>72</v>
      </c>
      <c r="C6" s="100"/>
      <c r="D6" s="385" t="s">
        <v>71</v>
      </c>
      <c r="E6" s="385"/>
      <c r="F6" s="385" t="s">
        <v>70</v>
      </c>
      <c r="G6" s="385"/>
      <c r="H6" s="385" t="s">
        <v>69</v>
      </c>
      <c r="I6" s="385"/>
      <c r="J6" s="385"/>
      <c r="K6" s="385"/>
      <c r="L6" s="387"/>
      <c r="M6" s="387"/>
      <c r="N6" s="387"/>
      <c r="O6" s="389"/>
    </row>
    <row r="7" spans="1:16" ht="3.95" customHeight="1" x14ac:dyDescent="0.4">
      <c r="D7" s="99"/>
      <c r="E7" s="98"/>
      <c r="H7" s="97"/>
      <c r="I7" s="96"/>
      <c r="L7" s="97"/>
      <c r="M7" s="96"/>
    </row>
    <row r="8" spans="1:16" ht="12" customHeight="1" x14ac:dyDescent="0.4">
      <c r="B8" s="95">
        <v>30</v>
      </c>
      <c r="D8" s="6">
        <v>3344</v>
      </c>
      <c r="E8" s="93"/>
      <c r="F8" s="15">
        <v>2653</v>
      </c>
      <c r="G8" s="15"/>
      <c r="H8" s="6">
        <v>691</v>
      </c>
      <c r="I8" s="93"/>
      <c r="J8" s="15">
        <v>14130</v>
      </c>
      <c r="K8" s="15"/>
      <c r="L8" s="92">
        <v>23.7</v>
      </c>
      <c r="M8" s="91"/>
      <c r="N8" s="90">
        <v>33.4</v>
      </c>
      <c r="O8" s="44"/>
      <c r="P8" s="15" t="s">
        <v>68</v>
      </c>
    </row>
    <row r="9" spans="1:16" ht="12" customHeight="1" x14ac:dyDescent="0.4">
      <c r="B9" s="94" t="s">
        <v>67</v>
      </c>
      <c r="D9" s="6">
        <v>2635</v>
      </c>
      <c r="E9" s="93"/>
      <c r="F9" s="15">
        <v>2063</v>
      </c>
      <c r="G9" s="15"/>
      <c r="H9" s="6">
        <v>572</v>
      </c>
      <c r="I9" s="93"/>
      <c r="J9" s="15">
        <v>12976</v>
      </c>
      <c r="K9" s="15"/>
      <c r="L9" s="92">
        <v>20.3</v>
      </c>
      <c r="M9" s="91"/>
      <c r="N9" s="90">
        <v>28.6</v>
      </c>
      <c r="O9" s="15"/>
      <c r="P9" s="15"/>
    </row>
    <row r="10" spans="1:16" s="83" customFormat="1" ht="12" customHeight="1" x14ac:dyDescent="0.4">
      <c r="A10" s="22"/>
      <c r="B10" s="89" t="s">
        <v>66</v>
      </c>
      <c r="C10" s="22"/>
      <c r="D10" s="21">
        <v>1116</v>
      </c>
      <c r="E10" s="87"/>
      <c r="F10" s="85">
        <v>907</v>
      </c>
      <c r="G10" s="85"/>
      <c r="H10" s="21">
        <v>209</v>
      </c>
      <c r="I10" s="87"/>
      <c r="J10" s="85">
        <v>6738</v>
      </c>
      <c r="K10" s="85"/>
      <c r="L10" s="88">
        <v>16.600000000000001</v>
      </c>
      <c r="M10" s="87"/>
      <c r="N10" s="86">
        <v>24.4</v>
      </c>
      <c r="O10" s="85"/>
      <c r="P10" s="84"/>
    </row>
    <row r="11" spans="1:16" ht="3.95" customHeight="1" thickBot="1" x14ac:dyDescent="0.45">
      <c r="A11" s="82"/>
      <c r="B11" s="82"/>
      <c r="C11" s="82"/>
      <c r="D11" s="81"/>
      <c r="E11" s="80"/>
      <c r="F11" s="79"/>
      <c r="G11" s="79"/>
      <c r="H11" s="81"/>
      <c r="I11" s="80"/>
      <c r="J11" s="79"/>
      <c r="K11" s="79"/>
      <c r="L11" s="81"/>
      <c r="M11" s="80"/>
      <c r="N11" s="79"/>
      <c r="O11" s="79"/>
      <c r="P11" s="15"/>
    </row>
    <row r="12" spans="1:16" ht="2.1" customHeight="1" x14ac:dyDescent="0.4"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x14ac:dyDescent="0.4">
      <c r="B13" s="76" t="s">
        <v>65</v>
      </c>
      <c r="D13" s="15"/>
      <c r="E13" s="15"/>
      <c r="G13" s="15"/>
      <c r="H13" s="15"/>
      <c r="I13" s="15"/>
      <c r="L13" s="15"/>
      <c r="M13" s="15"/>
      <c r="N13" s="15"/>
      <c r="O13" s="15" t="s">
        <v>64</v>
      </c>
      <c r="P13" s="15"/>
    </row>
    <row r="14" spans="1:16" x14ac:dyDescent="0.4">
      <c r="C14" s="7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 t="s">
        <v>63</v>
      </c>
      <c r="P14" s="15"/>
    </row>
    <row r="15" spans="1:16" x14ac:dyDescent="0.4">
      <c r="D15" s="2"/>
      <c r="E15" s="2"/>
    </row>
  </sheetData>
  <mergeCells count="8">
    <mergeCell ref="M3:O3"/>
    <mergeCell ref="D5:I5"/>
    <mergeCell ref="J5:K6"/>
    <mergeCell ref="L5:M6"/>
    <mergeCell ref="N5:O6"/>
    <mergeCell ref="D6:E6"/>
    <mergeCell ref="F6:G6"/>
    <mergeCell ref="H6:I6"/>
  </mergeCells>
  <phoneticPr fontId="3"/>
  <pageMargins left="0.62992125984251968" right="0.59055118110236227" top="0.47244094488188981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K18"/>
  <sheetViews>
    <sheetView showGridLines="0" zoomScaleNormal="100" workbookViewId="0">
      <selection activeCell="K16" sqref="K16"/>
    </sheetView>
  </sheetViews>
  <sheetFormatPr defaultColWidth="6.125" defaultRowHeight="10.5" x14ac:dyDescent="0.4"/>
  <cols>
    <col min="1" max="1" width="0.875" style="2" customWidth="1"/>
    <col min="2" max="2" width="12.625" style="2" customWidth="1"/>
    <col min="3" max="3" width="10.625" style="2" customWidth="1"/>
    <col min="4" max="4" width="0.875" style="2" customWidth="1"/>
    <col min="5" max="5" width="17.125" style="76" customWidth="1"/>
    <col min="6" max="6" width="10.625" style="76" customWidth="1"/>
    <col min="7" max="7" width="17.125" style="2" customWidth="1"/>
    <col min="8" max="8" width="10.625" style="2" customWidth="1"/>
    <col min="9" max="16384" width="6.125" style="2"/>
  </cols>
  <sheetData>
    <row r="1" spans="1:11" ht="12.75" customHeight="1" x14ac:dyDescent="0.4">
      <c r="A1" s="106" t="s">
        <v>218</v>
      </c>
      <c r="B1" s="106"/>
      <c r="C1" s="106"/>
      <c r="D1" s="106"/>
      <c r="E1" s="105"/>
      <c r="F1" s="105"/>
    </row>
    <row r="2" spans="1:11" ht="5.25" customHeight="1" x14ac:dyDescent="0.4">
      <c r="A2" s="106"/>
      <c r="B2" s="106"/>
      <c r="C2" s="106"/>
      <c r="D2" s="106"/>
      <c r="E2" s="105"/>
      <c r="F2" s="105"/>
    </row>
    <row r="3" spans="1:11" ht="15.75" customHeight="1" x14ac:dyDescent="0.4">
      <c r="B3" s="106" t="s">
        <v>222</v>
      </c>
    </row>
    <row r="4" spans="1:11" ht="9.75" customHeight="1" x14ac:dyDescent="0.4">
      <c r="A4" s="76"/>
      <c r="B4" s="76"/>
      <c r="C4" s="76"/>
      <c r="D4" s="76"/>
      <c r="E4" s="15"/>
      <c r="F4" s="15"/>
      <c r="G4" s="76"/>
    </row>
    <row r="5" spans="1:11" ht="2.1" customHeight="1" thickBot="1" x14ac:dyDescent="0.45">
      <c r="A5" s="303"/>
      <c r="B5" s="303"/>
      <c r="C5" s="303"/>
      <c r="D5" s="303"/>
      <c r="E5" s="103"/>
      <c r="F5" s="103"/>
      <c r="G5" s="78"/>
      <c r="H5" s="78"/>
    </row>
    <row r="6" spans="1:11" ht="15" customHeight="1" x14ac:dyDescent="0.4">
      <c r="A6" s="101"/>
      <c r="B6" s="412" t="s">
        <v>2</v>
      </c>
      <c r="C6" s="412"/>
      <c r="D6" s="101"/>
      <c r="E6" s="421" t="s">
        <v>216</v>
      </c>
      <c r="F6" s="451"/>
      <c r="G6" s="478" t="s">
        <v>215</v>
      </c>
      <c r="H6" s="450"/>
      <c r="K6" s="242"/>
    </row>
    <row r="7" spans="1:11" ht="15" customHeight="1" x14ac:dyDescent="0.4">
      <c r="A7" s="100"/>
      <c r="B7" s="100" t="s">
        <v>94</v>
      </c>
      <c r="C7" s="100"/>
      <c r="D7" s="100"/>
      <c r="E7" s="426"/>
      <c r="F7" s="454"/>
      <c r="G7" s="453"/>
      <c r="H7" s="453"/>
    </row>
    <row r="8" spans="1:11" ht="3" customHeight="1" x14ac:dyDescent="0.4">
      <c r="E8" s="188"/>
      <c r="F8" s="251"/>
    </row>
    <row r="9" spans="1:11" ht="12" customHeight="1" x14ac:dyDescent="0.4">
      <c r="B9" s="78" t="s">
        <v>84</v>
      </c>
      <c r="C9" s="76" t="s">
        <v>83</v>
      </c>
      <c r="E9" s="302">
        <v>267635</v>
      </c>
      <c r="F9" s="301"/>
      <c r="G9" s="277">
        <v>216597</v>
      </c>
    </row>
    <row r="10" spans="1:11" ht="12" customHeight="1" x14ac:dyDescent="0.4">
      <c r="B10" s="78" t="s">
        <v>82</v>
      </c>
      <c r="C10" s="76" t="s">
        <v>83</v>
      </c>
      <c r="E10" s="302">
        <v>242962</v>
      </c>
      <c r="F10" s="301"/>
      <c r="G10" s="277">
        <v>215906</v>
      </c>
    </row>
    <row r="11" spans="1:11" s="83" customFormat="1" ht="12" customHeight="1" x14ac:dyDescent="0.4">
      <c r="A11" s="22"/>
      <c r="B11" s="23">
        <v>2</v>
      </c>
      <c r="C11" s="77"/>
      <c r="D11" s="22"/>
      <c r="E11" s="300">
        <v>110402</v>
      </c>
      <c r="F11" s="299"/>
      <c r="G11" s="298">
        <v>141800</v>
      </c>
      <c r="H11" s="22"/>
    </row>
    <row r="12" spans="1:11" ht="3.95" customHeight="1" thickBot="1" x14ac:dyDescent="0.45">
      <c r="A12" s="267"/>
      <c r="B12" s="267"/>
      <c r="C12" s="267"/>
      <c r="D12" s="267"/>
      <c r="E12" s="308"/>
      <c r="F12" s="269"/>
      <c r="G12" s="307"/>
      <c r="H12" s="267"/>
    </row>
    <row r="13" spans="1:11" ht="2.1" customHeight="1" x14ac:dyDescent="0.4">
      <c r="E13" s="15"/>
      <c r="F13" s="15"/>
      <c r="G13" s="15"/>
    </row>
    <row r="14" spans="1:11" ht="9.75" customHeight="1" x14ac:dyDescent="0.4">
      <c r="A14" s="76"/>
      <c r="B14" s="76" t="s">
        <v>214</v>
      </c>
      <c r="C14" s="76"/>
      <c r="D14" s="76"/>
      <c r="E14" s="15"/>
      <c r="G14" s="479"/>
      <c r="H14" s="461"/>
    </row>
    <row r="17" spans="5:7" x14ac:dyDescent="0.4">
      <c r="E17" s="15"/>
      <c r="F17" s="15"/>
      <c r="G17" s="15"/>
    </row>
    <row r="18" spans="5:7" x14ac:dyDescent="0.4">
      <c r="E18" s="15"/>
      <c r="F18" s="15"/>
      <c r="G18" s="15"/>
    </row>
  </sheetData>
  <mergeCells count="4">
    <mergeCell ref="B6:C6"/>
    <mergeCell ref="E6:F7"/>
    <mergeCell ref="G6:H7"/>
    <mergeCell ref="G14:H14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H13"/>
  <sheetViews>
    <sheetView showGridLines="0" zoomScaleNormal="100" workbookViewId="0">
      <selection activeCell="F29" sqref="F29"/>
    </sheetView>
  </sheetViews>
  <sheetFormatPr defaultColWidth="6.125" defaultRowHeight="10.5" x14ac:dyDescent="0.4"/>
  <cols>
    <col min="1" max="1" width="0.875" style="2" customWidth="1"/>
    <col min="2" max="2" width="5.875" style="2" customWidth="1"/>
    <col min="3" max="3" width="4.25" style="2" customWidth="1"/>
    <col min="4" max="4" width="0.875" style="2" customWidth="1"/>
    <col min="5" max="6" width="17.125" style="76" customWidth="1"/>
    <col min="7" max="8" width="17.125" style="2" customWidth="1"/>
    <col min="9" max="16384" width="6.125" style="2"/>
  </cols>
  <sheetData>
    <row r="1" spans="1:8" ht="12.75" customHeight="1" x14ac:dyDescent="0.4">
      <c r="A1" s="106" t="s">
        <v>228</v>
      </c>
      <c r="B1" s="106"/>
      <c r="C1" s="106"/>
      <c r="D1" s="106"/>
      <c r="E1" s="105"/>
      <c r="F1" s="105"/>
    </row>
    <row r="3" spans="1:8" ht="9.75" customHeight="1" x14ac:dyDescent="0.4">
      <c r="A3" s="316"/>
      <c r="B3" s="316"/>
      <c r="C3" s="316"/>
      <c r="D3" s="316"/>
      <c r="E3" s="315"/>
      <c r="F3" s="315"/>
      <c r="G3" s="376" t="s">
        <v>1</v>
      </c>
      <c r="H3" s="376"/>
    </row>
    <row r="4" spans="1:8" ht="2.1" customHeight="1" thickBot="1" x14ac:dyDescent="0.45">
      <c r="A4" s="316"/>
      <c r="B4" s="316"/>
      <c r="C4" s="316"/>
      <c r="D4" s="316"/>
      <c r="E4" s="315"/>
      <c r="F4" s="315"/>
      <c r="G4" s="78"/>
      <c r="H4" s="78"/>
    </row>
    <row r="5" spans="1:8" ht="15" customHeight="1" x14ac:dyDescent="0.4">
      <c r="A5" s="437"/>
      <c r="B5" s="412" t="s">
        <v>210</v>
      </c>
      <c r="C5" s="412"/>
      <c r="D5" s="437"/>
      <c r="E5" s="422" t="s">
        <v>227</v>
      </c>
      <c r="F5" s="420" t="s">
        <v>226</v>
      </c>
      <c r="G5" s="481" t="s">
        <v>225</v>
      </c>
      <c r="H5" s="482"/>
    </row>
    <row r="6" spans="1:8" ht="15" customHeight="1" x14ac:dyDescent="0.4">
      <c r="A6" s="438"/>
      <c r="B6" s="100" t="s">
        <v>72</v>
      </c>
      <c r="C6" s="100"/>
      <c r="D6" s="438"/>
      <c r="E6" s="452"/>
      <c r="F6" s="480"/>
      <c r="G6" s="314" t="s">
        <v>119</v>
      </c>
      <c r="H6" s="314" t="s">
        <v>224</v>
      </c>
    </row>
    <row r="7" spans="1:8" ht="3.95" customHeight="1" x14ac:dyDescent="0.4">
      <c r="E7" s="188"/>
      <c r="F7" s="189"/>
      <c r="G7" s="266"/>
      <c r="H7" s="266"/>
    </row>
    <row r="8" spans="1:8" ht="12" customHeight="1" x14ac:dyDescent="0.4">
      <c r="B8" s="78" t="s">
        <v>84</v>
      </c>
      <c r="C8" s="76" t="s">
        <v>83</v>
      </c>
      <c r="E8" s="204">
        <v>30189</v>
      </c>
      <c r="F8" s="296">
        <v>20</v>
      </c>
      <c r="G8" s="204">
        <v>1700</v>
      </c>
      <c r="H8" s="204">
        <v>2711</v>
      </c>
    </row>
    <row r="9" spans="1:8" ht="12" customHeight="1" x14ac:dyDescent="0.4">
      <c r="B9" s="78" t="s">
        <v>82</v>
      </c>
      <c r="C9" s="76" t="s">
        <v>83</v>
      </c>
      <c r="E9" s="204">
        <v>27199</v>
      </c>
      <c r="F9" s="296">
        <v>20</v>
      </c>
      <c r="G9" s="204">
        <v>1634</v>
      </c>
      <c r="H9" s="204">
        <v>2645</v>
      </c>
    </row>
    <row r="10" spans="1:8" s="83" customFormat="1" ht="12" customHeight="1" x14ac:dyDescent="0.4">
      <c r="A10" s="313"/>
      <c r="B10" s="23">
        <v>2</v>
      </c>
      <c r="C10" s="312"/>
      <c r="D10" s="22"/>
      <c r="E10" s="202">
        <v>7984</v>
      </c>
      <c r="F10" s="295">
        <v>22</v>
      </c>
      <c r="G10" s="202">
        <v>1380</v>
      </c>
      <c r="H10" s="202">
        <v>2199</v>
      </c>
    </row>
    <row r="11" spans="1:8" ht="3.95" customHeight="1" thickBot="1" x14ac:dyDescent="0.45">
      <c r="A11" s="82"/>
      <c r="B11" s="82"/>
      <c r="C11" s="82"/>
      <c r="D11" s="82"/>
      <c r="E11" s="81"/>
      <c r="F11" s="311"/>
      <c r="G11" s="81"/>
      <c r="H11" s="310"/>
    </row>
    <row r="12" spans="1:8" ht="2.1" customHeight="1" x14ac:dyDescent="0.4">
      <c r="E12" s="15"/>
      <c r="F12" s="15"/>
      <c r="G12" s="15"/>
    </row>
    <row r="13" spans="1:8" x14ac:dyDescent="0.4">
      <c r="A13" s="76"/>
      <c r="B13" s="76" t="s">
        <v>223</v>
      </c>
      <c r="C13" s="76"/>
      <c r="D13" s="76"/>
      <c r="E13" s="15"/>
      <c r="H13" s="15"/>
    </row>
  </sheetData>
  <mergeCells count="7">
    <mergeCell ref="G3:H3"/>
    <mergeCell ref="A5:A6"/>
    <mergeCell ref="B5:C5"/>
    <mergeCell ref="D5:D6"/>
    <mergeCell ref="E5:E6"/>
    <mergeCell ref="F5:F6"/>
    <mergeCell ref="G5:H5"/>
  </mergeCells>
  <phoneticPr fontId="3"/>
  <pageMargins left="0.62992125984251968" right="0.59055118110236227" top="0.47244094488188981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P23"/>
  <sheetViews>
    <sheetView showGridLines="0" zoomScaleNormal="100" zoomScaleSheetLayoutView="100" workbookViewId="0">
      <selection activeCell="O27" sqref="O27"/>
    </sheetView>
  </sheetViews>
  <sheetFormatPr defaultColWidth="6.125" defaultRowHeight="10.5" x14ac:dyDescent="0.4"/>
  <cols>
    <col min="1" max="1" width="1.625" style="2" customWidth="1"/>
    <col min="2" max="2" width="6.875" style="2" customWidth="1"/>
    <col min="3" max="3" width="4.875" style="2" customWidth="1"/>
    <col min="4" max="4" width="1.625" style="2" customWidth="1"/>
    <col min="5" max="5" width="10.875" style="76" customWidth="1"/>
    <col min="6" max="6" width="10.875" style="213" customWidth="1"/>
    <col min="7" max="10" width="10.875" style="212" customWidth="1"/>
    <col min="11" max="11" width="9.875" style="212" customWidth="1"/>
    <col min="12" max="12" width="6.625" style="212" customWidth="1"/>
    <col min="13" max="16" width="6.125" style="212" customWidth="1"/>
    <col min="17" max="17" width="1.75" style="2" customWidth="1"/>
    <col min="18" max="16384" width="6.125" style="2"/>
  </cols>
  <sheetData>
    <row r="1" spans="1:16" ht="12.75" customHeight="1" x14ac:dyDescent="0.4">
      <c r="A1" s="106" t="s">
        <v>242</v>
      </c>
      <c r="B1" s="106"/>
      <c r="C1" s="106"/>
      <c r="D1" s="106"/>
      <c r="E1" s="105"/>
      <c r="F1" s="343"/>
      <c r="G1" s="250"/>
      <c r="H1" s="250"/>
      <c r="I1" s="250"/>
      <c r="J1" s="250"/>
      <c r="K1" s="250"/>
      <c r="L1" s="250"/>
      <c r="M1" s="250"/>
      <c r="N1" s="250"/>
      <c r="O1" s="250"/>
    </row>
    <row r="3" spans="1:16" ht="12.75" customHeight="1" x14ac:dyDescent="0.4">
      <c r="A3" s="104"/>
      <c r="B3" s="104"/>
      <c r="C3" s="104"/>
      <c r="D3" s="104"/>
      <c r="E3" s="103"/>
      <c r="F3" s="253"/>
      <c r="G3" s="436" t="s">
        <v>241</v>
      </c>
      <c r="H3" s="436"/>
      <c r="I3" s="436"/>
      <c r="J3" s="436"/>
      <c r="K3" s="250"/>
      <c r="L3" s="250"/>
      <c r="M3" s="2"/>
      <c r="N3" s="2"/>
      <c r="O3" s="2"/>
      <c r="P3" s="2"/>
    </row>
    <row r="4" spans="1:16" ht="2.1" customHeight="1" thickBot="1" x14ac:dyDescent="0.45">
      <c r="A4" s="104"/>
      <c r="B4" s="104"/>
      <c r="C4" s="104"/>
      <c r="D4" s="104"/>
      <c r="E4" s="103"/>
      <c r="F4" s="253"/>
      <c r="G4" s="244"/>
      <c r="H4" s="244"/>
      <c r="I4" s="244"/>
      <c r="J4" s="244"/>
      <c r="K4" s="250"/>
      <c r="L4" s="250"/>
      <c r="M4" s="2"/>
      <c r="N4" s="2"/>
      <c r="O4" s="2"/>
      <c r="P4" s="2"/>
    </row>
    <row r="5" spans="1:16" ht="15" customHeight="1" x14ac:dyDescent="0.4">
      <c r="A5" s="101"/>
      <c r="B5" s="485" t="s">
        <v>2</v>
      </c>
      <c r="C5" s="485"/>
      <c r="D5" s="101"/>
      <c r="E5" s="421" t="s">
        <v>240</v>
      </c>
      <c r="F5" s="491" t="s">
        <v>239</v>
      </c>
      <c r="G5" s="486" t="s">
        <v>238</v>
      </c>
      <c r="H5" s="486" t="s">
        <v>237</v>
      </c>
      <c r="I5" s="486" t="s">
        <v>236</v>
      </c>
      <c r="J5" s="439" t="s">
        <v>235</v>
      </c>
    </row>
    <row r="6" spans="1:16" ht="15" customHeight="1" x14ac:dyDescent="0.4">
      <c r="A6" s="100"/>
      <c r="B6" s="330" t="s">
        <v>121</v>
      </c>
      <c r="C6" s="330"/>
      <c r="D6" s="100"/>
      <c r="E6" s="452"/>
      <c r="F6" s="492"/>
      <c r="G6" s="487"/>
      <c r="H6" s="487"/>
      <c r="I6" s="487"/>
      <c r="J6" s="441"/>
    </row>
    <row r="7" spans="1:16" ht="3" customHeight="1" x14ac:dyDescent="0.4">
      <c r="E7" s="188"/>
      <c r="F7" s="342"/>
      <c r="G7" s="329"/>
      <c r="H7" s="329"/>
      <c r="I7" s="329"/>
      <c r="J7" s="252"/>
    </row>
    <row r="8" spans="1:16" ht="12" customHeight="1" x14ac:dyDescent="0.4">
      <c r="B8" s="78" t="s">
        <v>84</v>
      </c>
      <c r="C8" s="74" t="s">
        <v>83</v>
      </c>
      <c r="D8" s="18"/>
      <c r="E8" s="341">
        <v>304496</v>
      </c>
      <c r="F8" s="340">
        <v>74830</v>
      </c>
      <c r="G8" s="327">
        <v>16908</v>
      </c>
      <c r="H8" s="327">
        <v>15689</v>
      </c>
      <c r="I8" s="327">
        <v>23668</v>
      </c>
      <c r="J8" s="339">
        <v>20705</v>
      </c>
    </row>
    <row r="9" spans="1:16" ht="12" customHeight="1" x14ac:dyDescent="0.4">
      <c r="B9" s="78" t="s">
        <v>82</v>
      </c>
      <c r="C9" s="74" t="s">
        <v>83</v>
      </c>
      <c r="D9" s="18"/>
      <c r="E9" s="341">
        <v>289061</v>
      </c>
      <c r="F9" s="340">
        <v>69316</v>
      </c>
      <c r="G9" s="327">
        <v>17263</v>
      </c>
      <c r="H9" s="327">
        <v>15051</v>
      </c>
      <c r="I9" s="327">
        <v>22653</v>
      </c>
      <c r="J9" s="339">
        <v>19801</v>
      </c>
    </row>
    <row r="10" spans="1:16" s="83" customFormat="1" ht="12" customHeight="1" x14ac:dyDescent="0.4">
      <c r="A10" s="22"/>
      <c r="B10" s="23">
        <v>2</v>
      </c>
      <c r="C10" s="77"/>
      <c r="D10" s="22"/>
      <c r="E10" s="338">
        <f>SUM(F10:J10,E19:J19)</f>
        <v>116393</v>
      </c>
      <c r="F10" s="337">
        <v>24545</v>
      </c>
      <c r="G10" s="325">
        <v>5469</v>
      </c>
      <c r="H10" s="325">
        <v>4389</v>
      </c>
      <c r="I10" s="325">
        <v>12278</v>
      </c>
      <c r="J10" s="336">
        <v>11861</v>
      </c>
      <c r="K10" s="335"/>
    </row>
    <row r="11" spans="1:16" s="83" customFormat="1" ht="3" customHeight="1" thickBot="1" x14ac:dyDescent="0.45">
      <c r="A11" s="82"/>
      <c r="B11" s="222"/>
      <c r="C11" s="82"/>
      <c r="D11" s="323"/>
      <c r="E11" s="334"/>
      <c r="F11" s="333"/>
      <c r="G11" s="332"/>
      <c r="H11" s="332"/>
      <c r="I11" s="332"/>
      <c r="J11" s="331"/>
    </row>
    <row r="12" spans="1:16" ht="3" customHeight="1" x14ac:dyDescent="0.4">
      <c r="E12" s="2"/>
    </row>
    <row r="13" spans="1:16" ht="3" customHeight="1" thickBot="1" x14ac:dyDescent="0.45"/>
    <row r="14" spans="1:16" ht="15" customHeight="1" x14ac:dyDescent="0.4">
      <c r="A14" s="101"/>
      <c r="B14" s="485" t="s">
        <v>2</v>
      </c>
      <c r="C14" s="485"/>
      <c r="D14" s="101"/>
      <c r="E14" s="486" t="s">
        <v>234</v>
      </c>
      <c r="F14" s="488" t="s">
        <v>233</v>
      </c>
      <c r="G14" s="486" t="s">
        <v>232</v>
      </c>
      <c r="H14" s="488" t="s">
        <v>231</v>
      </c>
      <c r="I14" s="486" t="s">
        <v>230</v>
      </c>
      <c r="J14" s="483" t="s">
        <v>229</v>
      </c>
    </row>
    <row r="15" spans="1:16" ht="15" customHeight="1" x14ac:dyDescent="0.4">
      <c r="A15" s="100"/>
      <c r="B15" s="330" t="s">
        <v>121</v>
      </c>
      <c r="C15" s="330"/>
      <c r="D15" s="100"/>
      <c r="E15" s="487"/>
      <c r="F15" s="489"/>
      <c r="G15" s="487"/>
      <c r="H15" s="490"/>
      <c r="I15" s="487"/>
      <c r="J15" s="484"/>
    </row>
    <row r="16" spans="1:16" ht="3" customHeight="1" x14ac:dyDescent="0.4">
      <c r="E16" s="329"/>
      <c r="F16" s="329"/>
      <c r="G16" s="329"/>
      <c r="H16" s="329"/>
      <c r="I16" s="329"/>
      <c r="J16" s="328"/>
    </row>
    <row r="17" spans="1:10" ht="12" customHeight="1" x14ac:dyDescent="0.4">
      <c r="B17" s="78" t="s">
        <v>84</v>
      </c>
      <c r="C17" s="74" t="s">
        <v>83</v>
      </c>
      <c r="D17" s="18"/>
      <c r="E17" s="327">
        <v>1808</v>
      </c>
      <c r="F17" s="327">
        <v>66743</v>
      </c>
      <c r="G17" s="327">
        <v>55289</v>
      </c>
      <c r="H17" s="327">
        <v>4401</v>
      </c>
      <c r="I17" s="327">
        <v>10437</v>
      </c>
      <c r="J17" s="326">
        <v>14018</v>
      </c>
    </row>
    <row r="18" spans="1:10" ht="12" customHeight="1" x14ac:dyDescent="0.4">
      <c r="B18" s="78" t="s">
        <v>82</v>
      </c>
      <c r="C18" s="74" t="s">
        <v>83</v>
      </c>
      <c r="D18" s="18"/>
      <c r="E18" s="327">
        <v>1456</v>
      </c>
      <c r="F18" s="327">
        <v>62483</v>
      </c>
      <c r="G18" s="327">
        <v>52734</v>
      </c>
      <c r="H18" s="327">
        <v>4311</v>
      </c>
      <c r="I18" s="327">
        <v>9923</v>
      </c>
      <c r="J18" s="326">
        <v>14070</v>
      </c>
    </row>
    <row r="19" spans="1:10" ht="12" customHeight="1" x14ac:dyDescent="0.4">
      <c r="A19" s="22"/>
      <c r="B19" s="23">
        <v>2</v>
      </c>
      <c r="C19" s="77"/>
      <c r="D19" s="22"/>
      <c r="E19" s="325">
        <v>292</v>
      </c>
      <c r="F19" s="325">
        <v>18112</v>
      </c>
      <c r="G19" s="325">
        <v>24420</v>
      </c>
      <c r="H19" s="325">
        <v>4148</v>
      </c>
      <c r="I19" s="325">
        <v>4655</v>
      </c>
      <c r="J19" s="324">
        <v>6224</v>
      </c>
    </row>
    <row r="20" spans="1:10" ht="3" customHeight="1" thickBot="1" x14ac:dyDescent="0.45">
      <c r="A20" s="82"/>
      <c r="B20" s="222"/>
      <c r="C20" s="82"/>
      <c r="D20" s="323"/>
      <c r="E20" s="321"/>
      <c r="F20" s="321"/>
      <c r="G20" s="321"/>
      <c r="H20" s="322"/>
      <c r="I20" s="321"/>
      <c r="J20" s="320"/>
    </row>
    <row r="21" spans="1:10" ht="2.1" customHeight="1" x14ac:dyDescent="0.4"/>
    <row r="22" spans="1:10" x14ac:dyDescent="0.4">
      <c r="B22" s="76" t="s">
        <v>204</v>
      </c>
      <c r="F22" s="319"/>
      <c r="G22" s="318"/>
      <c r="H22" s="318"/>
      <c r="I22" s="318"/>
      <c r="J22" s="317"/>
    </row>
    <row r="23" spans="1:10" x14ac:dyDescent="0.4">
      <c r="A23" s="156"/>
      <c r="B23" s="76"/>
    </row>
  </sheetData>
  <mergeCells count="15">
    <mergeCell ref="G3:J3"/>
    <mergeCell ref="B5:C5"/>
    <mergeCell ref="E5:E6"/>
    <mergeCell ref="F5:F6"/>
    <mergeCell ref="G5:G6"/>
    <mergeCell ref="H5:H6"/>
    <mergeCell ref="I5:I6"/>
    <mergeCell ref="J5:J6"/>
    <mergeCell ref="J14:J15"/>
    <mergeCell ref="B14:C14"/>
    <mergeCell ref="E14:E15"/>
    <mergeCell ref="F14:F15"/>
    <mergeCell ref="G14:G15"/>
    <mergeCell ref="H14:H15"/>
    <mergeCell ref="I14:I15"/>
  </mergeCells>
  <phoneticPr fontId="3"/>
  <pageMargins left="0.59055118110236227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E13"/>
  <sheetViews>
    <sheetView showGridLines="0" zoomScaleNormal="100" workbookViewId="0">
      <selection activeCell="E28" sqref="E28"/>
    </sheetView>
  </sheetViews>
  <sheetFormatPr defaultColWidth="6.125" defaultRowHeight="10.5" x14ac:dyDescent="0.4"/>
  <cols>
    <col min="1" max="1" width="0.875" style="2" customWidth="1"/>
    <col min="2" max="2" width="11.875" style="2" customWidth="1"/>
    <col min="3" max="3" width="11.625" style="2" customWidth="1"/>
    <col min="4" max="4" width="0.875" style="2" customWidth="1"/>
    <col min="5" max="5" width="54.875" style="76" customWidth="1"/>
    <col min="6" max="6" width="3.5" style="2" customWidth="1"/>
    <col min="7" max="16384" width="6.125" style="2"/>
  </cols>
  <sheetData>
    <row r="1" spans="1:5" ht="12.75" customHeight="1" x14ac:dyDescent="0.4">
      <c r="A1" s="106" t="s">
        <v>243</v>
      </c>
      <c r="B1" s="106"/>
      <c r="C1" s="106"/>
      <c r="D1" s="106"/>
      <c r="E1" s="105"/>
    </row>
    <row r="3" spans="1:5" ht="9.75" customHeight="1" x14ac:dyDescent="0.4">
      <c r="B3" s="104"/>
      <c r="C3" s="104"/>
      <c r="D3" s="104"/>
      <c r="E3" s="78" t="s">
        <v>1</v>
      </c>
    </row>
    <row r="4" spans="1:5" ht="2.1" customHeight="1" thickBot="1" x14ac:dyDescent="0.45">
      <c r="B4" s="104"/>
      <c r="C4" s="104"/>
      <c r="D4" s="104"/>
      <c r="E4" s="78"/>
    </row>
    <row r="5" spans="1:5" ht="15" customHeight="1" x14ac:dyDescent="0.4">
      <c r="A5" s="28"/>
      <c r="B5" s="412" t="s">
        <v>2</v>
      </c>
      <c r="C5" s="412"/>
      <c r="D5" s="101"/>
      <c r="E5" s="421" t="s">
        <v>161</v>
      </c>
    </row>
    <row r="6" spans="1:5" ht="15" customHeight="1" x14ac:dyDescent="0.4">
      <c r="A6" s="31"/>
      <c r="B6" s="100" t="s">
        <v>72</v>
      </c>
      <c r="C6" s="100"/>
      <c r="D6" s="100"/>
      <c r="E6" s="426"/>
    </row>
    <row r="7" spans="1:5" ht="3.95" customHeight="1" x14ac:dyDescent="0.4">
      <c r="E7" s="188"/>
    </row>
    <row r="8" spans="1:5" ht="12" customHeight="1" x14ac:dyDescent="0.4">
      <c r="B8" s="78" t="s">
        <v>84</v>
      </c>
      <c r="C8" s="76" t="s">
        <v>93</v>
      </c>
      <c r="E8" s="211">
        <v>639</v>
      </c>
    </row>
    <row r="9" spans="1:5" ht="12" customHeight="1" x14ac:dyDescent="0.4">
      <c r="B9" s="78" t="s">
        <v>82</v>
      </c>
      <c r="C9" s="76" t="s">
        <v>93</v>
      </c>
      <c r="E9" s="211">
        <v>601</v>
      </c>
    </row>
    <row r="10" spans="1:5" s="83" customFormat="1" ht="12" customHeight="1" x14ac:dyDescent="0.4">
      <c r="A10" s="346"/>
      <c r="B10" s="23">
        <v>2</v>
      </c>
      <c r="C10" s="77"/>
      <c r="D10" s="22"/>
      <c r="E10" s="210">
        <v>470</v>
      </c>
    </row>
    <row r="11" spans="1:5" ht="3.95" customHeight="1" thickBot="1" x14ac:dyDescent="0.45">
      <c r="A11" s="345"/>
      <c r="B11" s="267"/>
      <c r="C11" s="267"/>
      <c r="D11" s="267"/>
      <c r="E11" s="270"/>
    </row>
    <row r="12" spans="1:5" ht="2.1" customHeight="1" x14ac:dyDescent="0.4">
      <c r="E12" s="15"/>
    </row>
    <row r="13" spans="1:5" ht="9.75" customHeight="1" x14ac:dyDescent="0.4">
      <c r="B13" s="76" t="s">
        <v>163</v>
      </c>
      <c r="C13" s="76"/>
      <c r="D13" s="76"/>
      <c r="E13" s="344"/>
    </row>
  </sheetData>
  <mergeCells count="2">
    <mergeCell ref="B5:C5"/>
    <mergeCell ref="E5:E6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E13"/>
  <sheetViews>
    <sheetView showGridLines="0" zoomScaleNormal="100" workbookViewId="0">
      <selection activeCell="K20" sqref="K20"/>
    </sheetView>
  </sheetViews>
  <sheetFormatPr defaultColWidth="6.125" defaultRowHeight="10.5" x14ac:dyDescent="0.4"/>
  <cols>
    <col min="1" max="1" width="0.875" style="2" customWidth="1"/>
    <col min="2" max="2" width="11.875" style="2" customWidth="1"/>
    <col min="3" max="3" width="11.625" style="2" customWidth="1"/>
    <col min="4" max="4" width="0.875" style="2" customWidth="1"/>
    <col min="5" max="5" width="54.875" style="76" customWidth="1"/>
    <col min="6" max="6" width="3.5" style="2" customWidth="1"/>
    <col min="7" max="16384" width="6.125" style="2"/>
  </cols>
  <sheetData>
    <row r="1" spans="1:5" ht="12.75" customHeight="1" x14ac:dyDescent="0.4">
      <c r="A1" s="106" t="s">
        <v>245</v>
      </c>
      <c r="B1" s="106"/>
      <c r="C1" s="106"/>
      <c r="D1" s="106"/>
      <c r="E1" s="105"/>
    </row>
    <row r="3" spans="1:5" ht="9.75" customHeight="1" x14ac:dyDescent="0.4">
      <c r="B3" s="104"/>
      <c r="C3" s="104"/>
      <c r="D3" s="104"/>
      <c r="E3" s="78" t="s">
        <v>1</v>
      </c>
    </row>
    <row r="4" spans="1:5" ht="2.1" customHeight="1" thickBot="1" x14ac:dyDescent="0.45">
      <c r="B4" s="104"/>
      <c r="C4" s="104"/>
      <c r="D4" s="104"/>
      <c r="E4" s="78"/>
    </row>
    <row r="5" spans="1:5" ht="15" customHeight="1" x14ac:dyDescent="0.4">
      <c r="A5" s="28"/>
      <c r="B5" s="412" t="s">
        <v>2</v>
      </c>
      <c r="C5" s="412"/>
      <c r="D5" s="101"/>
      <c r="E5" s="421" t="s">
        <v>161</v>
      </c>
    </row>
    <row r="6" spans="1:5" ht="15" customHeight="1" x14ac:dyDescent="0.4">
      <c r="A6" s="31"/>
      <c r="B6" s="100" t="s">
        <v>72</v>
      </c>
      <c r="C6" s="100"/>
      <c r="D6" s="100"/>
      <c r="E6" s="426"/>
    </row>
    <row r="7" spans="1:5" ht="3.95" customHeight="1" x14ac:dyDescent="0.4">
      <c r="E7" s="188"/>
    </row>
    <row r="8" spans="1:5" ht="12" customHeight="1" x14ac:dyDescent="0.4">
      <c r="B8" s="78" t="s">
        <v>84</v>
      </c>
      <c r="C8" s="76" t="s">
        <v>93</v>
      </c>
      <c r="E8" s="211">
        <v>222</v>
      </c>
    </row>
    <row r="9" spans="1:5" ht="12" customHeight="1" x14ac:dyDescent="0.4">
      <c r="B9" s="78" t="s">
        <v>82</v>
      </c>
      <c r="C9" s="76" t="s">
        <v>93</v>
      </c>
      <c r="E9" s="347">
        <v>131</v>
      </c>
    </row>
    <row r="10" spans="1:5" s="83" customFormat="1" ht="12" customHeight="1" x14ac:dyDescent="0.4">
      <c r="A10" s="22"/>
      <c r="B10" s="23">
        <v>2</v>
      </c>
      <c r="C10" s="77"/>
      <c r="D10" s="22"/>
      <c r="E10" s="210">
        <v>200</v>
      </c>
    </row>
    <row r="11" spans="1:5" ht="3.95" customHeight="1" thickBot="1" x14ac:dyDescent="0.45">
      <c r="A11" s="82"/>
      <c r="B11" s="82"/>
      <c r="C11" s="82"/>
      <c r="D11" s="82"/>
      <c r="E11" s="81"/>
    </row>
    <row r="12" spans="1:5" ht="2.1" customHeight="1" x14ac:dyDescent="0.4">
      <c r="E12" s="15"/>
    </row>
    <row r="13" spans="1:5" ht="9.75" customHeight="1" x14ac:dyDescent="0.4">
      <c r="B13" s="76" t="s">
        <v>244</v>
      </c>
      <c r="C13" s="76"/>
      <c r="D13" s="76"/>
      <c r="E13" s="15"/>
    </row>
  </sheetData>
  <mergeCells count="2">
    <mergeCell ref="B5:C5"/>
    <mergeCell ref="E5:E6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F15"/>
  <sheetViews>
    <sheetView showGridLines="0" zoomScaleNormal="100" workbookViewId="0">
      <selection activeCell="F34" sqref="F34"/>
    </sheetView>
  </sheetViews>
  <sheetFormatPr defaultColWidth="6.125" defaultRowHeight="10.5" x14ac:dyDescent="0.4"/>
  <cols>
    <col min="1" max="1" width="0.875" style="2" customWidth="1"/>
    <col min="2" max="2" width="11.875" style="2" customWidth="1"/>
    <col min="3" max="3" width="11.625" style="2" customWidth="1"/>
    <col min="4" max="4" width="0.875" style="2" customWidth="1"/>
    <col min="5" max="5" width="54.875" style="76" customWidth="1"/>
    <col min="6" max="16384" width="6.125" style="2"/>
  </cols>
  <sheetData>
    <row r="1" spans="1:6" ht="12.75" customHeight="1" x14ac:dyDescent="0.4">
      <c r="A1" s="106" t="s">
        <v>246</v>
      </c>
      <c r="B1" s="106"/>
      <c r="C1" s="106"/>
      <c r="D1" s="106"/>
      <c r="E1" s="105"/>
    </row>
    <row r="3" spans="1:6" ht="9.75" customHeight="1" x14ac:dyDescent="0.4">
      <c r="B3" s="104"/>
      <c r="C3" s="104"/>
      <c r="D3" s="104"/>
      <c r="E3" s="78" t="s">
        <v>1</v>
      </c>
    </row>
    <row r="4" spans="1:6" ht="2.1" customHeight="1" thickBot="1" x14ac:dyDescent="0.45">
      <c r="B4" s="104"/>
      <c r="C4" s="104"/>
      <c r="D4" s="104"/>
      <c r="E4" s="78"/>
    </row>
    <row r="5" spans="1:6" ht="15" customHeight="1" x14ac:dyDescent="0.4">
      <c r="A5" s="28"/>
      <c r="B5" s="412" t="s">
        <v>2</v>
      </c>
      <c r="C5" s="412"/>
      <c r="D5" s="101"/>
      <c r="E5" s="421" t="s">
        <v>161</v>
      </c>
    </row>
    <row r="6" spans="1:6" ht="15" customHeight="1" x14ac:dyDescent="0.4">
      <c r="A6" s="31"/>
      <c r="B6" s="100" t="s">
        <v>72</v>
      </c>
      <c r="C6" s="100"/>
      <c r="D6" s="100"/>
      <c r="E6" s="452"/>
    </row>
    <row r="7" spans="1:6" ht="3.95" customHeight="1" x14ac:dyDescent="0.4">
      <c r="E7" s="188"/>
    </row>
    <row r="8" spans="1:6" s="7" customFormat="1" ht="12" customHeight="1" x14ac:dyDescent="0.4">
      <c r="B8" s="78" t="s">
        <v>84</v>
      </c>
      <c r="C8" s="76" t="s">
        <v>93</v>
      </c>
      <c r="E8" s="351">
        <v>202</v>
      </c>
    </row>
    <row r="9" spans="1:6" s="83" customFormat="1" ht="12" customHeight="1" x14ac:dyDescent="0.4">
      <c r="A9" s="2"/>
      <c r="B9" s="78" t="s">
        <v>82</v>
      </c>
      <c r="C9" s="76" t="s">
        <v>93</v>
      </c>
      <c r="D9" s="2"/>
      <c r="E9" s="350">
        <v>186</v>
      </c>
    </row>
    <row r="10" spans="1:6" s="83" customFormat="1" ht="12" customHeight="1" x14ac:dyDescent="0.4">
      <c r="A10" s="22"/>
      <c r="B10" s="23">
        <v>2</v>
      </c>
      <c r="C10" s="77"/>
      <c r="D10" s="22"/>
      <c r="E10" s="349">
        <v>121</v>
      </c>
    </row>
    <row r="11" spans="1:6" ht="3.95" customHeight="1" thickBot="1" x14ac:dyDescent="0.45">
      <c r="A11" s="82"/>
      <c r="B11" s="82"/>
      <c r="C11" s="82"/>
      <c r="D11" s="82"/>
      <c r="E11" s="81"/>
    </row>
    <row r="12" spans="1:6" ht="2.1" customHeight="1" x14ac:dyDescent="0.4">
      <c r="E12" s="15"/>
    </row>
    <row r="13" spans="1:6" ht="10.5" customHeight="1" x14ac:dyDescent="0.4">
      <c r="B13" s="76" t="s">
        <v>244</v>
      </c>
      <c r="C13" s="76"/>
      <c r="D13" s="76"/>
      <c r="F13" s="348"/>
    </row>
    <row r="14" spans="1:6" ht="10.5" customHeight="1" x14ac:dyDescent="0.4"/>
    <row r="15" spans="1:6" ht="10.5" customHeight="1" x14ac:dyDescent="0.4"/>
  </sheetData>
  <mergeCells count="2">
    <mergeCell ref="B5:C5"/>
    <mergeCell ref="E5:E6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L16"/>
  <sheetViews>
    <sheetView showGridLines="0" zoomScaleNormal="100" zoomScaleSheetLayoutView="100" workbookViewId="0">
      <selection activeCell="I42" sqref="I42"/>
    </sheetView>
  </sheetViews>
  <sheetFormatPr defaultColWidth="6.125" defaultRowHeight="10.5" x14ac:dyDescent="0.4"/>
  <cols>
    <col min="1" max="1" width="0.875" style="2" customWidth="1"/>
    <col min="2" max="2" width="5.875" style="2" customWidth="1"/>
    <col min="3" max="3" width="4.25" style="2" customWidth="1"/>
    <col min="4" max="4" width="0.875" style="2" customWidth="1"/>
    <col min="5" max="6" width="17.125" style="76" customWidth="1"/>
    <col min="7" max="8" width="17.125" style="2" customWidth="1"/>
    <col min="9" max="9" width="9.625" style="2" customWidth="1"/>
    <col min="10" max="10" width="3.125" style="2" customWidth="1"/>
    <col min="11" max="11" width="9.625" style="2" customWidth="1"/>
    <col min="12" max="12" width="3.125" style="2" customWidth="1"/>
    <col min="13" max="16384" width="6.125" style="2"/>
  </cols>
  <sheetData>
    <row r="1" spans="1:12" ht="12.75" customHeight="1" x14ac:dyDescent="0.4">
      <c r="A1" s="105" t="s">
        <v>257</v>
      </c>
      <c r="B1" s="209"/>
      <c r="C1" s="209"/>
      <c r="D1" s="209"/>
      <c r="E1" s="208"/>
      <c r="F1" s="208"/>
      <c r="G1" s="194"/>
      <c r="H1" s="194"/>
    </row>
    <row r="2" spans="1:12" ht="10.5" customHeight="1" x14ac:dyDescent="0.4">
      <c r="E2" s="2"/>
      <c r="F2" s="2"/>
    </row>
    <row r="3" spans="1:12" ht="9.75" customHeight="1" x14ac:dyDescent="0.4">
      <c r="A3" s="316"/>
      <c r="B3" s="316"/>
      <c r="C3" s="316"/>
      <c r="D3" s="316"/>
      <c r="E3" s="315"/>
      <c r="F3" s="315"/>
      <c r="H3" s="78" t="s">
        <v>256</v>
      </c>
    </row>
    <row r="4" spans="1:12" ht="2.1" customHeight="1" thickBot="1" x14ac:dyDescent="0.45">
      <c r="A4" s="316"/>
      <c r="B4" s="316"/>
      <c r="C4" s="316"/>
      <c r="D4" s="316"/>
      <c r="E4" s="315"/>
      <c r="F4" s="315"/>
      <c r="H4" s="78"/>
    </row>
    <row r="5" spans="1:12" ht="15" customHeight="1" x14ac:dyDescent="0.4">
      <c r="A5" s="28"/>
      <c r="B5" s="412" t="s">
        <v>2</v>
      </c>
      <c r="C5" s="412"/>
      <c r="D5" s="101"/>
      <c r="E5" s="422" t="s">
        <v>255</v>
      </c>
      <c r="F5" s="419" t="s">
        <v>254</v>
      </c>
      <c r="G5" s="419" t="s">
        <v>253</v>
      </c>
      <c r="H5" s="478" t="s">
        <v>252</v>
      </c>
    </row>
    <row r="6" spans="1:12" ht="15" customHeight="1" x14ac:dyDescent="0.4">
      <c r="A6" s="31"/>
      <c r="B6" s="100" t="s">
        <v>121</v>
      </c>
      <c r="C6" s="100"/>
      <c r="D6" s="100"/>
      <c r="E6" s="425"/>
      <c r="F6" s="480"/>
      <c r="G6" s="480"/>
      <c r="H6" s="467"/>
      <c r="I6" s="406"/>
      <c r="J6" s="406"/>
      <c r="K6" s="406"/>
      <c r="L6" s="406"/>
    </row>
    <row r="7" spans="1:12" ht="3.95" customHeight="1" x14ac:dyDescent="0.4">
      <c r="E7" s="188"/>
      <c r="F7" s="189"/>
      <c r="G7" s="189"/>
      <c r="H7" s="76"/>
    </row>
    <row r="8" spans="1:12" ht="12" customHeight="1" x14ac:dyDescent="0.4">
      <c r="B8" s="78" t="s">
        <v>251</v>
      </c>
      <c r="C8" s="76" t="s">
        <v>93</v>
      </c>
      <c r="E8" s="350">
        <v>504</v>
      </c>
      <c r="F8" s="359">
        <v>472</v>
      </c>
      <c r="G8" s="296">
        <v>24163</v>
      </c>
      <c r="H8" s="358">
        <v>23</v>
      </c>
      <c r="I8" s="15"/>
      <c r="J8" s="15"/>
      <c r="K8" s="15"/>
    </row>
    <row r="9" spans="1:12" ht="12" customHeight="1" x14ac:dyDescent="0.4">
      <c r="B9" s="78" t="s">
        <v>82</v>
      </c>
      <c r="C9" s="2" t="s">
        <v>93</v>
      </c>
      <c r="E9" s="350">
        <v>410</v>
      </c>
      <c r="F9" s="359">
        <v>371</v>
      </c>
      <c r="G9" s="296">
        <v>22340</v>
      </c>
      <c r="H9" s="358">
        <v>26</v>
      </c>
      <c r="I9" s="15"/>
      <c r="J9" s="15"/>
      <c r="K9" s="15"/>
    </row>
    <row r="10" spans="1:12" s="83" customFormat="1" ht="12" customHeight="1" x14ac:dyDescent="0.4">
      <c r="A10" s="22"/>
      <c r="B10" s="23">
        <v>2</v>
      </c>
      <c r="C10" s="77"/>
      <c r="D10" s="22"/>
      <c r="E10" s="349">
        <v>23</v>
      </c>
      <c r="F10" s="357" t="s">
        <v>250</v>
      </c>
      <c r="G10" s="356" t="s">
        <v>191</v>
      </c>
      <c r="H10" s="355" t="s">
        <v>249</v>
      </c>
      <c r="I10" s="84"/>
      <c r="J10" s="84"/>
      <c r="K10" s="84"/>
    </row>
    <row r="11" spans="1:12" ht="3.95" customHeight="1" thickBot="1" x14ac:dyDescent="0.45">
      <c r="A11" s="267"/>
      <c r="B11" s="267"/>
      <c r="C11" s="267"/>
      <c r="D11" s="267"/>
      <c r="E11" s="270"/>
      <c r="F11" s="354"/>
      <c r="G11" s="354"/>
      <c r="H11" s="353"/>
      <c r="I11" s="15"/>
      <c r="J11" s="15"/>
      <c r="K11" s="15"/>
    </row>
    <row r="12" spans="1:12" ht="2.1" customHeight="1" x14ac:dyDescent="0.4">
      <c r="E12" s="15"/>
      <c r="F12" s="15"/>
      <c r="G12" s="15"/>
      <c r="H12" s="15"/>
      <c r="I12" s="15"/>
      <c r="J12" s="15"/>
      <c r="K12" s="15"/>
    </row>
    <row r="13" spans="1:12" x14ac:dyDescent="0.4">
      <c r="A13" s="352" t="s">
        <v>248</v>
      </c>
      <c r="C13" s="76"/>
      <c r="D13" s="76"/>
      <c r="E13" s="15"/>
      <c r="F13" s="15"/>
      <c r="G13" s="15"/>
      <c r="H13" s="15" t="s">
        <v>247</v>
      </c>
      <c r="I13" s="44"/>
      <c r="J13" s="44"/>
      <c r="K13" s="15"/>
    </row>
    <row r="14" spans="1:12" ht="10.5" customHeight="1" x14ac:dyDescent="0.4">
      <c r="E14" s="2"/>
      <c r="F14" s="2"/>
    </row>
    <row r="15" spans="1:12" ht="10.5" customHeight="1" x14ac:dyDescent="0.4"/>
    <row r="16" spans="1:12" ht="10.5" customHeight="1" x14ac:dyDescent="0.4"/>
  </sheetData>
  <mergeCells count="7">
    <mergeCell ref="K6:L6"/>
    <mergeCell ref="B5:C5"/>
    <mergeCell ref="E5:E6"/>
    <mergeCell ref="F5:F6"/>
    <mergeCell ref="G5:G6"/>
    <mergeCell ref="H5:H6"/>
    <mergeCell ref="I6:J6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cellComments="asDisplayed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P15"/>
  <sheetViews>
    <sheetView showGridLines="0" zoomScaleNormal="100" zoomScaleSheetLayoutView="100" workbookViewId="0">
      <selection activeCell="K25" sqref="K25"/>
    </sheetView>
  </sheetViews>
  <sheetFormatPr defaultColWidth="6.125" defaultRowHeight="10.5" x14ac:dyDescent="0.4"/>
  <cols>
    <col min="1" max="1" width="1.625" style="2" customWidth="1"/>
    <col min="2" max="2" width="8.875" style="2" customWidth="1"/>
    <col min="3" max="3" width="7.625" style="2" customWidth="1"/>
    <col min="4" max="4" width="1.625" style="2" customWidth="1"/>
    <col min="5" max="5" width="12.625" style="76" customWidth="1"/>
    <col min="6" max="6" width="7.625" style="76" customWidth="1"/>
    <col min="7" max="7" width="12.625" style="76" customWidth="1"/>
    <col min="8" max="8" width="7.625" style="76" customWidth="1"/>
    <col min="9" max="9" width="12.625" style="2" customWidth="1"/>
    <col min="10" max="10" width="7.625" style="2" customWidth="1"/>
    <col min="11" max="11" width="13.875" style="2" customWidth="1"/>
    <col min="12" max="12" width="3.875" style="2" customWidth="1"/>
    <col min="13" max="13" width="9.625" style="2" customWidth="1"/>
    <col min="14" max="14" width="3.125" style="2" customWidth="1"/>
    <col min="15" max="15" width="9.625" style="2" customWidth="1"/>
    <col min="16" max="16" width="3.125" style="2" customWidth="1"/>
    <col min="17" max="16384" width="6.125" style="2"/>
  </cols>
  <sheetData>
    <row r="1" spans="1:16" ht="12.75" customHeight="1" x14ac:dyDescent="0.4">
      <c r="A1" s="105" t="s">
        <v>261</v>
      </c>
      <c r="B1" s="209"/>
      <c r="C1" s="209"/>
      <c r="D1" s="209"/>
      <c r="E1" s="208"/>
      <c r="F1" s="208"/>
      <c r="G1" s="208"/>
      <c r="H1" s="208"/>
      <c r="I1" s="194"/>
      <c r="J1" s="194"/>
    </row>
    <row r="2" spans="1:16" ht="10.5" customHeight="1" x14ac:dyDescent="0.4">
      <c r="E2" s="2"/>
      <c r="F2" s="2"/>
      <c r="G2" s="2"/>
      <c r="H2" s="2"/>
    </row>
    <row r="3" spans="1:16" ht="9.75" customHeight="1" x14ac:dyDescent="0.4">
      <c r="A3" s="316"/>
      <c r="B3" s="316"/>
      <c r="C3" s="316"/>
      <c r="D3" s="316"/>
      <c r="E3" s="315"/>
      <c r="F3" s="315"/>
      <c r="G3" s="315"/>
      <c r="H3" s="315"/>
      <c r="I3" s="376" t="s">
        <v>256</v>
      </c>
      <c r="J3" s="376"/>
    </row>
    <row r="4" spans="1:16" ht="2.1" customHeight="1" thickBot="1" x14ac:dyDescent="0.45">
      <c r="A4" s="316"/>
      <c r="B4" s="316"/>
      <c r="C4" s="316"/>
      <c r="D4" s="316"/>
      <c r="E4" s="315"/>
      <c r="F4" s="315"/>
      <c r="G4" s="315"/>
      <c r="H4" s="315"/>
      <c r="I4" s="78"/>
      <c r="J4" s="78"/>
    </row>
    <row r="5" spans="1:16" ht="15" customHeight="1" x14ac:dyDescent="0.4">
      <c r="A5" s="437"/>
      <c r="B5" s="412" t="s">
        <v>90</v>
      </c>
      <c r="C5" s="412"/>
      <c r="D5" s="437"/>
      <c r="E5" s="493" t="s">
        <v>260</v>
      </c>
      <c r="F5" s="494"/>
      <c r="G5" s="493" t="s">
        <v>259</v>
      </c>
      <c r="H5" s="494"/>
      <c r="I5" s="478" t="s">
        <v>258</v>
      </c>
      <c r="J5" s="478"/>
      <c r="K5" s="406"/>
      <c r="L5" s="406"/>
    </row>
    <row r="6" spans="1:16" ht="15" customHeight="1" x14ac:dyDescent="0.4">
      <c r="A6" s="438"/>
      <c r="B6" s="100" t="s">
        <v>72</v>
      </c>
      <c r="C6" s="100"/>
      <c r="D6" s="438"/>
      <c r="E6" s="495"/>
      <c r="F6" s="496"/>
      <c r="G6" s="495"/>
      <c r="H6" s="496"/>
      <c r="I6" s="467"/>
      <c r="J6" s="467"/>
      <c r="K6" s="406"/>
      <c r="L6" s="406"/>
      <c r="M6" s="406"/>
      <c r="N6" s="406"/>
      <c r="O6" s="406"/>
      <c r="P6" s="406"/>
    </row>
    <row r="7" spans="1:16" ht="3" customHeight="1" x14ac:dyDescent="0.4">
      <c r="E7" s="188"/>
      <c r="F7" s="251"/>
      <c r="G7" s="188"/>
      <c r="H7" s="251"/>
      <c r="I7" s="76"/>
      <c r="J7" s="76"/>
      <c r="K7" s="76"/>
      <c r="L7" s="76"/>
    </row>
    <row r="8" spans="1:16" ht="12" customHeight="1" x14ac:dyDescent="0.4">
      <c r="B8" s="78" t="s">
        <v>251</v>
      </c>
      <c r="C8" s="76" t="s">
        <v>93</v>
      </c>
      <c r="E8" s="363">
        <v>506</v>
      </c>
      <c r="F8" s="367"/>
      <c r="G8" s="363">
        <v>360</v>
      </c>
      <c r="H8" s="367"/>
      <c r="I8" s="363">
        <v>209</v>
      </c>
      <c r="J8" s="366"/>
      <c r="K8" s="499"/>
      <c r="L8" s="499"/>
      <c r="M8" s="15"/>
      <c r="N8" s="15"/>
      <c r="O8" s="15"/>
    </row>
    <row r="9" spans="1:16" ht="12" customHeight="1" x14ac:dyDescent="0.4">
      <c r="B9" s="365" t="s">
        <v>82</v>
      </c>
      <c r="C9" s="76" t="s">
        <v>93</v>
      </c>
      <c r="E9" s="363">
        <v>446</v>
      </c>
      <c r="F9" s="364"/>
      <c r="G9" s="363">
        <v>353</v>
      </c>
      <c r="H9" s="364"/>
      <c r="I9" s="363">
        <v>208</v>
      </c>
      <c r="J9" s="156"/>
      <c r="K9" s="499"/>
      <c r="L9" s="499"/>
      <c r="M9" s="15"/>
      <c r="N9" s="15"/>
      <c r="O9" s="15"/>
    </row>
    <row r="10" spans="1:16" ht="12" customHeight="1" x14ac:dyDescent="0.4">
      <c r="A10" s="22"/>
      <c r="B10" s="362">
        <v>2</v>
      </c>
      <c r="C10" s="77"/>
      <c r="D10" s="22"/>
      <c r="E10" s="361">
        <v>124</v>
      </c>
      <c r="F10" s="360"/>
      <c r="G10" s="361">
        <v>67</v>
      </c>
      <c r="H10" s="360"/>
      <c r="I10" s="497" t="s">
        <v>191</v>
      </c>
      <c r="J10" s="498"/>
      <c r="K10" s="165"/>
      <c r="L10" s="165"/>
      <c r="M10" s="15"/>
      <c r="N10" s="15"/>
      <c r="O10" s="15"/>
    </row>
    <row r="11" spans="1:16" ht="3" customHeight="1" thickBot="1" x14ac:dyDescent="0.45">
      <c r="A11" s="267"/>
      <c r="B11" s="267"/>
      <c r="C11" s="267"/>
      <c r="D11" s="267"/>
      <c r="E11" s="270"/>
      <c r="F11" s="269"/>
      <c r="G11" s="272"/>
      <c r="H11" s="271"/>
      <c r="I11" s="353"/>
      <c r="J11" s="353"/>
      <c r="K11" s="244"/>
      <c r="L11" s="244"/>
      <c r="M11" s="15"/>
      <c r="N11" s="15"/>
      <c r="O11" s="15"/>
    </row>
    <row r="12" spans="1:16" ht="2.1" customHeight="1" x14ac:dyDescent="0.4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x14ac:dyDescent="0.4">
      <c r="A13" s="352" t="s">
        <v>248</v>
      </c>
      <c r="C13" s="76"/>
      <c r="D13" s="76"/>
      <c r="E13" s="15"/>
      <c r="F13" s="15"/>
      <c r="G13" s="15"/>
      <c r="H13" s="15"/>
      <c r="I13" s="15"/>
      <c r="J13" s="15" t="s">
        <v>247</v>
      </c>
      <c r="K13" s="15"/>
      <c r="L13" s="15"/>
      <c r="M13" s="44"/>
      <c r="N13" s="44"/>
      <c r="O13" s="15"/>
    </row>
    <row r="14" spans="1:16" ht="10.5" customHeight="1" x14ac:dyDescent="0.4">
      <c r="E14" s="2"/>
      <c r="F14" s="2"/>
      <c r="G14" s="2"/>
      <c r="H14" s="2"/>
    </row>
    <row r="15" spans="1:16" ht="10.5" customHeight="1" x14ac:dyDescent="0.4"/>
  </sheetData>
  <mergeCells count="14">
    <mergeCell ref="I3:J3"/>
    <mergeCell ref="I5:J6"/>
    <mergeCell ref="K5:L5"/>
    <mergeCell ref="K6:L6"/>
    <mergeCell ref="I10:J10"/>
    <mergeCell ref="M6:N6"/>
    <mergeCell ref="O6:P6"/>
    <mergeCell ref="K8:L8"/>
    <mergeCell ref="K9:L9"/>
    <mergeCell ref="A5:A6"/>
    <mergeCell ref="B5:C5"/>
    <mergeCell ref="D5:D6"/>
    <mergeCell ref="E5:F6"/>
    <mergeCell ref="G5:H6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23"/>
  <sheetViews>
    <sheetView showGridLines="0" zoomScaleNormal="100" workbookViewId="0">
      <selection activeCell="E29" sqref="E29"/>
    </sheetView>
  </sheetViews>
  <sheetFormatPr defaultColWidth="6.125" defaultRowHeight="10.5" x14ac:dyDescent="0.4"/>
  <cols>
    <col min="1" max="1" width="0.875" style="2" customWidth="1"/>
    <col min="2" max="2" width="7.875" style="2" customWidth="1"/>
    <col min="3" max="3" width="6.375" style="2" customWidth="1"/>
    <col min="4" max="4" width="0.875" style="2" customWidth="1"/>
    <col min="5" max="5" width="9.625" style="76" customWidth="1"/>
    <col min="6" max="6" width="6.125" style="76" customWidth="1"/>
    <col min="7" max="7" width="10.625" style="2" customWidth="1"/>
    <col min="8" max="8" width="5.625" style="2" customWidth="1"/>
    <col min="9" max="9" width="9.625" style="2" customWidth="1"/>
    <col min="10" max="10" width="6.125" style="2" customWidth="1"/>
    <col min="11" max="11" width="10.625" style="2" customWidth="1"/>
    <col min="12" max="12" width="5.625" style="2" customWidth="1"/>
    <col min="13" max="13" width="2" style="2" customWidth="1"/>
    <col min="14" max="16384" width="6.125" style="2"/>
  </cols>
  <sheetData>
    <row r="1" spans="1:13" ht="12.75" customHeight="1" x14ac:dyDescent="0.4">
      <c r="A1" s="106" t="s">
        <v>91</v>
      </c>
      <c r="B1" s="106"/>
      <c r="C1" s="106"/>
      <c r="D1" s="106"/>
      <c r="E1" s="105"/>
      <c r="F1" s="105"/>
    </row>
    <row r="2" spans="1:13" ht="10.5" customHeight="1" x14ac:dyDescent="0.4">
      <c r="E2" s="2"/>
      <c r="F2" s="2"/>
    </row>
    <row r="3" spans="1:13" ht="9.75" customHeight="1" x14ac:dyDescent="0.4">
      <c r="A3" s="129"/>
      <c r="B3" s="129"/>
      <c r="C3" s="129"/>
      <c r="D3" s="129"/>
      <c r="E3" s="128"/>
      <c r="F3" s="128"/>
      <c r="G3" s="109"/>
      <c r="H3" s="109"/>
      <c r="I3" s="109"/>
      <c r="J3" s="109"/>
      <c r="K3" s="390" t="s">
        <v>78</v>
      </c>
      <c r="L3" s="390"/>
    </row>
    <row r="4" spans="1:13" ht="2.1" customHeight="1" thickBot="1" x14ac:dyDescent="0.45">
      <c r="A4" s="129"/>
      <c r="B4" s="129"/>
      <c r="C4" s="129"/>
      <c r="D4" s="129"/>
      <c r="E4" s="128"/>
      <c r="F4" s="128"/>
      <c r="G4" s="109"/>
      <c r="H4" s="109"/>
      <c r="I4" s="109"/>
      <c r="J4" s="109"/>
      <c r="K4" s="118"/>
      <c r="L4" s="118"/>
    </row>
    <row r="5" spans="1:13" ht="15" customHeight="1" x14ac:dyDescent="0.4">
      <c r="A5" s="127"/>
      <c r="B5" s="391" t="s">
        <v>90</v>
      </c>
      <c r="C5" s="391"/>
      <c r="D5" s="126"/>
      <c r="E5" s="392" t="s">
        <v>89</v>
      </c>
      <c r="F5" s="393"/>
      <c r="G5" s="393"/>
      <c r="H5" s="393"/>
      <c r="I5" s="392" t="s">
        <v>88</v>
      </c>
      <c r="J5" s="392"/>
      <c r="K5" s="392"/>
      <c r="L5" s="394"/>
    </row>
    <row r="6" spans="1:13" ht="15" customHeight="1" x14ac:dyDescent="0.4">
      <c r="A6" s="125"/>
      <c r="B6" s="124" t="s">
        <v>72</v>
      </c>
      <c r="C6" s="124"/>
      <c r="D6" s="124"/>
      <c r="E6" s="395" t="s">
        <v>86</v>
      </c>
      <c r="F6" s="396"/>
      <c r="G6" s="395" t="s">
        <v>87</v>
      </c>
      <c r="H6" s="395"/>
      <c r="I6" s="395" t="s">
        <v>86</v>
      </c>
      <c r="J6" s="395"/>
      <c r="K6" s="395" t="s">
        <v>85</v>
      </c>
      <c r="L6" s="397"/>
    </row>
    <row r="7" spans="1:13" ht="3.95" customHeight="1" x14ac:dyDescent="0.4">
      <c r="A7" s="109"/>
      <c r="B7" s="109"/>
      <c r="C7" s="109"/>
      <c r="D7" s="109"/>
      <c r="E7" s="123"/>
      <c r="F7" s="122"/>
      <c r="G7" s="109"/>
      <c r="H7" s="109"/>
      <c r="I7" s="121"/>
      <c r="J7" s="120"/>
      <c r="K7" s="118"/>
      <c r="L7" s="109"/>
    </row>
    <row r="8" spans="1:13" ht="12" customHeight="1" x14ac:dyDescent="0.4">
      <c r="A8" s="109"/>
      <c r="B8" s="118" t="s">
        <v>84</v>
      </c>
      <c r="C8" s="76" t="s">
        <v>83</v>
      </c>
      <c r="D8" s="109"/>
      <c r="E8" s="116">
        <v>91</v>
      </c>
      <c r="F8" s="117"/>
      <c r="G8" s="108">
        <v>8995</v>
      </c>
      <c r="H8" s="119"/>
      <c r="I8" s="116">
        <v>32</v>
      </c>
      <c r="J8" s="115"/>
      <c r="K8" s="108">
        <v>560</v>
      </c>
      <c r="L8" s="119"/>
      <c r="M8" s="15"/>
    </row>
    <row r="9" spans="1:13" ht="12" customHeight="1" x14ac:dyDescent="0.4">
      <c r="A9" s="109"/>
      <c r="B9" s="118" t="s">
        <v>82</v>
      </c>
      <c r="C9" s="110" t="s">
        <v>81</v>
      </c>
      <c r="D9" s="109"/>
      <c r="E9" s="116">
        <v>81</v>
      </c>
      <c r="F9" s="117"/>
      <c r="G9" s="108">
        <v>8050</v>
      </c>
      <c r="H9" s="114"/>
      <c r="I9" s="116">
        <v>22</v>
      </c>
      <c r="J9" s="115"/>
      <c r="K9" s="108">
        <v>403</v>
      </c>
      <c r="L9" s="114"/>
      <c r="M9" s="15"/>
    </row>
    <row r="10" spans="1:13" s="83" customFormat="1" ht="12" customHeight="1" x14ac:dyDescent="0.4">
      <c r="A10" s="22"/>
      <c r="B10" s="23">
        <v>2</v>
      </c>
      <c r="C10" s="77"/>
      <c r="D10" s="22"/>
      <c r="E10" s="21">
        <v>58</v>
      </c>
      <c r="F10" s="113"/>
      <c r="G10" s="85">
        <v>2037</v>
      </c>
      <c r="H10" s="112"/>
      <c r="I10" s="21">
        <v>6</v>
      </c>
      <c r="J10" s="87"/>
      <c r="K10" s="85">
        <v>62</v>
      </c>
      <c r="L10" s="112"/>
      <c r="M10" s="84"/>
    </row>
    <row r="11" spans="1:13" ht="3.95" customHeight="1" thickBot="1" x14ac:dyDescent="0.45">
      <c r="A11" s="82"/>
      <c r="B11" s="82"/>
      <c r="C11" s="82"/>
      <c r="D11" s="82"/>
      <c r="E11" s="81"/>
      <c r="F11" s="111"/>
      <c r="G11" s="79"/>
      <c r="H11" s="79"/>
      <c r="I11" s="81"/>
      <c r="J11" s="80"/>
      <c r="K11" s="79"/>
      <c r="L11" s="79"/>
      <c r="M11" s="15"/>
    </row>
    <row r="12" spans="1:13" ht="2.1" customHeight="1" x14ac:dyDescent="0.4">
      <c r="A12" s="109"/>
      <c r="B12" s="109"/>
      <c r="C12" s="109"/>
      <c r="D12" s="109"/>
      <c r="E12" s="108"/>
      <c r="F12" s="108"/>
      <c r="G12" s="108"/>
      <c r="H12" s="108"/>
      <c r="I12" s="108"/>
      <c r="J12" s="108"/>
      <c r="K12" s="108"/>
      <c r="L12" s="108"/>
      <c r="M12" s="15"/>
    </row>
    <row r="13" spans="1:13" x14ac:dyDescent="0.4">
      <c r="A13" s="109"/>
      <c r="B13" s="110" t="s">
        <v>80</v>
      </c>
      <c r="C13" s="110"/>
      <c r="D13" s="110"/>
      <c r="E13" s="108"/>
      <c r="F13" s="108"/>
      <c r="G13" s="109"/>
      <c r="H13" s="108"/>
      <c r="I13" s="108"/>
      <c r="J13" s="108"/>
      <c r="K13" s="108"/>
      <c r="L13" s="107"/>
      <c r="M13" s="15"/>
    </row>
    <row r="14" spans="1:13" ht="10.5" customHeight="1" x14ac:dyDescent="0.4">
      <c r="E14" s="2"/>
      <c r="F14" s="2"/>
    </row>
    <row r="15" spans="1:13" ht="10.5" customHeight="1" x14ac:dyDescent="0.4"/>
    <row r="16" spans="1:13" ht="10.5" customHeight="1" x14ac:dyDescent="0.4"/>
    <row r="17" ht="10.5" customHeight="1" x14ac:dyDescent="0.4"/>
    <row r="18" ht="10.5" customHeight="1" x14ac:dyDescent="0.4"/>
    <row r="19" ht="10.5" customHeight="1" x14ac:dyDescent="0.4"/>
    <row r="20" ht="10.5" customHeight="1" x14ac:dyDescent="0.4"/>
    <row r="21" ht="10.5" customHeight="1" x14ac:dyDescent="0.4"/>
    <row r="22" ht="10.5" customHeight="1" x14ac:dyDescent="0.4"/>
    <row r="23" ht="10.5" customHeight="1" x14ac:dyDescent="0.4"/>
  </sheetData>
  <mergeCells count="8">
    <mergeCell ref="K3:L3"/>
    <mergeCell ref="B5:C5"/>
    <mergeCell ref="E5:H5"/>
    <mergeCell ref="I5:L5"/>
    <mergeCell ref="E6:F6"/>
    <mergeCell ref="G6:H6"/>
    <mergeCell ref="I6:J6"/>
    <mergeCell ref="K6:L6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13"/>
  <sheetViews>
    <sheetView showGridLines="0" zoomScaleNormal="100" zoomScaleSheetLayoutView="160" workbookViewId="0">
      <selection activeCell="B20" sqref="B20"/>
    </sheetView>
  </sheetViews>
  <sheetFormatPr defaultColWidth="6.125" defaultRowHeight="10.5" x14ac:dyDescent="0.4"/>
  <cols>
    <col min="1" max="1" width="0.875" style="130" customWidth="1"/>
    <col min="2" max="2" width="11.875" style="130" customWidth="1"/>
    <col min="3" max="3" width="11.625" style="130" customWidth="1"/>
    <col min="4" max="4" width="0.875" style="130" customWidth="1"/>
    <col min="5" max="5" width="54.875" style="131" customWidth="1"/>
    <col min="6" max="6" width="3.5" style="130" customWidth="1"/>
    <col min="7" max="16384" width="6.125" style="130"/>
  </cols>
  <sheetData>
    <row r="1" spans="1:6" ht="12" x14ac:dyDescent="0.4">
      <c r="A1" s="106" t="s">
        <v>96</v>
      </c>
      <c r="B1" s="152"/>
      <c r="C1" s="152"/>
      <c r="D1" s="152"/>
      <c r="E1" s="151"/>
    </row>
    <row r="2" spans="1:6" x14ac:dyDescent="0.4">
      <c r="E2" s="150"/>
    </row>
    <row r="3" spans="1:6" ht="9.75" customHeight="1" x14ac:dyDescent="0.4">
      <c r="B3" s="149"/>
      <c r="C3" s="149"/>
      <c r="D3" s="149"/>
      <c r="E3" s="118" t="s">
        <v>78</v>
      </c>
      <c r="F3" s="118"/>
    </row>
    <row r="4" spans="1:6" ht="2.1" customHeight="1" thickBot="1" x14ac:dyDescent="0.45">
      <c r="B4" s="149"/>
      <c r="C4" s="149"/>
      <c r="D4" s="149"/>
      <c r="E4" s="118"/>
      <c r="F4" s="118"/>
    </row>
    <row r="5" spans="1:6" ht="15" customHeight="1" x14ac:dyDescent="0.15">
      <c r="A5" s="148"/>
      <c r="B5" s="398" t="s">
        <v>2</v>
      </c>
      <c r="C5" s="398"/>
      <c r="D5" s="147"/>
      <c r="E5" s="399" t="s">
        <v>95</v>
      </c>
    </row>
    <row r="6" spans="1:6" ht="15" customHeight="1" x14ac:dyDescent="0.4">
      <c r="A6" s="146"/>
      <c r="B6" s="145" t="s">
        <v>94</v>
      </c>
      <c r="C6" s="145"/>
      <c r="D6" s="144"/>
      <c r="E6" s="400"/>
    </row>
    <row r="7" spans="1:6" ht="3.95" customHeight="1" x14ac:dyDescent="0.4">
      <c r="E7" s="143"/>
    </row>
    <row r="8" spans="1:6" ht="12" customHeight="1" x14ac:dyDescent="0.4">
      <c r="B8" s="78" t="s">
        <v>84</v>
      </c>
      <c r="C8" s="76" t="s">
        <v>93</v>
      </c>
      <c r="E8" s="142">
        <v>63774</v>
      </c>
    </row>
    <row r="9" spans="1:6" ht="12" customHeight="1" x14ac:dyDescent="0.4">
      <c r="B9" s="118" t="s">
        <v>82</v>
      </c>
      <c r="C9" s="110" t="s">
        <v>81</v>
      </c>
      <c r="E9" s="141">
        <v>62055</v>
      </c>
    </row>
    <row r="10" spans="1:6" s="135" customFormat="1" ht="12" customHeight="1" x14ac:dyDescent="0.4">
      <c r="A10" s="138"/>
      <c r="B10" s="140">
        <v>2</v>
      </c>
      <c r="C10" s="139"/>
      <c r="D10" s="138"/>
      <c r="E10" s="137">
        <v>8876</v>
      </c>
      <c r="F10" s="136"/>
    </row>
    <row r="11" spans="1:6" ht="3.95" customHeight="1" thickBot="1" x14ac:dyDescent="0.45">
      <c r="A11" s="134"/>
      <c r="B11" s="134"/>
      <c r="C11" s="134"/>
      <c r="D11" s="133"/>
      <c r="E11" s="132"/>
    </row>
    <row r="12" spans="1:6" ht="2.1" customHeight="1" x14ac:dyDescent="0.4">
      <c r="E12" s="15"/>
    </row>
    <row r="13" spans="1:6" s="2" customFormat="1" ht="10.5" customHeight="1" x14ac:dyDescent="0.4">
      <c r="A13" s="76" t="s">
        <v>92</v>
      </c>
      <c r="C13" s="76"/>
      <c r="D13" s="76"/>
      <c r="E13" s="107"/>
    </row>
  </sheetData>
  <mergeCells count="2">
    <mergeCell ref="B5:C5"/>
    <mergeCell ref="E5:E6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Q57"/>
  <sheetViews>
    <sheetView showGridLines="0" zoomScaleNormal="100" zoomScaleSheetLayoutView="120" workbookViewId="0">
      <selection activeCell="P3" sqref="P3"/>
    </sheetView>
  </sheetViews>
  <sheetFormatPr defaultColWidth="6.125" defaultRowHeight="10.5" x14ac:dyDescent="0.4"/>
  <cols>
    <col min="1" max="1" width="0.875" style="2" customWidth="1"/>
    <col min="2" max="2" width="5" style="2" customWidth="1"/>
    <col min="3" max="3" width="3.125" style="2" customWidth="1"/>
    <col min="4" max="4" width="0.875" style="2" customWidth="1"/>
    <col min="5" max="6" width="6.625" style="76" customWidth="1"/>
    <col min="7" max="7" width="6.125" style="2" customWidth="1"/>
    <col min="8" max="12" width="6.625" style="2" customWidth="1"/>
    <col min="13" max="13" width="6.125" style="2" customWidth="1"/>
    <col min="14" max="14" width="6.625" style="2" customWidth="1"/>
    <col min="15" max="15" width="6.125" style="2" customWidth="1"/>
    <col min="16" max="16384" width="6.125" style="2"/>
  </cols>
  <sheetData>
    <row r="1" spans="1:17" ht="12" x14ac:dyDescent="0.4">
      <c r="A1" s="106" t="s">
        <v>131</v>
      </c>
      <c r="B1" s="106"/>
      <c r="C1" s="106"/>
      <c r="D1" s="106"/>
      <c r="E1" s="105"/>
      <c r="F1" s="105"/>
    </row>
    <row r="3" spans="1:17" ht="12" x14ac:dyDescent="0.4">
      <c r="B3" s="104"/>
      <c r="C3" s="104"/>
      <c r="D3" s="104"/>
      <c r="E3" s="103"/>
      <c r="F3" s="103"/>
      <c r="N3" s="376" t="s">
        <v>78</v>
      </c>
      <c r="O3" s="376"/>
    </row>
    <row r="4" spans="1:17" ht="2.1" customHeight="1" thickBot="1" x14ac:dyDescent="0.45">
      <c r="B4" s="104"/>
      <c r="C4" s="104"/>
      <c r="D4" s="104"/>
      <c r="E4" s="103"/>
      <c r="F4" s="103"/>
      <c r="N4" s="78"/>
      <c r="O4" s="78"/>
    </row>
    <row r="5" spans="1:17" ht="15.95" customHeight="1" x14ac:dyDescent="0.4">
      <c r="A5" s="28"/>
      <c r="B5" s="412" t="s">
        <v>2</v>
      </c>
      <c r="C5" s="412"/>
      <c r="D5" s="101"/>
      <c r="E5" s="386" t="s">
        <v>130</v>
      </c>
      <c r="F5" s="384" t="s">
        <v>129</v>
      </c>
      <c r="G5" s="384"/>
      <c r="H5" s="384"/>
      <c r="I5" s="384"/>
      <c r="J5" s="384"/>
      <c r="K5" s="386" t="s">
        <v>128</v>
      </c>
      <c r="L5" s="384" t="s">
        <v>127</v>
      </c>
      <c r="M5" s="384"/>
      <c r="N5" s="384"/>
      <c r="O5" s="414"/>
    </row>
    <row r="6" spans="1:17" ht="21.75" customHeight="1" x14ac:dyDescent="0.4">
      <c r="B6" s="170"/>
      <c r="C6" s="170"/>
      <c r="D6" s="170"/>
      <c r="E6" s="387"/>
      <c r="F6" s="387" t="s">
        <v>124</v>
      </c>
      <c r="G6" s="385" t="s">
        <v>126</v>
      </c>
      <c r="H6" s="385"/>
      <c r="I6" s="385" t="s">
        <v>125</v>
      </c>
      <c r="J6" s="385"/>
      <c r="K6" s="413"/>
      <c r="L6" s="387" t="s">
        <v>124</v>
      </c>
      <c r="M6" s="385" t="s">
        <v>123</v>
      </c>
      <c r="N6" s="385"/>
      <c r="O6" s="407" t="s">
        <v>122</v>
      </c>
    </row>
    <row r="7" spans="1:17" ht="15.95" customHeight="1" x14ac:dyDescent="0.4">
      <c r="A7" s="31"/>
      <c r="B7" s="100" t="s">
        <v>121</v>
      </c>
      <c r="C7" s="100"/>
      <c r="D7" s="100"/>
      <c r="E7" s="387"/>
      <c r="F7" s="387"/>
      <c r="G7" s="169" t="s">
        <v>118</v>
      </c>
      <c r="H7" s="169" t="s">
        <v>117</v>
      </c>
      <c r="I7" s="169" t="s">
        <v>120</v>
      </c>
      <c r="J7" s="169" t="s">
        <v>119</v>
      </c>
      <c r="K7" s="413"/>
      <c r="L7" s="387"/>
      <c r="M7" s="169" t="s">
        <v>118</v>
      </c>
      <c r="N7" s="169" t="s">
        <v>117</v>
      </c>
      <c r="O7" s="408"/>
    </row>
    <row r="8" spans="1:17" ht="3" customHeight="1" x14ac:dyDescent="0.4">
      <c r="E8" s="168"/>
      <c r="G8" s="167"/>
      <c r="I8" s="167"/>
      <c r="K8" s="167"/>
      <c r="M8" s="167"/>
      <c r="N8" s="167"/>
    </row>
    <row r="9" spans="1:17" ht="15" customHeight="1" x14ac:dyDescent="0.4">
      <c r="A9" s="401">
        <v>30</v>
      </c>
      <c r="B9" s="401"/>
      <c r="C9" s="156" t="s">
        <v>116</v>
      </c>
      <c r="E9" s="4">
        <v>131294</v>
      </c>
      <c r="F9" s="15">
        <v>68984</v>
      </c>
      <c r="G9" s="4">
        <v>2522</v>
      </c>
      <c r="H9" s="15">
        <v>55484</v>
      </c>
      <c r="I9" s="4">
        <v>27160</v>
      </c>
      <c r="J9" s="15">
        <v>13500</v>
      </c>
      <c r="K9" s="4">
        <v>48279</v>
      </c>
      <c r="L9" s="15">
        <v>14031</v>
      </c>
      <c r="M9" s="4">
        <v>760</v>
      </c>
      <c r="N9" s="4">
        <v>8218</v>
      </c>
      <c r="O9" s="15">
        <v>5813</v>
      </c>
      <c r="P9" s="165"/>
      <c r="Q9" s="165"/>
    </row>
    <row r="10" spans="1:17" ht="15" customHeight="1" x14ac:dyDescent="0.4">
      <c r="B10" s="166" t="s">
        <v>67</v>
      </c>
      <c r="C10" s="2" t="s">
        <v>116</v>
      </c>
      <c r="E10" s="4">
        <v>122177</v>
      </c>
      <c r="F10" s="15">
        <v>65873</v>
      </c>
      <c r="G10" s="4">
        <v>2376</v>
      </c>
      <c r="H10" s="15">
        <v>52272</v>
      </c>
      <c r="I10" s="4">
        <v>27143</v>
      </c>
      <c r="J10" s="15">
        <v>13601</v>
      </c>
      <c r="K10" s="4">
        <v>43519</v>
      </c>
      <c r="L10" s="15">
        <v>12785</v>
      </c>
      <c r="M10" s="4">
        <v>652</v>
      </c>
      <c r="N10" s="4">
        <v>7824</v>
      </c>
      <c r="O10" s="15">
        <v>4961</v>
      </c>
      <c r="Q10" s="165"/>
    </row>
    <row r="11" spans="1:17" s="83" customFormat="1" ht="15" customHeight="1" x14ac:dyDescent="0.4">
      <c r="A11" s="22"/>
      <c r="B11" s="164" t="s">
        <v>66</v>
      </c>
      <c r="C11" s="22"/>
      <c r="D11" s="22"/>
      <c r="E11" s="19">
        <f>SUM(F11,K11,L11)</f>
        <v>78850</v>
      </c>
      <c r="F11" s="162">
        <f>SUM(H11,J11)</f>
        <v>42318</v>
      </c>
      <c r="G11" s="19">
        <v>1443</v>
      </c>
      <c r="H11" s="162">
        <v>31746</v>
      </c>
      <c r="I11" s="19">
        <v>22431</v>
      </c>
      <c r="J11" s="162">
        <v>10572</v>
      </c>
      <c r="K11" s="163">
        <v>34393</v>
      </c>
      <c r="L11" s="162">
        <f>SUM(N11:O11)</f>
        <v>2139</v>
      </c>
      <c r="M11" s="19">
        <v>75</v>
      </c>
      <c r="N11" s="19">
        <v>825</v>
      </c>
      <c r="O11" s="162">
        <v>1314</v>
      </c>
    </row>
    <row r="12" spans="1:17" ht="3" customHeight="1" thickBot="1" x14ac:dyDescent="0.45">
      <c r="A12" s="82"/>
      <c r="B12" s="82"/>
      <c r="C12" s="82"/>
      <c r="D12" s="82"/>
      <c r="E12" s="160"/>
      <c r="F12" s="79"/>
      <c r="G12" s="160"/>
      <c r="H12" s="79"/>
      <c r="I12" s="160"/>
      <c r="J12" s="79"/>
      <c r="K12" s="161"/>
      <c r="L12" s="79"/>
      <c r="M12" s="160"/>
      <c r="N12" s="159"/>
      <c r="O12" s="82"/>
    </row>
    <row r="13" spans="1:17" ht="2.1" customHeight="1" x14ac:dyDescent="0.4"/>
    <row r="14" spans="1:17" ht="10.5" customHeight="1" x14ac:dyDescent="0.4">
      <c r="B14" s="76" t="s">
        <v>115</v>
      </c>
      <c r="E14" s="15"/>
      <c r="F14" s="15"/>
      <c r="G14" s="15"/>
      <c r="H14" s="15"/>
      <c r="I14" s="409"/>
      <c r="J14" s="409"/>
      <c r="K14" s="409"/>
      <c r="L14" s="409"/>
      <c r="M14" s="409"/>
      <c r="N14" s="409"/>
      <c r="O14" s="409"/>
    </row>
    <row r="15" spans="1:17" ht="10.5" customHeight="1" x14ac:dyDescent="0.4">
      <c r="C15" s="76"/>
      <c r="D15" s="76"/>
      <c r="E15" s="15"/>
      <c r="F15" s="15"/>
      <c r="H15" s="410" t="s">
        <v>114</v>
      </c>
      <c r="I15" s="411"/>
      <c r="J15" s="411"/>
      <c r="K15" s="411"/>
      <c r="L15" s="411"/>
      <c r="M15" s="411"/>
      <c r="N15" s="411"/>
      <c r="O15" s="411"/>
    </row>
    <row r="16" spans="1:17" ht="10.5" customHeight="1" x14ac:dyDescent="0.4">
      <c r="G16" s="76"/>
      <c r="H16" s="410" t="s">
        <v>113</v>
      </c>
      <c r="I16" s="411"/>
      <c r="J16" s="411"/>
      <c r="K16" s="411"/>
      <c r="L16" s="411"/>
      <c r="M16" s="411"/>
      <c r="N16" s="411"/>
      <c r="O16" s="411"/>
    </row>
    <row r="17" spans="2:15" x14ac:dyDescent="0.4">
      <c r="G17" s="76"/>
      <c r="H17" s="372" t="s">
        <v>112</v>
      </c>
      <c r="I17" s="372"/>
      <c r="J17" s="372"/>
      <c r="K17" s="372"/>
      <c r="L17" s="372"/>
      <c r="M17" s="372"/>
      <c r="N17" s="372"/>
      <c r="O17" s="78"/>
    </row>
    <row r="18" spans="2:15" x14ac:dyDescent="0.4">
      <c r="G18" s="76"/>
      <c r="H18" s="372" t="s">
        <v>111</v>
      </c>
      <c r="I18" s="372"/>
      <c r="J18" s="372"/>
      <c r="K18" s="372"/>
      <c r="L18" s="372"/>
      <c r="M18" s="372"/>
      <c r="N18" s="372"/>
      <c r="O18" s="372"/>
    </row>
    <row r="19" spans="2:15" x14ac:dyDescent="0.4">
      <c r="G19" s="76"/>
      <c r="H19" s="372" t="s">
        <v>110</v>
      </c>
      <c r="I19" s="372"/>
      <c r="J19" s="372"/>
      <c r="K19" s="372"/>
      <c r="L19" s="372"/>
      <c r="M19" s="372"/>
      <c r="N19" s="372"/>
      <c r="O19" s="372"/>
    </row>
    <row r="20" spans="2:15" x14ac:dyDescent="0.4">
      <c r="B20" s="76"/>
      <c r="H20" s="372" t="s">
        <v>109</v>
      </c>
      <c r="I20" s="372"/>
      <c r="J20" s="372"/>
      <c r="K20" s="372"/>
      <c r="L20" s="372"/>
      <c r="M20" s="372"/>
      <c r="N20" s="372"/>
      <c r="O20" s="372"/>
    </row>
    <row r="21" spans="2:15" x14ac:dyDescent="0.4">
      <c r="B21" s="76"/>
      <c r="H21" s="372" t="s">
        <v>108</v>
      </c>
      <c r="I21" s="372"/>
      <c r="J21" s="372"/>
      <c r="K21" s="372"/>
      <c r="L21" s="372"/>
      <c r="M21" s="372"/>
      <c r="N21" s="372"/>
      <c r="O21" s="372"/>
    </row>
    <row r="22" spans="2:15" x14ac:dyDescent="0.4">
      <c r="H22" s="372" t="s">
        <v>107</v>
      </c>
      <c r="I22" s="372"/>
      <c r="J22" s="372"/>
      <c r="K22" s="372"/>
      <c r="L22" s="372"/>
      <c r="M22" s="372"/>
      <c r="N22" s="372"/>
      <c r="O22" s="372"/>
    </row>
    <row r="24" spans="2:15" ht="18.75" customHeight="1" x14ac:dyDescent="0.4">
      <c r="E24" s="158" t="s">
        <v>106</v>
      </c>
      <c r="F24" s="406" t="s">
        <v>105</v>
      </c>
      <c r="G24" s="406"/>
      <c r="H24" s="406" t="s">
        <v>104</v>
      </c>
      <c r="I24" s="406"/>
      <c r="J24" s="406" t="s">
        <v>103</v>
      </c>
      <c r="K24" s="406"/>
    </row>
    <row r="25" spans="2:15" x14ac:dyDescent="0.4">
      <c r="G25" s="2" t="s">
        <v>102</v>
      </c>
      <c r="H25" s="2" t="s">
        <v>101</v>
      </c>
      <c r="I25" s="2" t="s">
        <v>100</v>
      </c>
      <c r="J25" s="157" t="s">
        <v>99</v>
      </c>
      <c r="K25" s="2" t="s">
        <v>98</v>
      </c>
      <c r="L25" s="2" t="s">
        <v>97</v>
      </c>
      <c r="N25" s="156"/>
    </row>
    <row r="26" spans="2:15" ht="13.5" customHeight="1" x14ac:dyDescent="0.4">
      <c r="E26" s="402">
        <f>A9</f>
        <v>30</v>
      </c>
      <c r="F26" s="403"/>
      <c r="G26" s="154">
        <v>48279</v>
      </c>
      <c r="H26" s="155">
        <v>5813</v>
      </c>
      <c r="I26" s="154">
        <v>8218</v>
      </c>
      <c r="J26" s="154">
        <v>13500</v>
      </c>
      <c r="K26" s="154">
        <v>55484</v>
      </c>
      <c r="L26" s="153">
        <v>131294</v>
      </c>
    </row>
    <row r="27" spans="2:15" x14ac:dyDescent="0.4">
      <c r="E27" s="404" t="str">
        <f>B10</f>
        <v>元</v>
      </c>
      <c r="F27" s="405"/>
      <c r="G27" s="154">
        <v>43519</v>
      </c>
      <c r="H27" s="155">
        <v>4961</v>
      </c>
      <c r="I27" s="154">
        <v>7824</v>
      </c>
      <c r="J27" s="154">
        <v>13601</v>
      </c>
      <c r="K27" s="154">
        <v>52272</v>
      </c>
      <c r="L27" s="153">
        <v>122177</v>
      </c>
    </row>
    <row r="28" spans="2:15" x14ac:dyDescent="0.4">
      <c r="E28" s="404" t="str">
        <f>B11</f>
        <v>2</v>
      </c>
      <c r="F28" s="405"/>
      <c r="G28" s="154">
        <f>K11</f>
        <v>34393</v>
      </c>
      <c r="H28" s="155">
        <f>O11</f>
        <v>1314</v>
      </c>
      <c r="I28" s="154">
        <f>N11</f>
        <v>825</v>
      </c>
      <c r="J28" s="154">
        <f>J11</f>
        <v>10572</v>
      </c>
      <c r="K28" s="154">
        <f>H11</f>
        <v>31746</v>
      </c>
      <c r="L28" s="153">
        <f>E11</f>
        <v>78850</v>
      </c>
    </row>
    <row r="57" ht="2.1" customHeight="1" x14ac:dyDescent="0.4"/>
  </sheetData>
  <mergeCells count="28">
    <mergeCell ref="B5:C5"/>
    <mergeCell ref="E5:E7"/>
    <mergeCell ref="F5:J5"/>
    <mergeCell ref="K5:K7"/>
    <mergeCell ref="L5:O5"/>
    <mergeCell ref="F6:F7"/>
    <mergeCell ref="G6:H6"/>
    <mergeCell ref="I6:J6"/>
    <mergeCell ref="L6:L7"/>
    <mergeCell ref="M6:N6"/>
    <mergeCell ref="N3:O3"/>
    <mergeCell ref="H21:O21"/>
    <mergeCell ref="H22:O22"/>
    <mergeCell ref="H16:O16"/>
    <mergeCell ref="H17:N17"/>
    <mergeCell ref="E27:F27"/>
    <mergeCell ref="E28:F28"/>
    <mergeCell ref="F24:G24"/>
    <mergeCell ref="O6:O7"/>
    <mergeCell ref="I14:O14"/>
    <mergeCell ref="H15:O15"/>
    <mergeCell ref="H24:I24"/>
    <mergeCell ref="J24:K24"/>
    <mergeCell ref="A9:B9"/>
    <mergeCell ref="H18:O18"/>
    <mergeCell ref="H19:O19"/>
    <mergeCell ref="H20:O20"/>
    <mergeCell ref="E26:F26"/>
  </mergeCells>
  <phoneticPr fontId="3"/>
  <pageMargins left="0.75" right="0.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B21"/>
  <sheetViews>
    <sheetView showGridLines="0" zoomScaleNormal="100" workbookViewId="0">
      <selection activeCell="E24" sqref="E24"/>
    </sheetView>
  </sheetViews>
  <sheetFormatPr defaultColWidth="6.125" defaultRowHeight="10.5" x14ac:dyDescent="0.4"/>
  <cols>
    <col min="1" max="1" width="0.875" style="2" customWidth="1"/>
    <col min="2" max="2" width="6.375" style="2" customWidth="1"/>
    <col min="3" max="3" width="4.375" style="2" customWidth="1"/>
    <col min="4" max="4" width="0.875" style="2" customWidth="1"/>
    <col min="5" max="5" width="14.625" style="2" customWidth="1"/>
    <col min="6" max="10" width="10.625" style="2" customWidth="1"/>
    <col min="11" max="11" width="6.125" style="2" customWidth="1"/>
    <col min="12" max="12" width="0.875" style="2" customWidth="1"/>
    <col min="13" max="13" width="6.375" style="2" customWidth="1"/>
    <col min="14" max="14" width="4.375" style="2" customWidth="1"/>
    <col min="15" max="15" width="0.875" style="2" customWidth="1"/>
    <col min="16" max="16" width="9.125" style="2" customWidth="1"/>
    <col min="17" max="17" width="7.625" style="2" customWidth="1"/>
    <col min="18" max="18" width="9.125" style="2" customWidth="1"/>
    <col min="19" max="19" width="7.625" style="2" customWidth="1"/>
    <col min="20" max="20" width="9.125" style="2" customWidth="1"/>
    <col min="21" max="21" width="8.625" style="2" customWidth="1"/>
    <col min="22" max="22" width="9.125" style="2" customWidth="1"/>
    <col min="23" max="23" width="7.625" style="2" customWidth="1"/>
    <col min="24" max="16384" width="6.125" style="2"/>
  </cols>
  <sheetData>
    <row r="1" spans="1:28" ht="12" x14ac:dyDescent="0.15">
      <c r="A1" s="106" t="s">
        <v>151</v>
      </c>
      <c r="C1" s="194"/>
      <c r="D1" s="194"/>
      <c r="E1" s="194"/>
      <c r="F1" s="199"/>
      <c r="G1" s="194"/>
      <c r="H1" s="194"/>
      <c r="I1" s="194"/>
      <c r="J1" s="194"/>
      <c r="K1" s="194"/>
      <c r="L1" s="194"/>
      <c r="M1" s="198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</row>
    <row r="2" spans="1:28" ht="15" customHeight="1" x14ac:dyDescent="0.4">
      <c r="A2" s="194"/>
      <c r="B2" s="194"/>
      <c r="C2" s="196"/>
      <c r="D2" s="196"/>
      <c r="E2" s="197"/>
      <c r="F2" s="197"/>
      <c r="G2" s="194"/>
      <c r="H2" s="194"/>
      <c r="I2" s="194"/>
      <c r="J2" s="194"/>
      <c r="K2" s="194"/>
      <c r="L2" s="194"/>
      <c r="M2" s="194"/>
      <c r="N2" s="196"/>
      <c r="O2" s="196"/>
      <c r="P2" s="194"/>
      <c r="Q2" s="194"/>
      <c r="R2" s="194"/>
      <c r="S2" s="194"/>
      <c r="T2" s="195"/>
      <c r="U2" s="195"/>
      <c r="V2" s="195"/>
      <c r="W2" s="195"/>
      <c r="X2" s="194"/>
      <c r="Y2" s="194"/>
      <c r="Z2" s="194"/>
      <c r="AA2" s="194"/>
      <c r="AB2" s="194"/>
    </row>
    <row r="3" spans="1:28" ht="9.75" customHeight="1" x14ac:dyDescent="0.4">
      <c r="J3" s="193" t="s">
        <v>1</v>
      </c>
    </row>
    <row r="4" spans="1:28" ht="2.1" customHeight="1" thickBot="1" x14ac:dyDescent="0.45">
      <c r="J4" s="193"/>
    </row>
    <row r="5" spans="1:28" ht="25.5" customHeight="1" x14ac:dyDescent="0.4">
      <c r="A5" s="28"/>
      <c r="B5" s="28"/>
      <c r="C5" s="102" t="s">
        <v>77</v>
      </c>
      <c r="D5" s="192"/>
      <c r="E5" s="419" t="s">
        <v>150</v>
      </c>
      <c r="F5" s="419"/>
      <c r="G5" s="420" t="s">
        <v>149</v>
      </c>
      <c r="H5" s="420"/>
      <c r="I5" s="419" t="s">
        <v>148</v>
      </c>
      <c r="J5" s="421"/>
      <c r="L5" s="28"/>
      <c r="M5" s="28"/>
      <c r="N5" s="102" t="s">
        <v>77</v>
      </c>
      <c r="O5" s="192"/>
      <c r="P5" s="417" t="s">
        <v>147</v>
      </c>
      <c r="Q5" s="418"/>
      <c r="R5" s="419" t="s">
        <v>146</v>
      </c>
      <c r="S5" s="419"/>
      <c r="T5" s="419" t="s">
        <v>145</v>
      </c>
      <c r="U5" s="419"/>
      <c r="V5" s="420" t="s">
        <v>144</v>
      </c>
      <c r="W5" s="422"/>
    </row>
    <row r="6" spans="1:28" ht="14.1" customHeight="1" x14ac:dyDescent="0.4">
      <c r="A6" s="31"/>
      <c r="B6" s="423" t="s">
        <v>143</v>
      </c>
      <c r="C6" s="423"/>
      <c r="D6" s="191"/>
      <c r="E6" s="169" t="s">
        <v>142</v>
      </c>
      <c r="F6" s="169" t="s">
        <v>141</v>
      </c>
      <c r="G6" s="169" t="s">
        <v>142</v>
      </c>
      <c r="H6" s="169" t="s">
        <v>141</v>
      </c>
      <c r="I6" s="169" t="s">
        <v>142</v>
      </c>
      <c r="J6" s="190" t="s">
        <v>141</v>
      </c>
      <c r="L6" s="31"/>
      <c r="M6" s="423" t="s">
        <v>143</v>
      </c>
      <c r="N6" s="423"/>
      <c r="O6" s="191"/>
      <c r="P6" s="169" t="s">
        <v>142</v>
      </c>
      <c r="Q6" s="169" t="s">
        <v>141</v>
      </c>
      <c r="R6" s="169" t="s">
        <v>142</v>
      </c>
      <c r="S6" s="169" t="s">
        <v>141</v>
      </c>
      <c r="T6" s="169" t="s">
        <v>142</v>
      </c>
      <c r="U6" s="169" t="s">
        <v>141</v>
      </c>
      <c r="V6" s="169" t="s">
        <v>142</v>
      </c>
      <c r="W6" s="190" t="s">
        <v>141</v>
      </c>
    </row>
    <row r="7" spans="1:28" ht="3" customHeight="1" x14ac:dyDescent="0.4">
      <c r="E7" s="189"/>
      <c r="F7" s="189"/>
      <c r="G7" s="189"/>
      <c r="H7" s="189"/>
      <c r="I7" s="189"/>
      <c r="J7" s="188"/>
      <c r="P7" s="189"/>
      <c r="Q7" s="189"/>
      <c r="R7" s="189"/>
      <c r="S7" s="189"/>
      <c r="T7" s="189"/>
      <c r="U7" s="189"/>
      <c r="V7" s="189"/>
      <c r="W7" s="188"/>
    </row>
    <row r="8" spans="1:28" ht="14.1" customHeight="1" x14ac:dyDescent="0.4">
      <c r="B8" s="78" t="s">
        <v>140</v>
      </c>
      <c r="C8" s="76" t="s">
        <v>83</v>
      </c>
      <c r="E8" s="187">
        <v>350514</v>
      </c>
      <c r="F8" s="186">
        <v>12780</v>
      </c>
      <c r="G8" s="186">
        <v>66862</v>
      </c>
      <c r="H8" s="186">
        <v>1602</v>
      </c>
      <c r="I8" s="186">
        <v>66840</v>
      </c>
      <c r="J8" s="185">
        <v>1378</v>
      </c>
      <c r="M8" s="78" t="s">
        <v>140</v>
      </c>
      <c r="N8" s="76" t="s">
        <v>83</v>
      </c>
      <c r="P8" s="186">
        <v>68683</v>
      </c>
      <c r="Q8" s="186">
        <v>1576</v>
      </c>
      <c r="R8" s="186">
        <v>25428</v>
      </c>
      <c r="S8" s="186">
        <v>631</v>
      </c>
      <c r="T8" s="186">
        <v>71917</v>
      </c>
      <c r="U8" s="186">
        <v>1482</v>
      </c>
      <c r="V8" s="186">
        <v>50784</v>
      </c>
      <c r="W8" s="185">
        <v>1031</v>
      </c>
    </row>
    <row r="9" spans="1:28" ht="14.1" customHeight="1" x14ac:dyDescent="0.4">
      <c r="B9" s="78">
        <v>29</v>
      </c>
      <c r="E9" s="187">
        <v>355046</v>
      </c>
      <c r="F9" s="186">
        <v>8297</v>
      </c>
      <c r="G9" s="186">
        <v>67204</v>
      </c>
      <c r="H9" s="186">
        <v>1448</v>
      </c>
      <c r="I9" s="186">
        <v>66487</v>
      </c>
      <c r="J9" s="185">
        <v>1746</v>
      </c>
      <c r="M9" s="78">
        <v>29</v>
      </c>
      <c r="P9" s="186">
        <v>73575</v>
      </c>
      <c r="Q9" s="186">
        <v>1577</v>
      </c>
      <c r="R9" s="186">
        <v>28762</v>
      </c>
      <c r="S9" s="186">
        <v>982</v>
      </c>
      <c r="T9" s="186">
        <v>70658</v>
      </c>
      <c r="U9" s="186">
        <v>1475</v>
      </c>
      <c r="V9" s="186">
        <v>48360</v>
      </c>
      <c r="W9" s="185">
        <v>1069</v>
      </c>
    </row>
    <row r="10" spans="1:28" ht="14.1" customHeight="1" x14ac:dyDescent="0.4">
      <c r="B10" s="78">
        <v>30</v>
      </c>
      <c r="E10" s="187">
        <v>384645</v>
      </c>
      <c r="F10" s="186">
        <v>8759</v>
      </c>
      <c r="G10" s="186">
        <v>86467</v>
      </c>
      <c r="H10" s="186">
        <v>1538</v>
      </c>
      <c r="I10" s="186">
        <v>70161</v>
      </c>
      <c r="J10" s="185">
        <v>1864</v>
      </c>
      <c r="M10" s="78">
        <v>30</v>
      </c>
      <c r="P10" s="186">
        <v>76591</v>
      </c>
      <c r="Q10" s="186">
        <v>1553</v>
      </c>
      <c r="R10" s="186">
        <v>34228</v>
      </c>
      <c r="S10" s="186">
        <v>1298</v>
      </c>
      <c r="T10" s="186">
        <v>68919</v>
      </c>
      <c r="U10" s="186">
        <v>1382</v>
      </c>
      <c r="V10" s="186">
        <v>48279</v>
      </c>
      <c r="W10" s="185">
        <v>1124</v>
      </c>
    </row>
    <row r="11" spans="1:28" ht="14.1" customHeight="1" x14ac:dyDescent="0.4">
      <c r="B11" s="78" t="s">
        <v>82</v>
      </c>
      <c r="C11" s="76" t="s">
        <v>81</v>
      </c>
      <c r="E11" s="187">
        <v>326240</v>
      </c>
      <c r="F11" s="186">
        <v>7428</v>
      </c>
      <c r="G11" s="186">
        <v>68652</v>
      </c>
      <c r="H11" s="186">
        <v>1175</v>
      </c>
      <c r="I11" s="186">
        <v>66227</v>
      </c>
      <c r="J11" s="185">
        <v>1659</v>
      </c>
      <c r="M11" s="78" t="s">
        <v>82</v>
      </c>
      <c r="N11" s="76" t="s">
        <v>81</v>
      </c>
      <c r="P11" s="186">
        <v>65951</v>
      </c>
      <c r="Q11" s="186">
        <v>1351</v>
      </c>
      <c r="R11" s="186">
        <v>28564</v>
      </c>
      <c r="S11" s="186">
        <v>1181</v>
      </c>
      <c r="T11" s="186">
        <v>53327</v>
      </c>
      <c r="U11" s="186">
        <v>1159</v>
      </c>
      <c r="V11" s="186">
        <v>43519</v>
      </c>
      <c r="W11" s="185">
        <v>903</v>
      </c>
    </row>
    <row r="12" spans="1:28" s="83" customFormat="1" ht="14.1" customHeight="1" x14ac:dyDescent="0.4">
      <c r="A12" s="22"/>
      <c r="B12" s="23">
        <v>2</v>
      </c>
      <c r="C12" s="77"/>
      <c r="D12" s="22"/>
      <c r="E12" s="184">
        <f t="shared" ref="E12:J12" si="0">SUM(E13:E17)</f>
        <v>193411</v>
      </c>
      <c r="F12" s="183">
        <f t="shared" si="0"/>
        <v>4832</v>
      </c>
      <c r="G12" s="183">
        <f t="shared" si="0"/>
        <v>36950</v>
      </c>
      <c r="H12" s="183">
        <f t="shared" si="0"/>
        <v>940</v>
      </c>
      <c r="I12" s="182">
        <f t="shared" si="0"/>
        <v>38246</v>
      </c>
      <c r="J12" s="182">
        <f t="shared" si="0"/>
        <v>838</v>
      </c>
      <c r="K12" s="2"/>
      <c r="L12" s="22"/>
      <c r="M12" s="23">
        <v>2</v>
      </c>
      <c r="N12" s="77"/>
      <c r="O12" s="22"/>
      <c r="P12" s="183">
        <f t="shared" ref="P12:W12" si="1">SUM(P13:P17)</f>
        <v>39423</v>
      </c>
      <c r="Q12" s="183">
        <f t="shared" si="1"/>
        <v>1075</v>
      </c>
      <c r="R12" s="183">
        <f t="shared" si="1"/>
        <v>17496</v>
      </c>
      <c r="S12" s="183">
        <f t="shared" si="1"/>
        <v>642</v>
      </c>
      <c r="T12" s="183">
        <f t="shared" si="1"/>
        <v>26903</v>
      </c>
      <c r="U12" s="183">
        <f t="shared" si="1"/>
        <v>762</v>
      </c>
      <c r="V12" s="183">
        <f t="shared" si="1"/>
        <v>34393</v>
      </c>
      <c r="W12" s="182">
        <f t="shared" si="1"/>
        <v>575</v>
      </c>
      <c r="X12" s="181"/>
    </row>
    <row r="13" spans="1:28" s="7" customFormat="1" ht="14.1" customHeight="1" x14ac:dyDescent="0.4">
      <c r="B13" s="415" t="s">
        <v>139</v>
      </c>
      <c r="C13" s="415"/>
      <c r="E13" s="180">
        <f>SUM(G13,I13,P13,R13,T13,V13)</f>
        <v>38410</v>
      </c>
      <c r="F13" s="179">
        <f>SUM(H13,J13,Q13,S13,U13,W13)</f>
        <v>2619</v>
      </c>
      <c r="G13" s="178">
        <v>8398</v>
      </c>
      <c r="H13" s="178">
        <v>500</v>
      </c>
      <c r="I13" s="178">
        <v>6769</v>
      </c>
      <c r="J13" s="177">
        <v>524</v>
      </c>
      <c r="K13" s="2"/>
      <c r="L13" s="2"/>
      <c r="M13" s="416" t="s">
        <v>139</v>
      </c>
      <c r="N13" s="416"/>
      <c r="O13" s="2"/>
      <c r="P13" s="178">
        <v>6315</v>
      </c>
      <c r="Q13" s="178">
        <v>591</v>
      </c>
      <c r="R13" s="178">
        <v>2755</v>
      </c>
      <c r="S13" s="178">
        <v>336</v>
      </c>
      <c r="T13" s="178">
        <v>5854</v>
      </c>
      <c r="U13" s="178">
        <v>360</v>
      </c>
      <c r="V13" s="178">
        <v>8319</v>
      </c>
      <c r="W13" s="177">
        <v>308</v>
      </c>
      <c r="X13" s="2"/>
    </row>
    <row r="14" spans="1:28" s="7" customFormat="1" ht="14.1" customHeight="1" x14ac:dyDescent="0.4">
      <c r="B14" s="415" t="s">
        <v>138</v>
      </c>
      <c r="C14" s="415"/>
      <c r="E14" s="180">
        <f>SUM(G14,I14,P14,R14,T14,V14)</f>
        <v>91107</v>
      </c>
      <c r="F14" s="179">
        <f>SUM(H14,J14,Q14,S14,U14,W14)</f>
        <v>1655</v>
      </c>
      <c r="G14" s="178">
        <v>13355</v>
      </c>
      <c r="H14" s="178">
        <v>320</v>
      </c>
      <c r="I14" s="178">
        <v>18211</v>
      </c>
      <c r="J14" s="177">
        <v>250</v>
      </c>
      <c r="K14" s="2"/>
      <c r="L14" s="2"/>
      <c r="M14" s="416" t="s">
        <v>138</v>
      </c>
      <c r="N14" s="416"/>
      <c r="O14" s="2"/>
      <c r="P14" s="178">
        <v>21152</v>
      </c>
      <c r="Q14" s="178">
        <v>301</v>
      </c>
      <c r="R14" s="178">
        <v>8663</v>
      </c>
      <c r="S14" s="178">
        <v>302</v>
      </c>
      <c r="T14" s="178">
        <v>11060</v>
      </c>
      <c r="U14" s="178">
        <v>275</v>
      </c>
      <c r="V14" s="178">
        <v>18666</v>
      </c>
      <c r="W14" s="177">
        <v>207</v>
      </c>
      <c r="X14" s="2"/>
    </row>
    <row r="15" spans="1:28" s="7" customFormat="1" ht="14.1" customHeight="1" x14ac:dyDescent="0.4">
      <c r="B15" s="415" t="s">
        <v>137</v>
      </c>
      <c r="C15" s="415"/>
      <c r="E15" s="180">
        <v>4503</v>
      </c>
      <c r="F15" s="179">
        <f>SUM(H15,J15,Q15,S15,U15,W15)</f>
        <v>368</v>
      </c>
      <c r="G15" s="178">
        <v>808</v>
      </c>
      <c r="H15" s="178">
        <v>61</v>
      </c>
      <c r="I15" s="178">
        <v>399</v>
      </c>
      <c r="J15" s="177">
        <v>56</v>
      </c>
      <c r="K15" s="2"/>
      <c r="L15" s="2"/>
      <c r="M15" s="416" t="s">
        <v>137</v>
      </c>
      <c r="N15" s="416"/>
      <c r="O15" s="2"/>
      <c r="P15" s="178">
        <v>600</v>
      </c>
      <c r="Q15" s="178">
        <v>91</v>
      </c>
      <c r="R15" s="178">
        <v>6</v>
      </c>
      <c r="S15" s="178">
        <v>4</v>
      </c>
      <c r="T15" s="178">
        <v>1824</v>
      </c>
      <c r="U15" s="178">
        <v>104</v>
      </c>
      <c r="V15" s="178">
        <v>866</v>
      </c>
      <c r="W15" s="177">
        <v>52</v>
      </c>
      <c r="X15" s="2"/>
    </row>
    <row r="16" spans="1:28" s="7" customFormat="1" ht="14.1" customHeight="1" x14ac:dyDescent="0.4">
      <c r="B16" s="415" t="s">
        <v>136</v>
      </c>
      <c r="C16" s="415"/>
      <c r="E16" s="180">
        <v>1524</v>
      </c>
      <c r="F16" s="179">
        <f>SUM(H16,J16,Q16,S16,U16,W16)</f>
        <v>190</v>
      </c>
      <c r="G16" s="178">
        <v>745</v>
      </c>
      <c r="H16" s="178">
        <v>59</v>
      </c>
      <c r="I16" s="178">
        <v>75</v>
      </c>
      <c r="J16" s="177">
        <v>8</v>
      </c>
      <c r="K16" s="2"/>
      <c r="L16" s="2"/>
      <c r="M16" s="416" t="s">
        <v>136</v>
      </c>
      <c r="N16" s="416"/>
      <c r="O16" s="2"/>
      <c r="P16" s="178">
        <v>547</v>
      </c>
      <c r="Q16" s="178">
        <v>92</v>
      </c>
      <c r="R16" s="178">
        <v>0</v>
      </c>
      <c r="S16" s="178">
        <v>0</v>
      </c>
      <c r="T16" s="178">
        <v>120</v>
      </c>
      <c r="U16" s="178">
        <v>23</v>
      </c>
      <c r="V16" s="178">
        <v>37</v>
      </c>
      <c r="W16" s="177">
        <v>8</v>
      </c>
      <c r="X16" s="2"/>
    </row>
    <row r="17" spans="1:24" s="7" customFormat="1" ht="14.1" customHeight="1" x14ac:dyDescent="0.4">
      <c r="B17" s="415" t="s">
        <v>134</v>
      </c>
      <c r="C17" s="415"/>
      <c r="E17" s="180">
        <f>SUM(G17,I17,P17,R17,T17,V17)</f>
        <v>57867</v>
      </c>
      <c r="F17" s="179" t="s">
        <v>135</v>
      </c>
      <c r="G17" s="178">
        <v>13644</v>
      </c>
      <c r="H17" s="178" t="s">
        <v>133</v>
      </c>
      <c r="I17" s="178">
        <v>12792</v>
      </c>
      <c r="J17" s="177" t="s">
        <v>133</v>
      </c>
      <c r="K17" s="2"/>
      <c r="L17" s="2"/>
      <c r="M17" s="416" t="s">
        <v>134</v>
      </c>
      <c r="N17" s="416"/>
      <c r="O17" s="2"/>
      <c r="P17" s="178">
        <v>10809</v>
      </c>
      <c r="Q17" s="178" t="s">
        <v>133</v>
      </c>
      <c r="R17" s="178">
        <v>6072</v>
      </c>
      <c r="S17" s="178" t="s">
        <v>133</v>
      </c>
      <c r="T17" s="178">
        <v>8045</v>
      </c>
      <c r="U17" s="178" t="s">
        <v>133</v>
      </c>
      <c r="V17" s="178">
        <v>6505</v>
      </c>
      <c r="W17" s="177" t="s">
        <v>133</v>
      </c>
      <c r="X17" s="2"/>
    </row>
    <row r="18" spans="1:24" s="7" customFormat="1" ht="3" customHeight="1" thickBot="1" x14ac:dyDescent="0.45">
      <c r="A18" s="43"/>
      <c r="B18" s="43"/>
      <c r="C18" s="43"/>
      <c r="D18" s="43"/>
      <c r="E18" s="176"/>
      <c r="F18" s="175"/>
      <c r="G18" s="175"/>
      <c r="H18" s="175"/>
      <c r="I18" s="175"/>
      <c r="J18" s="174"/>
      <c r="L18" s="43"/>
      <c r="M18" s="43"/>
      <c r="N18" s="43"/>
      <c r="O18" s="43"/>
      <c r="P18" s="175"/>
      <c r="Q18" s="175"/>
      <c r="R18" s="175"/>
      <c r="S18" s="175"/>
      <c r="T18" s="175"/>
      <c r="U18" s="175"/>
      <c r="V18" s="175"/>
      <c r="W18" s="174"/>
    </row>
    <row r="19" spans="1:24" s="7" customFormat="1" ht="2.1" customHeight="1" x14ac:dyDescent="0.4">
      <c r="E19" s="172"/>
      <c r="F19" s="172"/>
      <c r="G19" s="172"/>
      <c r="H19" s="172"/>
      <c r="I19" s="172"/>
      <c r="J19" s="172"/>
      <c r="P19" s="172"/>
      <c r="Q19" s="172"/>
      <c r="R19" s="172"/>
    </row>
    <row r="20" spans="1:24" s="7" customFormat="1" x14ac:dyDescent="0.4">
      <c r="B20" s="173"/>
      <c r="C20" s="173"/>
      <c r="D20" s="173"/>
      <c r="E20" s="172"/>
      <c r="F20" s="172"/>
      <c r="G20" s="172"/>
      <c r="H20" s="172"/>
      <c r="I20" s="172"/>
      <c r="J20" s="172"/>
      <c r="M20" s="173" t="s">
        <v>132</v>
      </c>
      <c r="N20" s="173"/>
      <c r="O20" s="173"/>
      <c r="P20" s="172"/>
      <c r="Q20" s="172"/>
      <c r="R20" s="172"/>
    </row>
    <row r="21" spans="1:24" x14ac:dyDescent="0.4">
      <c r="F21" s="171"/>
    </row>
  </sheetData>
  <mergeCells count="19">
    <mergeCell ref="V5:W5"/>
    <mergeCell ref="B6:C6"/>
    <mergeCell ref="M6:N6"/>
    <mergeCell ref="B13:C13"/>
    <mergeCell ref="M13:N13"/>
    <mergeCell ref="B17:C17"/>
    <mergeCell ref="M17:N17"/>
    <mergeCell ref="P5:Q5"/>
    <mergeCell ref="R5:S5"/>
    <mergeCell ref="T5:U5"/>
    <mergeCell ref="B15:C15"/>
    <mergeCell ref="M15:N15"/>
    <mergeCell ref="B16:C16"/>
    <mergeCell ref="M16:N16"/>
    <mergeCell ref="B14:C14"/>
    <mergeCell ref="M14:N14"/>
    <mergeCell ref="E5:F5"/>
    <mergeCell ref="G5:H5"/>
    <mergeCell ref="I5:J5"/>
  </mergeCells>
  <phoneticPr fontId="3"/>
  <pageMargins left="0.62992125984251968" right="0.39370078740157483" top="0.47244094488188981" bottom="0.39370078740157483" header="0.51181102362204722" footer="0.51181102362204722"/>
  <pageSetup paperSize="9" orientation="portrait" r:id="rId1"/>
  <headerFooter alignWithMargins="0"/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G13"/>
  <sheetViews>
    <sheetView showGridLines="0" zoomScaleNormal="100" workbookViewId="0">
      <selection activeCell="O15" sqref="O15"/>
    </sheetView>
  </sheetViews>
  <sheetFormatPr defaultColWidth="6.125" defaultRowHeight="10.5" x14ac:dyDescent="0.4"/>
  <cols>
    <col min="1" max="1" width="0.875" style="2" customWidth="1"/>
    <col min="2" max="2" width="5.875" style="2" customWidth="1"/>
    <col min="3" max="3" width="4.25" style="2" customWidth="1"/>
    <col min="4" max="4" width="0.875" style="2" customWidth="1"/>
    <col min="5" max="5" width="24.625" style="76" customWidth="1"/>
    <col min="6" max="7" width="24.625" style="2" customWidth="1"/>
    <col min="8" max="16384" width="6.125" style="2"/>
  </cols>
  <sheetData>
    <row r="1" spans="1:7" ht="12.75" customHeight="1" x14ac:dyDescent="0.4">
      <c r="A1" s="106" t="s">
        <v>159</v>
      </c>
      <c r="B1" s="209"/>
      <c r="C1" s="209"/>
      <c r="D1" s="209"/>
      <c r="E1" s="208"/>
    </row>
    <row r="3" spans="1:7" ht="9.75" customHeight="1" x14ac:dyDescent="0.4">
      <c r="B3" s="104"/>
      <c r="C3" s="104"/>
      <c r="D3" s="104"/>
      <c r="E3" s="103"/>
      <c r="G3" s="78" t="s">
        <v>158</v>
      </c>
    </row>
    <row r="4" spans="1:7" ht="2.1" customHeight="1" thickBot="1" x14ac:dyDescent="0.45">
      <c r="B4" s="104"/>
      <c r="C4" s="104"/>
      <c r="D4" s="104"/>
      <c r="E4" s="103"/>
      <c r="G4" s="78"/>
    </row>
    <row r="5" spans="1:7" ht="15" customHeight="1" x14ac:dyDescent="0.4">
      <c r="A5" s="28"/>
      <c r="B5" s="412" t="s">
        <v>2</v>
      </c>
      <c r="C5" s="412"/>
      <c r="D5" s="101"/>
      <c r="E5" s="420" t="s">
        <v>157</v>
      </c>
      <c r="F5" s="420" t="s">
        <v>156</v>
      </c>
      <c r="G5" s="422" t="s">
        <v>155</v>
      </c>
    </row>
    <row r="6" spans="1:7" ht="15" customHeight="1" x14ac:dyDescent="0.4">
      <c r="A6" s="31"/>
      <c r="B6" s="100" t="s">
        <v>121</v>
      </c>
      <c r="C6" s="100"/>
      <c r="D6" s="100"/>
      <c r="E6" s="424"/>
      <c r="F6" s="424"/>
      <c r="G6" s="425"/>
    </row>
    <row r="7" spans="1:7" ht="3.95" customHeight="1" x14ac:dyDescent="0.15">
      <c r="E7" s="207"/>
      <c r="F7" s="207"/>
      <c r="G7" s="206"/>
    </row>
    <row r="8" spans="1:7" ht="12" customHeight="1" x14ac:dyDescent="0.4">
      <c r="B8" s="78" t="s">
        <v>154</v>
      </c>
      <c r="C8" s="76" t="s">
        <v>83</v>
      </c>
      <c r="E8" s="205">
        <v>12022</v>
      </c>
      <c r="F8" s="205">
        <v>1179</v>
      </c>
      <c r="G8" s="204">
        <v>1153</v>
      </c>
    </row>
    <row r="9" spans="1:7" ht="12" customHeight="1" x14ac:dyDescent="0.4">
      <c r="B9" s="78" t="s">
        <v>82</v>
      </c>
      <c r="C9" s="76" t="s">
        <v>81</v>
      </c>
      <c r="E9" s="205">
        <v>11933</v>
      </c>
      <c r="F9" s="205">
        <v>1281</v>
      </c>
      <c r="G9" s="204">
        <v>1255</v>
      </c>
    </row>
    <row r="10" spans="1:7" ht="12" customHeight="1" x14ac:dyDescent="0.4">
      <c r="A10" s="22"/>
      <c r="B10" s="23">
        <v>2</v>
      </c>
      <c r="C10" s="77"/>
      <c r="D10" s="22"/>
      <c r="E10" s="203">
        <v>10479</v>
      </c>
      <c r="F10" s="203">
        <v>1250</v>
      </c>
      <c r="G10" s="202">
        <v>1108</v>
      </c>
    </row>
    <row r="11" spans="1:7" ht="3" customHeight="1" thickBot="1" x14ac:dyDescent="0.45">
      <c r="A11" s="82"/>
      <c r="B11" s="82"/>
      <c r="C11" s="82"/>
      <c r="D11" s="82"/>
      <c r="E11" s="201"/>
      <c r="F11" s="201"/>
      <c r="G11" s="200"/>
    </row>
    <row r="12" spans="1:7" ht="2.1" customHeight="1" x14ac:dyDescent="0.4">
      <c r="E12" s="15"/>
    </row>
    <row r="13" spans="1:7" ht="13.5" customHeight="1" x14ac:dyDescent="0.4">
      <c r="B13" s="76" t="s">
        <v>153</v>
      </c>
      <c r="C13" s="76"/>
      <c r="D13" s="76"/>
      <c r="E13" s="15"/>
      <c r="F13" s="376" t="s">
        <v>152</v>
      </c>
      <c r="G13" s="376"/>
    </row>
  </sheetData>
  <mergeCells count="5">
    <mergeCell ref="B5:C5"/>
    <mergeCell ref="E5:E6"/>
    <mergeCell ref="F5:F6"/>
    <mergeCell ref="G5:G6"/>
    <mergeCell ref="F13:G13"/>
  </mergeCells>
  <phoneticPr fontId="3"/>
  <pageMargins left="0.62992125984251968" right="0.59055118110236227" top="0.47244094488188981" bottom="0.39370078740157483" header="0.51181102362204722" footer="0.51181102362204722"/>
  <pageSetup paperSize="9" scale="79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E13"/>
  <sheetViews>
    <sheetView showGridLines="0" zoomScaleNormal="100" workbookViewId="0"/>
  </sheetViews>
  <sheetFormatPr defaultColWidth="6.125" defaultRowHeight="10.5" x14ac:dyDescent="0.4"/>
  <cols>
    <col min="1" max="1" width="0.875" style="2" customWidth="1"/>
    <col min="2" max="2" width="11.875" style="2" customWidth="1"/>
    <col min="3" max="3" width="11.625" style="2" customWidth="1"/>
    <col min="4" max="4" width="0.875" style="2" customWidth="1"/>
    <col min="5" max="5" width="54.875" style="76" customWidth="1"/>
    <col min="6" max="6" width="3.5" style="2" customWidth="1"/>
    <col min="7" max="16384" width="6.125" style="2"/>
  </cols>
  <sheetData>
    <row r="1" spans="1:5" ht="12.75" customHeight="1" x14ac:dyDescent="0.4">
      <c r="A1" s="106" t="s">
        <v>162</v>
      </c>
      <c r="B1" s="106"/>
      <c r="C1" s="106"/>
      <c r="D1" s="106"/>
      <c r="E1" s="105"/>
    </row>
    <row r="3" spans="1:5" ht="9.75" customHeight="1" x14ac:dyDescent="0.4">
      <c r="B3" s="104"/>
      <c r="C3" s="104"/>
      <c r="D3" s="104"/>
      <c r="E3" s="78" t="s">
        <v>1</v>
      </c>
    </row>
    <row r="4" spans="1:5" ht="2.1" customHeight="1" thickBot="1" x14ac:dyDescent="0.45">
      <c r="B4" s="104"/>
      <c r="C4" s="104"/>
      <c r="D4" s="104"/>
      <c r="E4" s="78"/>
    </row>
    <row r="5" spans="1:5" ht="15" customHeight="1" x14ac:dyDescent="0.4">
      <c r="A5" s="28"/>
      <c r="B5" s="412" t="s">
        <v>2</v>
      </c>
      <c r="C5" s="412"/>
      <c r="D5" s="101"/>
      <c r="E5" s="421" t="s">
        <v>161</v>
      </c>
    </row>
    <row r="6" spans="1:5" ht="15" customHeight="1" x14ac:dyDescent="0.4">
      <c r="A6" s="31"/>
      <c r="B6" s="100" t="s">
        <v>72</v>
      </c>
      <c r="C6" s="100"/>
      <c r="D6" s="100"/>
      <c r="E6" s="426"/>
    </row>
    <row r="7" spans="1:5" ht="3.95" customHeight="1" x14ac:dyDescent="0.4">
      <c r="E7" s="188"/>
    </row>
    <row r="8" spans="1:5" ht="12" customHeight="1" x14ac:dyDescent="0.4">
      <c r="B8" s="78" t="s">
        <v>84</v>
      </c>
      <c r="C8" s="76" t="s">
        <v>93</v>
      </c>
      <c r="E8" s="211">
        <v>419</v>
      </c>
    </row>
    <row r="9" spans="1:5" ht="12" customHeight="1" x14ac:dyDescent="0.4">
      <c r="B9" s="78" t="s">
        <v>82</v>
      </c>
      <c r="C9" s="76" t="s">
        <v>81</v>
      </c>
      <c r="E9" s="211">
        <v>417</v>
      </c>
    </row>
    <row r="10" spans="1:5" s="83" customFormat="1" ht="12" customHeight="1" x14ac:dyDescent="0.4">
      <c r="A10" s="22"/>
      <c r="B10" s="23">
        <v>2</v>
      </c>
      <c r="C10" s="77"/>
      <c r="D10" s="22"/>
      <c r="E10" s="210">
        <v>132</v>
      </c>
    </row>
    <row r="11" spans="1:5" ht="3.95" customHeight="1" thickBot="1" x14ac:dyDescent="0.45">
      <c r="A11" s="82"/>
      <c r="B11" s="82"/>
      <c r="C11" s="82"/>
      <c r="D11" s="82"/>
      <c r="E11" s="81"/>
    </row>
    <row r="12" spans="1:5" ht="2.1" customHeight="1" x14ac:dyDescent="0.4">
      <c r="E12" s="15"/>
    </row>
    <row r="13" spans="1:5" ht="9.75" customHeight="1" x14ac:dyDescent="0.4">
      <c r="B13" s="76" t="s">
        <v>160</v>
      </c>
      <c r="C13" s="76"/>
      <c r="D13" s="76"/>
      <c r="E13" s="15"/>
    </row>
  </sheetData>
  <mergeCells count="2">
    <mergeCell ref="B5:C5"/>
    <mergeCell ref="E5:E6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J14"/>
  <sheetViews>
    <sheetView showGridLines="0" zoomScaleNormal="100" workbookViewId="0">
      <selection activeCell="C33" sqref="C33"/>
    </sheetView>
  </sheetViews>
  <sheetFormatPr defaultColWidth="6.125" defaultRowHeight="10.5" x14ac:dyDescent="0.4"/>
  <cols>
    <col min="1" max="1" width="0.875" style="2" customWidth="1"/>
    <col min="2" max="2" width="10.625" style="2" customWidth="1"/>
    <col min="3" max="3" width="7.625" style="2" customWidth="1"/>
    <col min="4" max="4" width="0.875" style="2" customWidth="1"/>
    <col min="5" max="5" width="12.625" style="213" customWidth="1"/>
    <col min="6" max="6" width="7.625" style="76" customWidth="1"/>
    <col min="7" max="7" width="12.625" style="213" customWidth="1"/>
    <col min="8" max="8" width="7.625" style="76" customWidth="1"/>
    <col min="9" max="9" width="12.625" style="212" customWidth="1"/>
    <col min="10" max="10" width="7.625" style="2" customWidth="1"/>
    <col min="11" max="16384" width="6.125" style="2"/>
  </cols>
  <sheetData>
    <row r="1" spans="1:10" s="194" customFormat="1" ht="16.5" customHeight="1" x14ac:dyDescent="0.4">
      <c r="A1" s="106" t="s">
        <v>168</v>
      </c>
      <c r="C1" s="106"/>
      <c r="D1" s="209"/>
      <c r="E1" s="209"/>
      <c r="F1" s="199"/>
      <c r="G1" s="199"/>
    </row>
    <row r="2" spans="1:10" s="194" customFormat="1" ht="12.75" customHeight="1" x14ac:dyDescent="0.4">
      <c r="A2" s="242"/>
      <c r="B2" s="106" t="s">
        <v>167</v>
      </c>
      <c r="C2" s="241"/>
      <c r="D2" s="241"/>
      <c r="E2" s="240"/>
      <c r="F2" s="208"/>
      <c r="G2" s="240"/>
      <c r="H2" s="208"/>
      <c r="I2" s="239"/>
    </row>
    <row r="4" spans="1:10" ht="9.75" customHeight="1" x14ac:dyDescent="0.4">
      <c r="A4" s="129"/>
      <c r="B4" s="129"/>
      <c r="C4" s="129"/>
      <c r="D4" s="129"/>
      <c r="E4" s="238"/>
      <c r="F4" s="128"/>
      <c r="G4" s="238"/>
      <c r="H4" s="128"/>
      <c r="I4" s="427" t="s">
        <v>1</v>
      </c>
      <c r="J4" s="427"/>
    </row>
    <row r="5" spans="1:10" ht="2.1" customHeight="1" thickBot="1" x14ac:dyDescent="0.45">
      <c r="A5" s="129"/>
      <c r="B5" s="129"/>
      <c r="C5" s="129"/>
      <c r="D5" s="129"/>
      <c r="E5" s="238"/>
      <c r="F5" s="128"/>
      <c r="G5" s="238"/>
      <c r="H5" s="128"/>
      <c r="I5" s="216"/>
      <c r="J5" s="216"/>
    </row>
    <row r="6" spans="1:10" ht="15" customHeight="1" x14ac:dyDescent="0.4">
      <c r="A6" s="428"/>
      <c r="B6" s="391" t="s">
        <v>2</v>
      </c>
      <c r="C6" s="391"/>
      <c r="D6" s="428"/>
      <c r="E6" s="430" t="s">
        <v>166</v>
      </c>
      <c r="F6" s="431"/>
      <c r="G6" s="430" t="s">
        <v>165</v>
      </c>
      <c r="H6" s="434"/>
      <c r="I6" s="431" t="s">
        <v>164</v>
      </c>
      <c r="J6" s="431"/>
    </row>
    <row r="7" spans="1:10" ht="15" customHeight="1" x14ac:dyDescent="0.4">
      <c r="A7" s="429"/>
      <c r="B7" s="124" t="s">
        <v>94</v>
      </c>
      <c r="C7" s="124"/>
      <c r="D7" s="429"/>
      <c r="E7" s="432"/>
      <c r="F7" s="433"/>
      <c r="G7" s="432"/>
      <c r="H7" s="435"/>
      <c r="I7" s="433"/>
      <c r="J7" s="433"/>
    </row>
    <row r="8" spans="1:10" ht="3.95" customHeight="1" x14ac:dyDescent="0.4">
      <c r="A8" s="109"/>
      <c r="B8" s="109"/>
      <c r="C8" s="109"/>
      <c r="D8" s="109"/>
      <c r="E8" s="237"/>
      <c r="F8" s="110"/>
      <c r="G8" s="237"/>
      <c r="H8" s="236"/>
      <c r="I8" s="235"/>
      <c r="J8" s="109"/>
    </row>
    <row r="9" spans="1:10" ht="12" customHeight="1" x14ac:dyDescent="0.4">
      <c r="A9" s="109"/>
      <c r="B9" s="78" t="s">
        <v>84</v>
      </c>
      <c r="C9" s="76" t="s">
        <v>83</v>
      </c>
      <c r="D9" s="109"/>
      <c r="E9" s="231">
        <v>8516</v>
      </c>
      <c r="F9" s="108"/>
      <c r="G9" s="234">
        <v>7980</v>
      </c>
      <c r="H9" s="233"/>
      <c r="I9" s="216">
        <v>536</v>
      </c>
      <c r="J9" s="232"/>
    </row>
    <row r="10" spans="1:10" ht="12" customHeight="1" x14ac:dyDescent="0.4">
      <c r="A10" s="109"/>
      <c r="B10" s="78" t="s">
        <v>82</v>
      </c>
      <c r="C10" s="76" t="s">
        <v>81</v>
      </c>
      <c r="D10" s="109"/>
      <c r="E10" s="231">
        <v>7956</v>
      </c>
      <c r="F10" s="230"/>
      <c r="G10" s="228">
        <v>7577</v>
      </c>
      <c r="H10" s="229"/>
      <c r="I10" s="228">
        <v>379</v>
      </c>
      <c r="J10" s="108"/>
    </row>
    <row r="11" spans="1:10" s="224" customFormat="1" ht="12" customHeight="1" x14ac:dyDescent="0.4">
      <c r="A11" s="22"/>
      <c r="B11" s="23">
        <v>2</v>
      </c>
      <c r="C11" s="77"/>
      <c r="D11" s="22"/>
      <c r="E11" s="227">
        <f>SUM(G11:I11)</f>
        <v>5149</v>
      </c>
      <c r="F11" s="85"/>
      <c r="G11" s="227">
        <v>4941</v>
      </c>
      <c r="H11" s="226"/>
      <c r="I11" s="225">
        <v>208</v>
      </c>
      <c r="J11" s="85"/>
    </row>
    <row r="12" spans="1:10" s="217" customFormat="1" ht="3.95" customHeight="1" thickBot="1" x14ac:dyDescent="0.45">
      <c r="A12" s="223"/>
      <c r="B12" s="222"/>
      <c r="C12" s="221"/>
      <c r="D12" s="82"/>
      <c r="E12" s="220"/>
      <c r="F12" s="79"/>
      <c r="G12" s="220"/>
      <c r="H12" s="219"/>
      <c r="I12" s="218"/>
      <c r="J12" s="79"/>
    </row>
    <row r="13" spans="1:10" ht="2.1" customHeight="1" x14ac:dyDescent="0.4">
      <c r="A13" s="109"/>
      <c r="B13" s="109"/>
      <c r="C13" s="109"/>
      <c r="D13" s="109"/>
      <c r="E13" s="216"/>
      <c r="F13" s="108"/>
      <c r="G13" s="216"/>
      <c r="H13" s="108"/>
      <c r="I13" s="216"/>
      <c r="J13" s="108"/>
    </row>
    <row r="14" spans="1:10" ht="9.75" customHeight="1" x14ac:dyDescent="0.4">
      <c r="A14" s="110"/>
      <c r="B14" s="110" t="s">
        <v>163</v>
      </c>
      <c r="C14" s="110"/>
      <c r="D14" s="110"/>
      <c r="E14" s="215"/>
      <c r="F14" s="119"/>
      <c r="G14" s="110"/>
      <c r="H14" s="119"/>
      <c r="I14" s="214"/>
      <c r="J14" s="108"/>
    </row>
  </sheetData>
  <mergeCells count="7">
    <mergeCell ref="I4:J4"/>
    <mergeCell ref="A6:A7"/>
    <mergeCell ref="B6:C6"/>
    <mergeCell ref="D6:D7"/>
    <mergeCell ref="E6:F7"/>
    <mergeCell ref="G6:H7"/>
    <mergeCell ref="I6:J7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8</vt:i4>
      </vt:variant>
    </vt:vector>
  </HeadingPairs>
  <TitlesOfParts>
    <vt:vector size="35" baseType="lpstr">
      <vt:lpstr>12-1（R3)</vt:lpstr>
      <vt:lpstr>12-2（R3)</vt:lpstr>
      <vt:lpstr>12-3（R3）</vt:lpstr>
      <vt:lpstr>12-4（R3）</vt:lpstr>
      <vt:lpstr>12-5（R3)</vt:lpstr>
      <vt:lpstr>12-6（R3)</vt:lpstr>
      <vt:lpstr>12-7（R3)</vt:lpstr>
      <vt:lpstr>12-8（R3)</vt:lpstr>
      <vt:lpstr>12-9(1)九段生涯学習館（R3）</vt:lpstr>
      <vt:lpstr>12-9(2)スポーツセンター７・８Ｆ（R3）</vt:lpstr>
      <vt:lpstr>12-9(3)昌平童夢館（R3）</vt:lpstr>
      <vt:lpstr>12-9(4)神田さくら館（R3）</vt:lpstr>
      <vt:lpstr>12-9(5)麹町二丁目（R3）</vt:lpstr>
      <vt:lpstr>12-9(6)富士見みらい館（R3）</vt:lpstr>
      <vt:lpstr>12-10（R3）</vt:lpstr>
      <vt:lpstr>12-11（R3）</vt:lpstr>
      <vt:lpstr>12-12(1)千代田図書館（R3）</vt:lpstr>
      <vt:lpstr>12-12(2)日比谷図書文化館（R3）</vt:lpstr>
      <vt:lpstr>12-12(3)四番町図書館（R3）</vt:lpstr>
      <vt:lpstr>12-12(4)まちかど図書館（R3）</vt:lpstr>
      <vt:lpstr>12-13（R3）</vt:lpstr>
      <vt:lpstr>12-14（R3）</vt:lpstr>
      <vt:lpstr>12-15（R3)</vt:lpstr>
      <vt:lpstr>12-16（R3)</vt:lpstr>
      <vt:lpstr>12-17（R3)</vt:lpstr>
      <vt:lpstr>12-18（R3）</vt:lpstr>
      <vt:lpstr>12-19（R3）</vt:lpstr>
      <vt:lpstr>'12-1（R3)'!Print_Area</vt:lpstr>
      <vt:lpstr>'12-17（R3)'!Print_Area</vt:lpstr>
      <vt:lpstr>'12-18（R3）'!Print_Area</vt:lpstr>
      <vt:lpstr>'12-19（R3）'!Print_Area</vt:lpstr>
      <vt:lpstr>'12-5（R3)'!Print_Area</vt:lpstr>
      <vt:lpstr>'12-6（R3)'!Print_Area</vt:lpstr>
      <vt:lpstr>'12-9(5)麹町二丁目（R3）'!Print_Area</vt:lpstr>
      <vt:lpstr>'12-9(6)富士見みらい館（R3）'!Print_Area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施設利用状況</dc:title>
  <dc:creator>千代田区</dc:creator>
  <cp:lastModifiedBy/>
  <dcterms:created xsi:type="dcterms:W3CDTF">2021-10-08T07:33:43Z</dcterms:created>
  <dcterms:modified xsi:type="dcterms:W3CDTF">2021-10-08T07:33:47Z</dcterms:modified>
</cp:coreProperties>
</file>