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70320985\Desktop\20260330令和8年度千代田区省エネルギー改修等助成制度（環境政策課・二上・3787）\様式案\様式ではないもの\"/>
    </mc:Choice>
  </mc:AlternateContent>
  <xr:revisionPtr revIDLastSave="0" documentId="13_ncr:1_{37F34B63-E192-4B51-AC6B-DBE6A2C7B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D計算表" sheetId="5" r:id="rId1"/>
    <sheet name="記入上の注意" sheetId="6" r:id="rId2"/>
  </sheets>
  <definedNames>
    <definedName name="OLE_LINK1" localSheetId="1">記入上の注意!$K$40</definedName>
    <definedName name="_xlnm.Print_Area" localSheetId="0">LED計算表!$A$1:$K$45</definedName>
    <definedName name="_xlnm.Print_Area" localSheetId="1">記入上の注意!$A$1:$I$53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5" l="1"/>
  <c r="J14" i="5" s="1"/>
  <c r="H13" i="5"/>
  <c r="J12" i="5" l="1"/>
  <c r="C34" i="5" l="1"/>
  <c r="H23" i="5" l="1"/>
  <c r="J22" i="5" s="1"/>
  <c r="E34" i="5"/>
  <c r="H33" i="5"/>
  <c r="H31" i="5"/>
  <c r="J30" i="5" s="1"/>
  <c r="H29" i="5"/>
  <c r="J28" i="5" s="1"/>
  <c r="H27" i="5"/>
  <c r="J26" i="5" s="1"/>
  <c r="H25" i="5"/>
  <c r="J24" i="5" s="1"/>
  <c r="H21" i="5"/>
  <c r="J20" i="5" s="1"/>
  <c r="H19" i="5"/>
  <c r="J18" i="5" s="1"/>
  <c r="H17" i="5"/>
  <c r="H11" i="5"/>
  <c r="J10" i="5" s="1"/>
  <c r="H9" i="5"/>
  <c r="J8" i="5" s="1"/>
  <c r="J16" i="5" l="1"/>
  <c r="E35" i="5"/>
  <c r="J32" i="5"/>
  <c r="C35" i="5"/>
  <c r="J34" i="5" l="1"/>
  <c r="A43" i="5" s="1"/>
  <c r="H43" i="5" s="1"/>
</calcChain>
</file>

<file path=xl/sharedStrings.xml><?xml version="1.0" encoding="utf-8"?>
<sst xmlns="http://schemas.openxmlformats.org/spreadsheetml/2006/main" count="52" uniqueCount="36">
  <si>
    <t>No</t>
    <phoneticPr fontId="1"/>
  </si>
  <si>
    <t>型番</t>
    <rPh sb="0" eb="2">
      <t>カタバン</t>
    </rPh>
    <phoneticPr fontId="1"/>
  </si>
  <si>
    <t>メーカー名</t>
    <rPh sb="4" eb="5">
      <t>メイ</t>
    </rPh>
    <phoneticPr fontId="1"/>
  </si>
  <si>
    <t>種類</t>
    <rPh sb="0" eb="2">
      <t>シュルイ</t>
    </rPh>
    <phoneticPr fontId="1"/>
  </si>
  <si>
    <t>稼動
日数/週</t>
  </si>
  <si>
    <t>稼動
時間/日</t>
  </si>
  <si>
    <t>h/年</t>
    <rPh sb="2" eb="3">
      <t>ネン</t>
    </rPh>
    <phoneticPr fontId="1"/>
  </si>
  <si>
    <t>使用時間
(h/年)</t>
    <rPh sb="0" eb="2">
      <t>シヨウ</t>
    </rPh>
    <rPh sb="2" eb="4">
      <t>ジカン</t>
    </rPh>
    <rPh sb="8" eb="9">
      <t>ネン</t>
    </rPh>
    <phoneticPr fontId="1"/>
  </si>
  <si>
    <t>×</t>
    <phoneticPr fontId="1"/>
  </si>
  <si>
    <t>＝</t>
    <phoneticPr fontId="1"/>
  </si>
  <si>
    <t>自動計算＝</t>
    <rPh sb="0" eb="2">
      <t>ジドウ</t>
    </rPh>
    <rPh sb="2" eb="4">
      <t>ケイサン</t>
    </rPh>
    <phoneticPr fontId="1"/>
  </si>
  <si>
    <t>※使用時間（h/年）：365×（1週間あたり使用日数）/7×（1日あたり使用時間）</t>
    <rPh sb="1" eb="3">
      <t>シヨウ</t>
    </rPh>
    <rPh sb="3" eb="5">
      <t>ジカン</t>
    </rPh>
    <rPh sb="8" eb="9">
      <t>ネン</t>
    </rPh>
    <rPh sb="17" eb="19">
      <t>シュウカン</t>
    </rPh>
    <rPh sb="22" eb="24">
      <t>シヨウ</t>
    </rPh>
    <rPh sb="24" eb="26">
      <t>ニッスウ</t>
    </rPh>
    <rPh sb="32" eb="33">
      <t>ニチ</t>
    </rPh>
    <rPh sb="36" eb="38">
      <t>シヨウ</t>
    </rPh>
    <rPh sb="38" eb="40">
      <t>ジカン</t>
    </rPh>
    <phoneticPr fontId="1"/>
  </si>
  <si>
    <t>※年間電力削減量（kWh/年）：（（改修前消費電力－改修後消費電力）×灯（個）数×使用時間）/1000</t>
    <rPh sb="1" eb="3">
      <t>ネンカン</t>
    </rPh>
    <rPh sb="3" eb="5">
      <t>デンリョク</t>
    </rPh>
    <rPh sb="5" eb="7">
      <t>サクゲン</t>
    </rPh>
    <rPh sb="7" eb="8">
      <t>リョウ</t>
    </rPh>
    <rPh sb="13" eb="14">
      <t>ネン</t>
    </rPh>
    <rPh sb="18" eb="20">
      <t>カイシュウ</t>
    </rPh>
    <rPh sb="20" eb="21">
      <t>マエ</t>
    </rPh>
    <rPh sb="21" eb="23">
      <t>ショウヒ</t>
    </rPh>
    <rPh sb="23" eb="25">
      <t>デンリョク</t>
    </rPh>
    <rPh sb="26" eb="28">
      <t>カイシュウ</t>
    </rPh>
    <rPh sb="28" eb="29">
      <t>ゴ</t>
    </rPh>
    <rPh sb="29" eb="31">
      <t>ショウヒ</t>
    </rPh>
    <rPh sb="31" eb="33">
      <t>デンリョク</t>
    </rPh>
    <rPh sb="33" eb="34">
      <t>ゲンリョウ</t>
    </rPh>
    <rPh sb="35" eb="36">
      <t>トウ</t>
    </rPh>
    <rPh sb="37" eb="38">
      <t>コ</t>
    </rPh>
    <rPh sb="39" eb="40">
      <t>スウ</t>
    </rPh>
    <rPh sb="41" eb="43">
      <t>シヨウ</t>
    </rPh>
    <rPh sb="43" eb="45">
      <t>ジカン</t>
    </rPh>
    <phoneticPr fontId="1"/>
  </si>
  <si>
    <t>消費電力削減量 （kWh/年）</t>
    <rPh sb="0" eb="2">
      <t>ショウヒ</t>
    </rPh>
    <rPh sb="2" eb="4">
      <t>デンリョク</t>
    </rPh>
    <rPh sb="4" eb="6">
      <t>サクゲン</t>
    </rPh>
    <rPh sb="6" eb="7">
      <t>リョウ</t>
    </rPh>
    <rPh sb="13" eb="14">
      <t>ネン</t>
    </rPh>
    <phoneticPr fontId="1"/>
  </si>
  <si>
    <r>
      <t>CO</t>
    </r>
    <r>
      <rPr>
        <sz val="9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削減量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（</t>
    </r>
    <r>
      <rPr>
        <sz val="11"/>
        <color theme="1"/>
        <rFont val="ＭＳ Ｐゴシック"/>
        <family val="3"/>
        <charset val="128"/>
        <scheme val="minor"/>
      </rPr>
      <t>t-CO2/年)</t>
    </r>
    <rPh sb="3" eb="5">
      <t>サクゲン</t>
    </rPh>
    <rPh sb="5" eb="6">
      <t>リョウ</t>
    </rPh>
    <rPh sb="14" eb="15">
      <t>ネン</t>
    </rPh>
    <phoneticPr fontId="1"/>
  </si>
  <si>
    <r>
      <t>◆CO</t>
    </r>
    <r>
      <rPr>
        <b/>
        <sz val="11"/>
        <color theme="1"/>
        <rFont val="ＭＳ Ｐゴシック"/>
        <family val="3"/>
        <charset val="128"/>
        <scheme val="minor"/>
      </rPr>
      <t>2</t>
    </r>
    <r>
      <rPr>
        <b/>
        <sz val="16"/>
        <color theme="1"/>
        <rFont val="ＭＳ Ｐゴシック"/>
        <family val="3"/>
        <charset val="128"/>
        <scheme val="minor"/>
      </rPr>
      <t>削減見込量 （t-CO2/年)</t>
    </r>
    <rPh sb="4" eb="6">
      <t>サクゲン</t>
    </rPh>
    <rPh sb="6" eb="8">
      <t>ミコミ</t>
    </rPh>
    <rPh sb="8" eb="9">
      <t>リョウ</t>
    </rPh>
    <rPh sb="17" eb="18">
      <t>ネン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</si>
  <si>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</si>
  <si>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</si>
  <si>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例3</t>
    <rPh sb="0" eb="1">
      <t>レイ</t>
    </rPh>
    <phoneticPr fontId="1"/>
  </si>
  <si>
    <t>導入後（LED）</t>
    <rPh sb="0" eb="2">
      <t>ドウニュウ</t>
    </rPh>
    <rPh sb="2" eb="3">
      <t>ゴ</t>
    </rPh>
    <phoneticPr fontId="1"/>
  </si>
  <si>
    <t>導入前</t>
    <rPh sb="0" eb="2">
      <t>ドウニュウ</t>
    </rPh>
    <rPh sb="2" eb="3">
      <t>マエ</t>
    </rPh>
    <phoneticPr fontId="1"/>
  </si>
  <si>
    <t>合計　灯（個）数</t>
    <rPh sb="0" eb="2">
      <t>ゴウケイ</t>
    </rPh>
    <rPh sb="3" eb="4">
      <t>トウ</t>
    </rPh>
    <rPh sb="5" eb="6">
      <t>コ</t>
    </rPh>
    <rPh sb="7" eb="8">
      <t>スウ</t>
    </rPh>
    <phoneticPr fontId="1"/>
  </si>
  <si>
    <t>合計　消費電力（kWh/年）</t>
    <rPh sb="0" eb="2">
      <t>ゴウケイ</t>
    </rPh>
    <rPh sb="3" eb="5">
      <t>ショウヒ</t>
    </rPh>
    <rPh sb="5" eb="7">
      <t>デンリョク</t>
    </rPh>
    <rPh sb="12" eb="13">
      <t>ネン</t>
    </rPh>
    <phoneticPr fontId="1"/>
  </si>
  <si>
    <t>ちよだたろう電気</t>
    <rPh sb="6" eb="8">
      <t>デンキ</t>
    </rPh>
    <phoneticPr fontId="1"/>
  </si>
  <si>
    <t>かんきょうはなこ</t>
    <phoneticPr fontId="1"/>
  </si>
  <si>
    <t>年間
電力
削減量
(kWh/年)</t>
    <rPh sb="0" eb="2">
      <t>ネンカン</t>
    </rPh>
    <rPh sb="3" eb="5">
      <t>デンリョク</t>
    </rPh>
    <rPh sb="6" eb="8">
      <t>サクゲン</t>
    </rPh>
    <rPh sb="8" eb="9">
      <t>リョウ</t>
    </rPh>
    <rPh sb="15" eb="16">
      <t>ネン</t>
    </rPh>
    <phoneticPr fontId="1"/>
  </si>
  <si>
    <t>個数
(本数)</t>
    <rPh sb="0" eb="2">
      <t>コスウ</t>
    </rPh>
    <rPh sb="4" eb="6">
      <t>ホンスウ</t>
    </rPh>
    <phoneticPr fontId="1"/>
  </si>
  <si>
    <t>年間電力
削減量計
(kWh/年)</t>
    <rPh sb="8" eb="9">
      <t>ケイ</t>
    </rPh>
    <phoneticPr fontId="1"/>
  </si>
  <si>
    <t>LED-①</t>
    <phoneticPr fontId="1"/>
  </si>
  <si>
    <t>LED-①</t>
    <phoneticPr fontId="1"/>
  </si>
  <si>
    <t>LED-②</t>
    <phoneticPr fontId="1"/>
  </si>
  <si>
    <t>ＬＥＤ照明電力等削減見込量計算表</t>
    <rPh sb="3" eb="5">
      <t>ショウメイ</t>
    </rPh>
    <rPh sb="5" eb="7">
      <t>デンリョク</t>
    </rPh>
    <rPh sb="7" eb="8">
      <t>トウ</t>
    </rPh>
    <rPh sb="8" eb="10">
      <t>サクゲン</t>
    </rPh>
    <rPh sb="10" eb="12">
      <t>ミコ</t>
    </rPh>
    <rPh sb="12" eb="13">
      <t>リョウ</t>
    </rPh>
    <rPh sb="13" eb="15">
      <t>ケイサン</t>
    </rPh>
    <rPh sb="15" eb="16">
      <t>ヒョウ</t>
    </rPh>
    <phoneticPr fontId="1"/>
  </si>
  <si>
    <t>消費
電力
(W/個・本)</t>
    <rPh sb="0" eb="2">
      <t>ショウヒ</t>
    </rPh>
    <rPh sb="3" eb="5">
      <t>デンリョク</t>
    </rPh>
    <rPh sb="9" eb="10">
      <t>コ</t>
    </rPh>
    <rPh sb="11" eb="12">
      <t>ホン</t>
    </rPh>
    <phoneticPr fontId="1"/>
  </si>
  <si>
    <t>電球</t>
  </si>
  <si>
    <t>直管蛍光灯(FL型・FLR型・FHF型)</t>
  </si>
  <si>
    <t>※CO2排出係数：令和８年１月９日環境省・経済産業省より公表された電気事業者の排出係数</t>
    <rPh sb="9" eb="10">
      <t>レイ</t>
    </rPh>
    <rPh sb="10" eb="11">
      <t>ワ</t>
    </rPh>
    <rPh sb="12" eb="13">
      <t>ネン</t>
    </rPh>
    <rPh sb="14" eb="15">
      <t>ガツ</t>
    </rPh>
    <rPh sb="16" eb="17">
      <t>ニチ</t>
    </rPh>
    <rPh sb="17" eb="20">
      <t>カンキョウショウ</t>
    </rPh>
    <rPh sb="21" eb="23">
      <t>ケイザイ</t>
    </rPh>
    <rPh sb="23" eb="26">
      <t>サンギョウショウ</t>
    </rPh>
    <rPh sb="28" eb="30">
      <t>コウヒョウ</t>
    </rPh>
    <rPh sb="33" eb="35">
      <t>デンキ</t>
    </rPh>
    <rPh sb="35" eb="38">
      <t>ジギョウシャ</t>
    </rPh>
    <rPh sb="39" eb="41">
      <t>ハイシュツ</t>
    </rPh>
    <rPh sb="41" eb="43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</si>
</sst>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38" fontId="12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0" xfId="0" applyFill="1" applyProtection="1">
      <alignment vertical="center"/>
      <protection locked="0"/>
    </xf>
    <xf numFmtId="0" fontId="0" fillId="4" borderId="0" xfId="0" applyFill="1">
      <alignment vertical="center"/>
    </xf>
    <xf numFmtId="0" fontId="10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0" xfId="0" applyFill="1" applyBorder="1" applyAlignment="1">
      <alignment horizontal="right" vertical="center"/>
    </xf>
    <xf numFmtId="0" fontId="0" fillId="0" borderId="46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2" borderId="40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41" xfId="0" applyFill="1" applyBorder="1" applyAlignment="1">
      <alignment horizontal="right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4" borderId="49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38" fontId="0" fillId="2" borderId="26" xfId="6" applyFont="1" applyFill="1" applyBorder="1" applyAlignment="1" applyProtection="1">
      <alignment horizontal="center" vertical="center"/>
    </xf>
    <xf numFmtId="38" fontId="0" fillId="2" borderId="30" xfId="6" applyFont="1" applyFill="1" applyBorder="1" applyAlignment="1" applyProtection="1">
      <alignment horizontal="center" vertical="center"/>
    </xf>
    <xf numFmtId="38" fontId="0" fillId="2" borderId="23" xfId="6" applyFont="1" applyFill="1" applyBorder="1" applyAlignment="1" applyProtection="1">
      <alignment horizontal="center" vertical="center"/>
    </xf>
    <xf numFmtId="38" fontId="0" fillId="2" borderId="52" xfId="6" applyFont="1" applyFill="1" applyBorder="1" applyAlignment="1" applyProtection="1">
      <alignment horizontal="center" vertical="center"/>
    </xf>
    <xf numFmtId="38" fontId="0" fillId="2" borderId="56" xfId="6" applyFont="1" applyFill="1" applyBorder="1" applyAlignment="1" applyProtection="1">
      <alignment horizontal="center" vertical="center"/>
    </xf>
    <xf numFmtId="38" fontId="0" fillId="2" borderId="53" xfId="6" applyFont="1" applyFill="1" applyBorder="1" applyAlignment="1" applyProtection="1">
      <alignment horizontal="center" vertical="center"/>
    </xf>
    <xf numFmtId="38" fontId="0" fillId="2" borderId="54" xfId="6" applyFont="1" applyFill="1" applyBorder="1" applyAlignment="1" applyProtection="1">
      <alignment horizontal="center" vertical="center"/>
    </xf>
    <xf numFmtId="38" fontId="0" fillId="2" borderId="51" xfId="6" applyFont="1" applyFill="1" applyBorder="1" applyAlignment="1" applyProtection="1">
      <alignment horizontal="center" vertical="center"/>
    </xf>
    <xf numFmtId="38" fontId="0" fillId="2" borderId="55" xfId="6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4" borderId="0" xfId="0" applyFill="1" applyAlignment="1">
      <alignment horizontal="left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38" fontId="0" fillId="2" borderId="38" xfId="6" applyFont="1" applyFill="1" applyBorder="1" applyAlignment="1" applyProtection="1">
      <alignment horizontal="center" vertical="center"/>
    </xf>
    <xf numFmtId="38" fontId="0" fillId="2" borderId="39" xfId="6" applyFont="1" applyFill="1" applyBorder="1" applyAlignment="1" applyProtection="1">
      <alignment horizontal="center" vertical="center"/>
    </xf>
    <xf numFmtId="38" fontId="0" fillId="2" borderId="22" xfId="6" applyFont="1" applyFill="1" applyBorder="1" applyAlignment="1" applyProtection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38" fontId="0" fillId="2" borderId="6" xfId="6" applyFont="1" applyFill="1" applyBorder="1" applyAlignment="1" applyProtection="1">
      <alignment horizontal="center" vertical="center" shrinkToFit="1"/>
    </xf>
    <xf numFmtId="38" fontId="0" fillId="2" borderId="19" xfId="6" applyFont="1" applyFill="1" applyBorder="1" applyAlignment="1" applyProtection="1">
      <alignment horizontal="center" vertical="center" shrinkToFit="1"/>
    </xf>
    <xf numFmtId="38" fontId="0" fillId="2" borderId="10" xfId="6" applyFont="1" applyFill="1" applyBorder="1" applyAlignment="1" applyProtection="1">
      <alignment horizontal="center" vertical="center" shrinkToFit="1"/>
    </xf>
    <xf numFmtId="38" fontId="0" fillId="2" borderId="21" xfId="6" applyFont="1" applyFill="1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4" borderId="35" xfId="0" applyFill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 shrinkToFit="1"/>
      <protection locked="0"/>
    </xf>
    <xf numFmtId="0" fontId="0" fillId="4" borderId="29" xfId="0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textRotation="255"/>
    </xf>
    <xf numFmtId="0" fontId="5" fillId="3" borderId="20" xfId="0" applyFont="1" applyFill="1" applyBorder="1" applyAlignment="1">
      <alignment horizontal="center" vertical="center" textRotation="255"/>
    </xf>
    <xf numFmtId="38" fontId="0" fillId="3" borderId="6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">
    <cellStyle name="パーセント 2" xfId="2" xr:uid="{00000000-0005-0000-0000-000000000000}"/>
    <cellStyle name="桁区切り" xfId="6" builtinId="6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352423</xdr:colOff>
      <xdr:row>7</xdr:row>
      <xdr:rowOff>76201</xdr:rowOff>
    </xdr:from>
    <xdr:to>
      <xdr:col>16</xdr:col>
      <xdr:colOff>676274</xdr:colOff>
      <xdr:row>11</xdr:row>
      <xdr:rowOff>190501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29573" y="1676401"/>
          <a:ext cx="3752851" cy="1028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＜例１・例２＞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導入後の</a:t>
          </a:r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LED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、導入前の電球はそれぞれ同じものを使用しているが、使用時間が異なるため別々に記入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してください。</a:t>
          </a:r>
        </a:p>
      </xdr:txBody>
    </xdr:sp>
    <xdr:clientData/>
  </xdr:twoCellAnchor>
  <xdr:twoCellAnchor>
    <xdr:from>
      <xdr:col>11</xdr:col>
      <xdr:colOff>38100</xdr:colOff>
      <xdr:row>7</xdr:row>
      <xdr:rowOff>34925</xdr:rowOff>
    </xdr:from>
    <xdr:to>
      <xdr:col>11</xdr:col>
      <xdr:colOff>228600</xdr:colOff>
      <xdr:row>10</xdr:row>
      <xdr:rowOff>187325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0" y="1635125"/>
          <a:ext cx="190500" cy="838200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342898</xdr:colOff>
      <xdr:row>12</xdr:row>
      <xdr:rowOff>28576</xdr:rowOff>
    </xdr:from>
    <xdr:to>
      <xdr:col>16</xdr:col>
      <xdr:colOff>666749</xdr:colOff>
      <xdr:row>18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20048" y="2771776"/>
          <a:ext cx="3752851" cy="15049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＜例３＞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１０箇所あった既存照明を、</a:t>
          </a:r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LED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導入に伴い１５灯に増加した場合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※LED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の総数が既存照明の総数より多くなっても、電力量が削減されていれば対象となります。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11</xdr:col>
      <xdr:colOff>352424</xdr:colOff>
      <xdr:row>18</xdr:row>
      <xdr:rowOff>200025</xdr:rowOff>
    </xdr:from>
    <xdr:to>
      <xdr:col>16</xdr:col>
      <xdr:colOff>676275</xdr:colOff>
      <xdr:row>34</xdr:row>
      <xdr:rowOff>104776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029574" y="4362450"/>
          <a:ext cx="3752851" cy="380047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＜型番・メーカー名＞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導入する</a:t>
          </a:r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LED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の型番・メーカー名を記入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撤去のみで新設しない場合は、導入前のみ記入</a:t>
          </a:r>
          <a:r>
            <a:rPr kumimoji="1" lang="ja-JP" altLang="en-US" sz="1400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し、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導入後は空欄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にしてください。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＜使用時間＞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導入前後の使用時間は、基本的に同じとなるため、記入欄が１箇所となっています。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空室であったテナントビルへの移転に合わせ、既存照明から</a:t>
          </a:r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LED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に取替えを行う場合など、導入前の使用時間と導入後の使用時間が異なる場合には、それぞれ別行に記入してください。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印刷する際は、カラー・白黒どちらでも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可能です。</a:t>
          </a:r>
          <a:endParaRPr kumimoji="1" lang="en-US" altLang="ja-JP" sz="1400" strike="sngStrike" baseline="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11</xdr:col>
      <xdr:colOff>352423</xdr:colOff>
      <xdr:row>0</xdr:row>
      <xdr:rowOff>47625</xdr:rowOff>
    </xdr:from>
    <xdr:to>
      <xdr:col>16</xdr:col>
      <xdr:colOff>676274</xdr:colOff>
      <xdr:row>7</xdr:row>
      <xdr:rowOff>9525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029573" y="47625"/>
          <a:ext cx="3752851" cy="1562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＜記入箇所＞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表の</a:t>
          </a:r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No.1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から記入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　　</a:t>
          </a:r>
          <a:r>
            <a:rPr kumimoji="1" lang="ja-JP" altLang="en-US" sz="1400" baseline="0">
              <a:latin typeface="HG丸ｺﾞｼｯｸM-PRO" pitchFamily="50" charset="-128"/>
              <a:ea typeface="HG丸ｺﾞｼｯｸM-PRO" pitchFamily="50" charset="-128"/>
            </a:rPr>
            <a:t>    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や</a:t>
          </a:r>
          <a:r>
            <a:rPr kumimoji="1" lang="ja-JP" altLang="en-US" sz="1400" baseline="0"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　　など色のついている箇所は記入する必要はありません。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取替えを行う照明の種類ごとに、各行に、導入前後の性能等を記入してください。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4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11</xdr:col>
      <xdr:colOff>606424</xdr:colOff>
      <xdr:row>3</xdr:row>
      <xdr:rowOff>47625</xdr:rowOff>
    </xdr:from>
    <xdr:to>
      <xdr:col>12</xdr:col>
      <xdr:colOff>400049</xdr:colOff>
      <xdr:row>4</xdr:row>
      <xdr:rowOff>130176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283574" y="609600"/>
          <a:ext cx="479425" cy="1397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66675</xdr:colOff>
      <xdr:row>3</xdr:row>
      <xdr:rowOff>38100</xdr:rowOff>
    </xdr:from>
    <xdr:to>
      <xdr:col>13</xdr:col>
      <xdr:colOff>561975</xdr:colOff>
      <xdr:row>4</xdr:row>
      <xdr:rowOff>142876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115425" y="600075"/>
          <a:ext cx="495300" cy="16192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57150</xdr:colOff>
      <xdr:row>11</xdr:row>
      <xdr:rowOff>19050</xdr:rowOff>
    </xdr:from>
    <xdr:to>
      <xdr:col>11</xdr:col>
      <xdr:colOff>133350</xdr:colOff>
      <xdr:row>13</xdr:row>
      <xdr:rowOff>9525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34300" y="2533650"/>
          <a:ext cx="76200" cy="447675"/>
        </a:xfrm>
        <a:prstGeom prst="rightBracket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152400</xdr:colOff>
      <xdr:row>11</xdr:row>
      <xdr:rowOff>180975</xdr:rowOff>
    </xdr:from>
    <xdr:to>
      <xdr:col>11</xdr:col>
      <xdr:colOff>333374</xdr:colOff>
      <xdr:row>17</xdr:row>
      <xdr:rowOff>46037</xdr:rowOff>
    </xdr:to>
    <xdr:cxnSp macro="">
      <xdr:nvCxnSpPr>
        <xdr:cNvPr id="12" name="カギ線コネクタ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10800000" flipH="1" flipV="1">
          <a:off x="7829550" y="2695575"/>
          <a:ext cx="180974" cy="1274762"/>
        </a:xfrm>
        <a:prstGeom prst="bentConnector3">
          <a:avLst>
            <a:gd name="adj1" fmla="val 31578"/>
          </a:avLst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466725</xdr:colOff>
      <xdr:row>52</xdr:row>
      <xdr:rowOff>148167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E3324DA-85E7-4760-95F2-B31B2C3F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57975" cy="89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zoomScaleNormal="100" zoomScaleSheetLayoutView="100" workbookViewId="0">
      <selection activeCell="B14" sqref="B14"/>
    </sheetView>
  </sheetViews>
  <sheetFormatPr defaultRowHeight="13.5" x14ac:dyDescent="0.15"/>
  <cols>
    <col min="1" max="1" width="3.5" style="2" customWidth="1"/>
    <col min="2" max="2" width="21.75" style="2" customWidth="1"/>
    <col min="3" max="3" width="7.875" style="2" customWidth="1"/>
    <col min="4" max="4" width="5.75" style="2" customWidth="1"/>
    <col min="5" max="5" width="8.25" style="2" customWidth="1"/>
    <col min="6" max="6" width="27.5" style="2" customWidth="1"/>
    <col min="7" max="7" width="5.75" style="2" customWidth="1"/>
    <col min="8" max="8" width="6.375" style="2" customWidth="1"/>
    <col min="9" max="9" width="6.5" style="2" customWidth="1"/>
    <col min="10" max="10" width="4.125" style="2" customWidth="1"/>
    <col min="11" max="11" width="3.375" style="2" customWidth="1"/>
    <col min="12" max="17" width="9" customWidth="1"/>
  </cols>
  <sheetData>
    <row r="1" spans="1:11" ht="5.25" customHeight="1" x14ac:dyDescent="0.15">
      <c r="A1"/>
      <c r="B1"/>
      <c r="C1"/>
      <c r="D1"/>
      <c r="E1"/>
      <c r="F1"/>
      <c r="G1"/>
      <c r="H1"/>
      <c r="I1" s="26"/>
      <c r="J1"/>
      <c r="K1"/>
    </row>
    <row r="2" spans="1:11" ht="18.75" x14ac:dyDescent="0.15">
      <c r="A2" s="94" t="s">
        <v>31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20.25" customHeight="1" x14ac:dyDescent="0.15">
      <c r="A3" s="9"/>
      <c r="B3" s="7"/>
      <c r="C3" s="7"/>
      <c r="D3" s="7"/>
      <c r="E3" s="7"/>
      <c r="F3" s="7"/>
      <c r="G3" s="7"/>
      <c r="H3" s="95" t="s">
        <v>10</v>
      </c>
      <c r="I3" s="96"/>
      <c r="J3" s="97"/>
      <c r="K3" s="98"/>
    </row>
    <row r="4" spans="1:11" ht="4.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" customFormat="1" ht="35.25" customHeight="1" x14ac:dyDescent="0.15">
      <c r="A5" s="99" t="s">
        <v>0</v>
      </c>
      <c r="B5" s="30" t="s">
        <v>19</v>
      </c>
      <c r="C5" s="30"/>
      <c r="D5" s="31"/>
      <c r="E5" s="27" t="s">
        <v>20</v>
      </c>
      <c r="F5" s="28"/>
      <c r="G5" s="29"/>
      <c r="H5" s="101" t="s">
        <v>7</v>
      </c>
      <c r="I5" s="102"/>
      <c r="J5" s="103" t="s">
        <v>25</v>
      </c>
      <c r="K5" s="104"/>
    </row>
    <row r="6" spans="1:11" s="1" customFormat="1" ht="21" customHeight="1" x14ac:dyDescent="0.15">
      <c r="A6" s="100"/>
      <c r="B6" s="17" t="s">
        <v>1</v>
      </c>
      <c r="C6" s="107" t="s">
        <v>32</v>
      </c>
      <c r="D6" s="117" t="s">
        <v>26</v>
      </c>
      <c r="E6" s="45" t="s">
        <v>32</v>
      </c>
      <c r="F6" s="46" t="s">
        <v>3</v>
      </c>
      <c r="G6" s="115" t="s">
        <v>26</v>
      </c>
      <c r="H6" s="47" t="s">
        <v>4</v>
      </c>
      <c r="I6" s="49" t="s">
        <v>5</v>
      </c>
      <c r="J6" s="105"/>
      <c r="K6" s="106"/>
    </row>
    <row r="7" spans="1:11" s="1" customFormat="1" ht="21" customHeight="1" x14ac:dyDescent="0.15">
      <c r="A7" s="100"/>
      <c r="B7" s="3" t="s">
        <v>2</v>
      </c>
      <c r="C7" s="108"/>
      <c r="D7" s="118"/>
      <c r="E7" s="45"/>
      <c r="F7" s="46"/>
      <c r="G7" s="116"/>
      <c r="H7" s="48"/>
      <c r="I7" s="50"/>
      <c r="J7" s="105"/>
      <c r="K7" s="106"/>
    </row>
    <row r="8" spans="1:11" ht="18" customHeight="1" x14ac:dyDescent="0.15">
      <c r="A8" s="114" t="s">
        <v>16</v>
      </c>
      <c r="B8" s="11" t="s">
        <v>28</v>
      </c>
      <c r="C8" s="51">
        <v>32.5</v>
      </c>
      <c r="D8" s="67">
        <v>50</v>
      </c>
      <c r="E8" s="53">
        <v>60</v>
      </c>
      <c r="F8" s="55" t="s">
        <v>33</v>
      </c>
      <c r="G8" s="67">
        <v>50</v>
      </c>
      <c r="H8" s="18">
        <v>5</v>
      </c>
      <c r="I8" s="4">
        <v>10</v>
      </c>
      <c r="J8" s="113">
        <f>IF(H8="","",(ROUND((E8*G8*H9)/1000,0)-ROUND((C8*D8*H9)/1000,0)))</f>
        <v>3585</v>
      </c>
      <c r="K8" s="67"/>
    </row>
    <row r="9" spans="1:11" ht="18" customHeight="1" x14ac:dyDescent="0.15">
      <c r="A9" s="112"/>
      <c r="B9" s="12" t="s">
        <v>23</v>
      </c>
      <c r="C9" s="52"/>
      <c r="D9" s="68"/>
      <c r="E9" s="54"/>
      <c r="F9" s="56"/>
      <c r="G9" s="68"/>
      <c r="H9" s="19">
        <f>ROUND(365*H8/7*I8,0)</f>
        <v>2607</v>
      </c>
      <c r="I9" s="5" t="s">
        <v>6</v>
      </c>
      <c r="J9" s="110"/>
      <c r="K9" s="68"/>
    </row>
    <row r="10" spans="1:11" ht="18" customHeight="1" x14ac:dyDescent="0.15">
      <c r="A10" s="111" t="s">
        <v>17</v>
      </c>
      <c r="B10" s="11" t="s">
        <v>29</v>
      </c>
      <c r="C10" s="51">
        <v>32.5</v>
      </c>
      <c r="D10" s="67">
        <v>10</v>
      </c>
      <c r="E10" s="53">
        <v>60</v>
      </c>
      <c r="F10" s="55" t="s">
        <v>33</v>
      </c>
      <c r="G10" s="67">
        <v>10</v>
      </c>
      <c r="H10" s="18">
        <v>5</v>
      </c>
      <c r="I10" s="4">
        <v>14</v>
      </c>
      <c r="J10" s="109">
        <f>IF(H10="","",(ROUND((E10*G10*H11)/1000,0)-ROUND((C10*D10*H11)/1000,0)))</f>
        <v>1004</v>
      </c>
      <c r="K10" s="67"/>
    </row>
    <row r="11" spans="1:11" ht="18" customHeight="1" x14ac:dyDescent="0.15">
      <c r="A11" s="112"/>
      <c r="B11" s="12" t="s">
        <v>23</v>
      </c>
      <c r="C11" s="52"/>
      <c r="D11" s="68"/>
      <c r="E11" s="54"/>
      <c r="F11" s="56"/>
      <c r="G11" s="68"/>
      <c r="H11" s="19">
        <f>ROUND(365*H10/7*I10,0)</f>
        <v>3650</v>
      </c>
      <c r="I11" s="5" t="s">
        <v>6</v>
      </c>
      <c r="J11" s="110"/>
      <c r="K11" s="68"/>
    </row>
    <row r="12" spans="1:11" ht="18" customHeight="1" x14ac:dyDescent="0.15">
      <c r="A12" s="111" t="s">
        <v>18</v>
      </c>
      <c r="B12" s="13" t="s">
        <v>30</v>
      </c>
      <c r="C12" s="51">
        <v>16.7</v>
      </c>
      <c r="D12" s="67">
        <v>15</v>
      </c>
      <c r="E12" s="53">
        <v>40</v>
      </c>
      <c r="F12" s="55" t="s">
        <v>34</v>
      </c>
      <c r="G12" s="67">
        <v>10</v>
      </c>
      <c r="H12" s="18">
        <v>5</v>
      </c>
      <c r="I12" s="4">
        <v>10</v>
      </c>
      <c r="J12" s="109">
        <f>IF(H8="","",(ROUND((E12*G12*H13)/1000,0)-ROUND((C12*D12*H13)/1000,0)))</f>
        <v>390</v>
      </c>
      <c r="K12" s="67"/>
    </row>
    <row r="13" spans="1:11" ht="18" customHeight="1" x14ac:dyDescent="0.15">
      <c r="A13" s="112"/>
      <c r="B13" s="12" t="s">
        <v>24</v>
      </c>
      <c r="C13" s="52"/>
      <c r="D13" s="68"/>
      <c r="E13" s="54"/>
      <c r="F13" s="56"/>
      <c r="G13" s="68"/>
      <c r="H13" s="19">
        <f>ROUND(365*H12/7*I12,0)</f>
        <v>2607</v>
      </c>
      <c r="I13" s="5" t="s">
        <v>6</v>
      </c>
      <c r="J13" s="110"/>
      <c r="K13" s="68"/>
    </row>
    <row r="14" spans="1:11" ht="18.75" customHeight="1" x14ac:dyDescent="0.15">
      <c r="A14" s="84">
        <v>1</v>
      </c>
      <c r="B14" s="14"/>
      <c r="C14" s="60"/>
      <c r="D14" s="57"/>
      <c r="E14" s="62"/>
      <c r="F14" s="92"/>
      <c r="G14" s="90"/>
      <c r="H14" s="20"/>
      <c r="I14" s="21"/>
      <c r="J14" s="80" t="str">
        <f>IF(H14="","",(ROUND((E14*G14*H15)/1000,0)-ROUND((C14*D14*H15)/1000,0)))</f>
        <v/>
      </c>
      <c r="K14" s="81"/>
    </row>
    <row r="15" spans="1:11" ht="18.75" customHeight="1" x14ac:dyDescent="0.15">
      <c r="A15" s="89"/>
      <c r="B15" s="15"/>
      <c r="C15" s="61"/>
      <c r="D15" s="58"/>
      <c r="E15" s="63"/>
      <c r="F15" s="93"/>
      <c r="G15" s="91"/>
      <c r="H15" s="22">
        <f>ROUND(365*H14/7*I14,0)</f>
        <v>0</v>
      </c>
      <c r="I15" s="23" t="s">
        <v>6</v>
      </c>
      <c r="J15" s="82"/>
      <c r="K15" s="83"/>
    </row>
    <row r="16" spans="1:11" ht="18.75" customHeight="1" x14ac:dyDescent="0.15">
      <c r="A16" s="84">
        <v>2</v>
      </c>
      <c r="B16" s="14"/>
      <c r="C16" s="60"/>
      <c r="D16" s="57"/>
      <c r="E16" s="62"/>
      <c r="F16" s="64"/>
      <c r="G16" s="57"/>
      <c r="H16" s="20"/>
      <c r="I16" s="21"/>
      <c r="J16" s="80" t="str">
        <f>IF(H16="","",(ROUND((E16*G16*H17)/1000,0)-ROUND((C16*D16*H17)/1000,0)))</f>
        <v/>
      </c>
      <c r="K16" s="81"/>
    </row>
    <row r="17" spans="1:11" ht="18.75" customHeight="1" x14ac:dyDescent="0.15">
      <c r="A17" s="89"/>
      <c r="B17" s="15"/>
      <c r="C17" s="61"/>
      <c r="D17" s="58"/>
      <c r="E17" s="63"/>
      <c r="F17" s="65"/>
      <c r="G17" s="58"/>
      <c r="H17" s="22">
        <f>ROUND(365*H16/7*I16,0)</f>
        <v>0</v>
      </c>
      <c r="I17" s="23" t="s">
        <v>6</v>
      </c>
      <c r="J17" s="82"/>
      <c r="K17" s="83"/>
    </row>
    <row r="18" spans="1:11" ht="18.75" customHeight="1" x14ac:dyDescent="0.15">
      <c r="A18" s="84">
        <v>3</v>
      </c>
      <c r="B18" s="14"/>
      <c r="C18" s="60"/>
      <c r="D18" s="57"/>
      <c r="E18" s="62"/>
      <c r="F18" s="64"/>
      <c r="G18" s="57"/>
      <c r="H18" s="20"/>
      <c r="I18" s="21"/>
      <c r="J18" s="80" t="str">
        <f>IF(H18="","",(ROUND((E18*G18*H19)/1000,0)-ROUND((C18*D18*H19)/1000,0)))</f>
        <v/>
      </c>
      <c r="K18" s="81"/>
    </row>
    <row r="19" spans="1:11" ht="18.75" customHeight="1" x14ac:dyDescent="0.15">
      <c r="A19" s="89"/>
      <c r="B19" s="15"/>
      <c r="C19" s="61"/>
      <c r="D19" s="58"/>
      <c r="E19" s="63"/>
      <c r="F19" s="65"/>
      <c r="G19" s="58"/>
      <c r="H19" s="22">
        <f>ROUND(365*H18/7*I18,0)</f>
        <v>0</v>
      </c>
      <c r="I19" s="23" t="s">
        <v>6</v>
      </c>
      <c r="J19" s="82"/>
      <c r="K19" s="83"/>
    </row>
    <row r="20" spans="1:11" ht="18.75" customHeight="1" x14ac:dyDescent="0.15">
      <c r="A20" s="84">
        <v>4</v>
      </c>
      <c r="B20" s="14"/>
      <c r="C20" s="60"/>
      <c r="D20" s="57"/>
      <c r="E20" s="62"/>
      <c r="F20" s="64"/>
      <c r="G20" s="57"/>
      <c r="H20" s="20"/>
      <c r="I20" s="21"/>
      <c r="J20" s="80" t="str">
        <f>IF(H20="","",(ROUND((E20*G20*H21)/1000,0)-ROUND((C20*D20*H21)/1000,0)))</f>
        <v/>
      </c>
      <c r="K20" s="81"/>
    </row>
    <row r="21" spans="1:11" ht="18.75" customHeight="1" x14ac:dyDescent="0.15">
      <c r="A21" s="89"/>
      <c r="B21" s="15"/>
      <c r="C21" s="61"/>
      <c r="D21" s="58"/>
      <c r="E21" s="63"/>
      <c r="F21" s="65"/>
      <c r="G21" s="58"/>
      <c r="H21" s="22">
        <f>ROUND(365*H20/7*I20,0)</f>
        <v>0</v>
      </c>
      <c r="I21" s="23" t="s">
        <v>6</v>
      </c>
      <c r="J21" s="82"/>
      <c r="K21" s="83"/>
    </row>
    <row r="22" spans="1:11" ht="18.75" customHeight="1" x14ac:dyDescent="0.15">
      <c r="A22" s="84">
        <v>5</v>
      </c>
      <c r="B22" s="14"/>
      <c r="C22" s="60"/>
      <c r="D22" s="57"/>
      <c r="E22" s="62"/>
      <c r="F22" s="64"/>
      <c r="G22" s="57"/>
      <c r="H22" s="20"/>
      <c r="I22" s="21"/>
      <c r="J22" s="80" t="str">
        <f>IF(H22="","",(ROUND((E22*G22*H23)/1000,0)-ROUND((C22*D22*H23)/1000,0)))</f>
        <v/>
      </c>
      <c r="K22" s="81"/>
    </row>
    <row r="23" spans="1:11" ht="18.75" customHeight="1" x14ac:dyDescent="0.15">
      <c r="A23" s="89"/>
      <c r="B23" s="15"/>
      <c r="C23" s="61"/>
      <c r="D23" s="58"/>
      <c r="E23" s="63"/>
      <c r="F23" s="65"/>
      <c r="G23" s="58"/>
      <c r="H23" s="22">
        <f>ROUND(365*H22/7*I22,0)</f>
        <v>0</v>
      </c>
      <c r="I23" s="23" t="s">
        <v>6</v>
      </c>
      <c r="J23" s="82"/>
      <c r="K23" s="83"/>
    </row>
    <row r="24" spans="1:11" ht="18.75" customHeight="1" x14ac:dyDescent="0.15">
      <c r="A24" s="84">
        <v>6</v>
      </c>
      <c r="B24" s="14"/>
      <c r="C24" s="60"/>
      <c r="D24" s="57"/>
      <c r="E24" s="62"/>
      <c r="F24" s="64"/>
      <c r="G24" s="57"/>
      <c r="H24" s="20"/>
      <c r="I24" s="21"/>
      <c r="J24" s="80" t="str">
        <f>IF(H24="","",(ROUND((E24*G24*H25)/1000,0)-ROUND((C24*D24*H25)/1000,0)))</f>
        <v/>
      </c>
      <c r="K24" s="81"/>
    </row>
    <row r="25" spans="1:11" ht="18.75" customHeight="1" x14ac:dyDescent="0.15">
      <c r="A25" s="89"/>
      <c r="B25" s="15"/>
      <c r="C25" s="61"/>
      <c r="D25" s="58"/>
      <c r="E25" s="63"/>
      <c r="F25" s="65"/>
      <c r="G25" s="58"/>
      <c r="H25" s="22">
        <f>ROUND(365*H24/7*I24,0)</f>
        <v>0</v>
      </c>
      <c r="I25" s="23" t="s">
        <v>6</v>
      </c>
      <c r="J25" s="82"/>
      <c r="K25" s="83"/>
    </row>
    <row r="26" spans="1:11" ht="18.75" customHeight="1" x14ac:dyDescent="0.15">
      <c r="A26" s="84">
        <v>7</v>
      </c>
      <c r="B26" s="14"/>
      <c r="C26" s="60"/>
      <c r="D26" s="57"/>
      <c r="E26" s="62"/>
      <c r="F26" s="64"/>
      <c r="G26" s="57"/>
      <c r="H26" s="20"/>
      <c r="I26" s="21"/>
      <c r="J26" s="80" t="str">
        <f>IF(H26="","",(ROUND((E26*G26*H27)/1000,0)-ROUND((C26*D26*H27)/1000,0)))</f>
        <v/>
      </c>
      <c r="K26" s="81"/>
    </row>
    <row r="27" spans="1:11" ht="18.75" customHeight="1" x14ac:dyDescent="0.15">
      <c r="A27" s="89"/>
      <c r="B27" s="15"/>
      <c r="C27" s="61"/>
      <c r="D27" s="58"/>
      <c r="E27" s="63"/>
      <c r="F27" s="65"/>
      <c r="G27" s="58"/>
      <c r="H27" s="22">
        <f>ROUND(365*H26/7*I26,0)</f>
        <v>0</v>
      </c>
      <c r="I27" s="23" t="s">
        <v>6</v>
      </c>
      <c r="J27" s="82"/>
      <c r="K27" s="83"/>
    </row>
    <row r="28" spans="1:11" ht="18.75" customHeight="1" x14ac:dyDescent="0.15">
      <c r="A28" s="84">
        <v>8</v>
      </c>
      <c r="B28" s="14"/>
      <c r="C28" s="60"/>
      <c r="D28" s="57"/>
      <c r="E28" s="62"/>
      <c r="F28" s="64"/>
      <c r="G28" s="57"/>
      <c r="H28" s="20"/>
      <c r="I28" s="21"/>
      <c r="J28" s="80" t="str">
        <f>IF(H28="","",(ROUND((E28*G28*H29)/1000,0)-ROUND((C28*D28*H29)/1000,0)))</f>
        <v/>
      </c>
      <c r="K28" s="81"/>
    </row>
    <row r="29" spans="1:11" ht="18.75" customHeight="1" x14ac:dyDescent="0.15">
      <c r="A29" s="89"/>
      <c r="B29" s="15"/>
      <c r="C29" s="61"/>
      <c r="D29" s="58"/>
      <c r="E29" s="63"/>
      <c r="F29" s="65"/>
      <c r="G29" s="58"/>
      <c r="H29" s="22">
        <f>ROUND(365*H28/7*I28,0)</f>
        <v>0</v>
      </c>
      <c r="I29" s="23" t="s">
        <v>6</v>
      </c>
      <c r="J29" s="82"/>
      <c r="K29" s="83"/>
    </row>
    <row r="30" spans="1:11" ht="18.75" customHeight="1" x14ac:dyDescent="0.15">
      <c r="A30" s="84">
        <v>9</v>
      </c>
      <c r="B30" s="14"/>
      <c r="C30" s="60"/>
      <c r="D30" s="57"/>
      <c r="E30" s="62"/>
      <c r="F30" s="64"/>
      <c r="G30" s="57"/>
      <c r="H30" s="20"/>
      <c r="I30" s="21"/>
      <c r="J30" s="80" t="str">
        <f>IF(H30="","",(ROUND((E30*G30*H31)/1000,0)-ROUND((C30*D30*H31)/1000,0)))</f>
        <v/>
      </c>
      <c r="K30" s="81"/>
    </row>
    <row r="31" spans="1:11" ht="18.75" customHeight="1" x14ac:dyDescent="0.15">
      <c r="A31" s="89"/>
      <c r="B31" s="15"/>
      <c r="C31" s="61"/>
      <c r="D31" s="58"/>
      <c r="E31" s="63"/>
      <c r="F31" s="65"/>
      <c r="G31" s="58"/>
      <c r="H31" s="22">
        <f>ROUND(365*H30/7*I30,0)</f>
        <v>0</v>
      </c>
      <c r="I31" s="23" t="s">
        <v>6</v>
      </c>
      <c r="J31" s="82"/>
      <c r="K31" s="83"/>
    </row>
    <row r="32" spans="1:11" ht="18.75" customHeight="1" x14ac:dyDescent="0.15">
      <c r="A32" s="84">
        <v>10</v>
      </c>
      <c r="B32" s="14"/>
      <c r="C32" s="60"/>
      <c r="D32" s="57"/>
      <c r="E32" s="62"/>
      <c r="F32" s="64"/>
      <c r="G32" s="57"/>
      <c r="H32" s="20"/>
      <c r="I32" s="21"/>
      <c r="J32" s="80" t="str">
        <f>IF(H32="","",(ROUND((E32*G32*H33)/1000,0)-ROUND((C32*D32*H33)/1000,0)))</f>
        <v/>
      </c>
      <c r="K32" s="81"/>
    </row>
    <row r="33" spans="1:11" ht="18.75" customHeight="1" thickBot="1" x14ac:dyDescent="0.2">
      <c r="A33" s="85"/>
      <c r="B33" s="16"/>
      <c r="C33" s="86"/>
      <c r="D33" s="59"/>
      <c r="E33" s="87"/>
      <c r="F33" s="88"/>
      <c r="G33" s="59"/>
      <c r="H33" s="24">
        <f>ROUND(365*H32/7*I32,0)</f>
        <v>0</v>
      </c>
      <c r="I33" s="25" t="s">
        <v>6</v>
      </c>
      <c r="J33" s="82"/>
      <c r="K33" s="83"/>
    </row>
    <row r="34" spans="1:11" ht="25.5" customHeight="1" thickTop="1" thickBot="1" x14ac:dyDescent="0.2">
      <c r="A34" s="74" t="s">
        <v>21</v>
      </c>
      <c r="B34" s="35"/>
      <c r="C34" s="44">
        <f>SUM(D14:D33)</f>
        <v>0</v>
      </c>
      <c r="D34" s="41"/>
      <c r="E34" s="39">
        <f>SUM(G14:G33)</f>
        <v>0</v>
      </c>
      <c r="F34" s="40"/>
      <c r="G34" s="41"/>
      <c r="H34" s="32" t="s">
        <v>27</v>
      </c>
      <c r="I34" s="33"/>
      <c r="J34" s="75" t="str">
        <f>IF(J14&amp;J16&amp;J18&amp;J20&amp;J22&amp;J24&amp;J26&amp;J28&amp;J30&amp;J32="","",SUM(J14:K33))</f>
        <v/>
      </c>
      <c r="K34" s="76"/>
    </row>
    <row r="35" spans="1:11" ht="25.5" customHeight="1" thickBot="1" x14ac:dyDescent="0.2">
      <c r="A35" s="78" t="s">
        <v>22</v>
      </c>
      <c r="B35" s="79"/>
      <c r="C35" s="42">
        <f>ROUND((C14*D14*H15+C16*D16*H17+C18*D18*H19+C20*D20*H21+C22*D22*H23+C24*D24*H25+C26*D26*H27+C28*D28*H29+C30*D30*H31+C32*D32*H33)/1000,0)</f>
        <v>0</v>
      </c>
      <c r="D35" s="43"/>
      <c r="E35" s="36">
        <f>ROUND((E14*G14*H15+E16*G16*H17+E18*G18*H19+E20*G20*H21+E22*G22*H23+E24*G24*H25+E26*G26*H27+E28*G28*H29+E30*G30*H31+E32*G32*H33)/1000,0)</f>
        <v>0</v>
      </c>
      <c r="F35" s="37"/>
      <c r="G35" s="38"/>
      <c r="H35" s="34"/>
      <c r="I35" s="35"/>
      <c r="J35" s="77"/>
      <c r="K35" s="38"/>
    </row>
    <row r="36" spans="1:11" ht="5.25" customHeight="1" x14ac:dyDescent="0.15">
      <c r="B36" s="6"/>
      <c r="C36" s="6"/>
      <c r="D36" s="6"/>
      <c r="E36" s="6"/>
      <c r="F36" s="6"/>
      <c r="G36" s="6"/>
      <c r="H36" s="6"/>
      <c r="I36" s="6"/>
      <c r="J36" s="10"/>
      <c r="K36" s="10"/>
    </row>
    <row r="37" spans="1:11" ht="19.5" customHeight="1" x14ac:dyDescent="0.15">
      <c r="A37" s="7" t="s">
        <v>11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19.5" customHeight="1" x14ac:dyDescent="0.15">
      <c r="A38" s="7" t="s">
        <v>12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5.7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18.75" x14ac:dyDescent="0.15">
      <c r="A40" s="8" t="s">
        <v>15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4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23.25" customHeight="1" x14ac:dyDescent="0.15">
      <c r="A42" s="69" t="s">
        <v>13</v>
      </c>
      <c r="B42" s="69"/>
      <c r="C42" s="7"/>
      <c r="D42" s="70"/>
      <c r="E42" s="70"/>
      <c r="F42" s="70"/>
      <c r="G42" s="7"/>
      <c r="H42" s="7" t="s">
        <v>14</v>
      </c>
      <c r="I42" s="7"/>
      <c r="J42" s="7"/>
      <c r="K42" s="7"/>
    </row>
    <row r="43" spans="1:11" ht="23.25" customHeight="1" x14ac:dyDescent="0.15">
      <c r="A43" s="71" t="str">
        <f>IF(J34="","",J34)</f>
        <v/>
      </c>
      <c r="B43" s="71"/>
      <c r="C43" s="10" t="s">
        <v>8</v>
      </c>
      <c r="D43" s="72">
        <v>4.2299999999999998E-4</v>
      </c>
      <c r="E43" s="72"/>
      <c r="F43" s="72"/>
      <c r="G43" s="10" t="s">
        <v>9</v>
      </c>
      <c r="H43" s="73" t="str">
        <f>IF(J34="","",ROUND(A43*D43,2))</f>
        <v/>
      </c>
      <c r="I43" s="73"/>
      <c r="J43" s="73"/>
      <c r="K43" s="7"/>
    </row>
    <row r="44" spans="1:11" ht="6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22.5" customHeight="1" x14ac:dyDescent="0.15">
      <c r="A45" s="66" t="s">
        <v>35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</row>
  </sheetData>
  <sheetProtection algorithmName="SHA-512" hashValue="hL5jKvASeOWNz6K3mbRD8JCRj9JuEewQBuL23hLlsQCD7Cyxy8hkd6sz5+9NqtibEok1T1nBTlenqSY2JtxOtQ==" saltValue="8sfAuIS8txg78JdFZt1pXA==" spinCount="100000" sheet="1" formatCells="0" formatColumns="0" formatRows="0" insertColumns="0" insertRows="0" insertHyperlinks="0" deleteColumns="0" deleteRows="0" sort="0" autoFilter="0" pivotTables="0"/>
  <mergeCells count="120">
    <mergeCell ref="A2:K2"/>
    <mergeCell ref="H3:I3"/>
    <mergeCell ref="J3:K3"/>
    <mergeCell ref="A5:A7"/>
    <mergeCell ref="H5:I5"/>
    <mergeCell ref="J5:K7"/>
    <mergeCell ref="C6:C7"/>
    <mergeCell ref="J12:K13"/>
    <mergeCell ref="A12:A13"/>
    <mergeCell ref="C12:C13"/>
    <mergeCell ref="E12:E13"/>
    <mergeCell ref="F12:F13"/>
    <mergeCell ref="G12:G13"/>
    <mergeCell ref="G8:G9"/>
    <mergeCell ref="J8:K9"/>
    <mergeCell ref="A10:A11"/>
    <mergeCell ref="C10:C11"/>
    <mergeCell ref="E10:E11"/>
    <mergeCell ref="F10:F11"/>
    <mergeCell ref="G10:G11"/>
    <mergeCell ref="J10:K11"/>
    <mergeCell ref="A8:A9"/>
    <mergeCell ref="G6:G7"/>
    <mergeCell ref="D6:D7"/>
    <mergeCell ref="J14:K15"/>
    <mergeCell ref="A16:A17"/>
    <mergeCell ref="C16:C17"/>
    <mergeCell ref="E16:E17"/>
    <mergeCell ref="F16:F17"/>
    <mergeCell ref="G16:G17"/>
    <mergeCell ref="J16:K17"/>
    <mergeCell ref="A14:A15"/>
    <mergeCell ref="C14:C15"/>
    <mergeCell ref="E14:E15"/>
    <mergeCell ref="G14:G15"/>
    <mergeCell ref="F14:F15"/>
    <mergeCell ref="J18:K19"/>
    <mergeCell ref="A20:A21"/>
    <mergeCell ref="C20:C21"/>
    <mergeCell ref="E20:E21"/>
    <mergeCell ref="F20:F21"/>
    <mergeCell ref="G20:G21"/>
    <mergeCell ref="J20:K21"/>
    <mergeCell ref="A18:A19"/>
    <mergeCell ref="C18:C19"/>
    <mergeCell ref="E18:E19"/>
    <mergeCell ref="F18:F19"/>
    <mergeCell ref="G18:G19"/>
    <mergeCell ref="J22:K23"/>
    <mergeCell ref="A24:A25"/>
    <mergeCell ref="C24:C25"/>
    <mergeCell ref="E24:E25"/>
    <mergeCell ref="F24:F25"/>
    <mergeCell ref="G24:G25"/>
    <mergeCell ref="J24:K25"/>
    <mergeCell ref="D22:D23"/>
    <mergeCell ref="D24:D25"/>
    <mergeCell ref="A22:A23"/>
    <mergeCell ref="C22:C23"/>
    <mergeCell ref="E22:E23"/>
    <mergeCell ref="F22:F23"/>
    <mergeCell ref="G22:G23"/>
    <mergeCell ref="J26:K27"/>
    <mergeCell ref="A28:A29"/>
    <mergeCell ref="C28:C29"/>
    <mergeCell ref="E28:E29"/>
    <mergeCell ref="F28:F29"/>
    <mergeCell ref="G28:G29"/>
    <mergeCell ref="J28:K29"/>
    <mergeCell ref="D26:D27"/>
    <mergeCell ref="D28:D29"/>
    <mergeCell ref="A26:A27"/>
    <mergeCell ref="C26:C27"/>
    <mergeCell ref="E26:E27"/>
    <mergeCell ref="F26:F27"/>
    <mergeCell ref="G26:G27"/>
    <mergeCell ref="A45:K45"/>
    <mergeCell ref="D8:D9"/>
    <mergeCell ref="D10:D11"/>
    <mergeCell ref="D12:D13"/>
    <mergeCell ref="D14:D15"/>
    <mergeCell ref="D16:D17"/>
    <mergeCell ref="D18:D19"/>
    <mergeCell ref="D20:D21"/>
    <mergeCell ref="A42:B42"/>
    <mergeCell ref="D42:F42"/>
    <mergeCell ref="A43:B43"/>
    <mergeCell ref="D43:F43"/>
    <mergeCell ref="H43:J43"/>
    <mergeCell ref="A34:B34"/>
    <mergeCell ref="J34:K35"/>
    <mergeCell ref="A35:B35"/>
    <mergeCell ref="J30:K31"/>
    <mergeCell ref="A32:A33"/>
    <mergeCell ref="C32:C33"/>
    <mergeCell ref="E32:E33"/>
    <mergeCell ref="F32:F33"/>
    <mergeCell ref="G32:G33"/>
    <mergeCell ref="J32:K33"/>
    <mergeCell ref="A30:A31"/>
    <mergeCell ref="E5:G5"/>
    <mergeCell ref="B5:D5"/>
    <mergeCell ref="H34:I35"/>
    <mergeCell ref="E35:G35"/>
    <mergeCell ref="E34:G34"/>
    <mergeCell ref="C35:D35"/>
    <mergeCell ref="C34:D34"/>
    <mergeCell ref="E6:E7"/>
    <mergeCell ref="F6:F7"/>
    <mergeCell ref="H6:H7"/>
    <mergeCell ref="I6:I7"/>
    <mergeCell ref="C8:C9"/>
    <mergeCell ref="E8:E9"/>
    <mergeCell ref="F8:F9"/>
    <mergeCell ref="D30:D31"/>
    <mergeCell ref="D32:D33"/>
    <mergeCell ref="C30:C31"/>
    <mergeCell ref="E30:E31"/>
    <mergeCell ref="F30:F31"/>
    <mergeCell ref="G30:G31"/>
  </mergeCells>
  <phoneticPr fontId="1"/>
  <dataValidations count="1">
    <dataValidation type="list" allowBlank="1" showInputMessage="1" showErrorMessage="1" sqref="F8:F14 F16:F33" xr:uid="{00000000-0002-0000-0000-000000000000}">
      <formula1>"直管蛍光灯(FL型・FLR型・FHF型),蛍光灯,電球,ダウンライト,その他"</formula1>
    </dataValidation>
  </dataValidations>
  <pageMargins left="0.23622047244094491" right="0.23622047244094491" top="0.6692913385826772" bottom="0.59055118110236227" header="0.31496062992125984" footer="0.31496062992125984"/>
  <pageSetup paperSize="9" orientation="portrait" r:id="rId1"/>
  <headerFooter>
    <oddHeader>&amp;R受付番号（　　　　　　　　）
※区記入欄　　　　　</oddHeader>
  </headerFooter>
  <ignoredErrors>
    <ignoredError sqref="E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view="pageBreakPreview" zoomScale="90" zoomScaleNormal="100" zoomScaleSheetLayoutView="90" workbookViewId="0">
      <selection activeCell="L46" sqref="L46"/>
    </sheetView>
  </sheetViews>
  <sheetFormatPr defaultRowHeight="13.5" x14ac:dyDescent="0.15"/>
  <cols>
    <col min="9" max="9" width="9" customWidth="1"/>
  </cols>
  <sheetData>
    <row r="1" spans="1:9" x14ac:dyDescent="0.15">
      <c r="A1" s="119"/>
      <c r="B1" s="119"/>
      <c r="C1" s="119"/>
      <c r="D1" s="119"/>
      <c r="E1" s="119"/>
      <c r="F1" s="119"/>
      <c r="G1" s="119"/>
      <c r="H1" s="119"/>
      <c r="I1" s="119"/>
    </row>
    <row r="2" spans="1:9" x14ac:dyDescent="0.15">
      <c r="A2" s="119"/>
      <c r="B2" s="119"/>
      <c r="C2" s="119"/>
      <c r="D2" s="119"/>
      <c r="E2" s="119"/>
      <c r="F2" s="119"/>
      <c r="G2" s="119"/>
      <c r="H2" s="119"/>
      <c r="I2" s="119"/>
    </row>
    <row r="3" spans="1:9" x14ac:dyDescent="0.15">
      <c r="A3" s="119"/>
      <c r="B3" s="119"/>
      <c r="C3" s="119"/>
      <c r="D3" s="119"/>
      <c r="E3" s="119"/>
      <c r="F3" s="119"/>
      <c r="G3" s="119"/>
      <c r="H3" s="119"/>
      <c r="I3" s="119"/>
    </row>
    <row r="4" spans="1:9" x14ac:dyDescent="0.15">
      <c r="A4" s="119"/>
      <c r="B4" s="119"/>
      <c r="C4" s="119"/>
      <c r="D4" s="119"/>
      <c r="E4" s="119"/>
      <c r="F4" s="119"/>
      <c r="G4" s="119"/>
      <c r="H4" s="119"/>
      <c r="I4" s="119"/>
    </row>
    <row r="5" spans="1:9" x14ac:dyDescent="0.15">
      <c r="A5" s="119"/>
      <c r="B5" s="119"/>
      <c r="C5" s="119"/>
      <c r="D5" s="119"/>
      <c r="E5" s="119"/>
      <c r="F5" s="119"/>
      <c r="G5" s="119"/>
      <c r="H5" s="119"/>
      <c r="I5" s="119"/>
    </row>
    <row r="6" spans="1:9" x14ac:dyDescent="0.15">
      <c r="A6" s="119"/>
      <c r="B6" s="119"/>
      <c r="C6" s="119"/>
      <c r="D6" s="119"/>
      <c r="E6" s="119"/>
      <c r="F6" s="119"/>
      <c r="G6" s="119"/>
      <c r="H6" s="119"/>
      <c r="I6" s="119"/>
    </row>
    <row r="7" spans="1:9" x14ac:dyDescent="0.15">
      <c r="A7" s="119"/>
      <c r="B7" s="119"/>
      <c r="C7" s="119"/>
      <c r="D7" s="119"/>
      <c r="E7" s="119"/>
      <c r="F7" s="119"/>
      <c r="G7" s="119"/>
      <c r="H7" s="119"/>
      <c r="I7" s="119"/>
    </row>
    <row r="8" spans="1:9" x14ac:dyDescent="0.15">
      <c r="A8" s="119"/>
      <c r="B8" s="119"/>
      <c r="C8" s="119"/>
      <c r="D8" s="119"/>
      <c r="E8" s="119"/>
      <c r="F8" s="119"/>
      <c r="G8" s="119"/>
      <c r="H8" s="119"/>
      <c r="I8" s="119"/>
    </row>
    <row r="9" spans="1:9" x14ac:dyDescent="0.15">
      <c r="A9" s="119"/>
      <c r="B9" s="119"/>
      <c r="C9" s="119"/>
      <c r="D9" s="119"/>
      <c r="E9" s="119"/>
      <c r="F9" s="119"/>
      <c r="G9" s="119"/>
      <c r="H9" s="119"/>
      <c r="I9" s="119"/>
    </row>
    <row r="10" spans="1:9" x14ac:dyDescent="0.15">
      <c r="A10" s="119"/>
      <c r="B10" s="119"/>
      <c r="C10" s="119"/>
      <c r="D10" s="119"/>
      <c r="E10" s="119"/>
      <c r="F10" s="119"/>
      <c r="G10" s="119"/>
      <c r="H10" s="119"/>
      <c r="I10" s="119"/>
    </row>
    <row r="11" spans="1:9" x14ac:dyDescent="0.15">
      <c r="A11" s="119"/>
      <c r="B11" s="119"/>
      <c r="C11" s="119"/>
      <c r="D11" s="119"/>
      <c r="E11" s="119"/>
      <c r="F11" s="119"/>
      <c r="G11" s="119"/>
      <c r="H11" s="119"/>
      <c r="I11" s="119"/>
    </row>
    <row r="12" spans="1:9" x14ac:dyDescent="0.15">
      <c r="A12" s="119"/>
      <c r="B12" s="119"/>
      <c r="C12" s="119"/>
      <c r="D12" s="119"/>
      <c r="E12" s="119"/>
      <c r="F12" s="119"/>
      <c r="G12" s="119"/>
      <c r="H12" s="119"/>
      <c r="I12" s="119"/>
    </row>
    <row r="13" spans="1:9" x14ac:dyDescent="0.15">
      <c r="A13" s="119"/>
      <c r="B13" s="119"/>
      <c r="C13" s="119"/>
      <c r="D13" s="119"/>
      <c r="E13" s="119"/>
      <c r="F13" s="119"/>
      <c r="G13" s="119"/>
      <c r="H13" s="119"/>
      <c r="I13" s="119"/>
    </row>
    <row r="14" spans="1:9" x14ac:dyDescent="0.15">
      <c r="A14" s="119"/>
      <c r="B14" s="119"/>
      <c r="C14" s="119"/>
      <c r="D14" s="119"/>
      <c r="E14" s="119"/>
      <c r="F14" s="119"/>
      <c r="G14" s="119"/>
      <c r="H14" s="119"/>
      <c r="I14" s="119"/>
    </row>
    <row r="15" spans="1:9" x14ac:dyDescent="0.15">
      <c r="A15" s="119"/>
      <c r="B15" s="119"/>
      <c r="C15" s="119"/>
      <c r="D15" s="119"/>
      <c r="E15" s="119"/>
      <c r="F15" s="119"/>
      <c r="G15" s="119"/>
      <c r="H15" s="119"/>
      <c r="I15" s="119"/>
    </row>
    <row r="16" spans="1:9" x14ac:dyDescent="0.15">
      <c r="A16" s="119"/>
      <c r="B16" s="119"/>
      <c r="C16" s="119"/>
      <c r="D16" s="119"/>
      <c r="E16" s="119"/>
      <c r="F16" s="119"/>
      <c r="G16" s="119"/>
      <c r="H16" s="119"/>
      <c r="I16" s="119"/>
    </row>
    <row r="17" spans="1:9" x14ac:dyDescent="0.15">
      <c r="A17" s="119"/>
      <c r="B17" s="119"/>
      <c r="C17" s="119"/>
      <c r="D17" s="119"/>
      <c r="E17" s="119"/>
      <c r="F17" s="119"/>
      <c r="G17" s="119"/>
      <c r="H17" s="119"/>
      <c r="I17" s="119"/>
    </row>
    <row r="18" spans="1:9" x14ac:dyDescent="0.15">
      <c r="A18" s="119"/>
      <c r="B18" s="119"/>
      <c r="C18" s="119"/>
      <c r="D18" s="119"/>
      <c r="E18" s="119"/>
      <c r="F18" s="119"/>
      <c r="G18" s="119"/>
      <c r="H18" s="119"/>
      <c r="I18" s="119"/>
    </row>
    <row r="19" spans="1:9" x14ac:dyDescent="0.15">
      <c r="A19" s="119"/>
      <c r="B19" s="119"/>
      <c r="C19" s="119"/>
      <c r="D19" s="119"/>
      <c r="E19" s="119"/>
      <c r="F19" s="119"/>
      <c r="G19" s="119"/>
      <c r="H19" s="119"/>
      <c r="I19" s="119"/>
    </row>
    <row r="20" spans="1:9" x14ac:dyDescent="0.15">
      <c r="A20" s="119"/>
      <c r="B20" s="119"/>
      <c r="C20" s="119"/>
      <c r="D20" s="119"/>
      <c r="E20" s="119"/>
      <c r="F20" s="119"/>
      <c r="G20" s="119"/>
      <c r="H20" s="119"/>
      <c r="I20" s="119"/>
    </row>
    <row r="21" spans="1:9" x14ac:dyDescent="0.15">
      <c r="A21" s="119"/>
      <c r="B21" s="119"/>
      <c r="C21" s="119"/>
      <c r="D21" s="119"/>
      <c r="E21" s="119"/>
      <c r="F21" s="119"/>
      <c r="G21" s="119"/>
      <c r="H21" s="119"/>
      <c r="I21" s="119"/>
    </row>
    <row r="22" spans="1:9" x14ac:dyDescent="0.15">
      <c r="A22" s="119"/>
      <c r="B22" s="119"/>
      <c r="C22" s="119"/>
      <c r="D22" s="119"/>
      <c r="E22" s="119"/>
      <c r="F22" s="119"/>
      <c r="G22" s="119"/>
      <c r="H22" s="119"/>
      <c r="I22" s="119"/>
    </row>
    <row r="23" spans="1:9" x14ac:dyDescent="0.15">
      <c r="A23" s="119"/>
      <c r="B23" s="119"/>
      <c r="C23" s="119"/>
      <c r="D23" s="119"/>
      <c r="E23" s="119"/>
      <c r="F23" s="119"/>
      <c r="G23" s="119"/>
      <c r="H23" s="119"/>
      <c r="I23" s="119"/>
    </row>
    <row r="24" spans="1:9" x14ac:dyDescent="0.15">
      <c r="A24" s="119"/>
      <c r="B24" s="119"/>
      <c r="C24" s="119"/>
      <c r="D24" s="119"/>
      <c r="E24" s="119"/>
      <c r="F24" s="119"/>
      <c r="G24" s="119"/>
      <c r="H24" s="119"/>
      <c r="I24" s="119"/>
    </row>
    <row r="25" spans="1:9" x14ac:dyDescent="0.15">
      <c r="A25" s="119"/>
      <c r="B25" s="119"/>
      <c r="C25" s="119"/>
      <c r="D25" s="119"/>
      <c r="E25" s="119"/>
      <c r="F25" s="119"/>
      <c r="G25" s="119"/>
      <c r="H25" s="119"/>
      <c r="I25" s="119"/>
    </row>
    <row r="26" spans="1:9" x14ac:dyDescent="0.15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9" x14ac:dyDescent="0.1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9" x14ac:dyDescent="0.15">
      <c r="A28" s="119"/>
      <c r="B28" s="119"/>
      <c r="C28" s="119"/>
      <c r="D28" s="119"/>
      <c r="E28" s="119"/>
      <c r="F28" s="119"/>
      <c r="G28" s="119"/>
      <c r="H28" s="119"/>
      <c r="I28" s="119"/>
    </row>
    <row r="29" spans="1:9" x14ac:dyDescent="0.15">
      <c r="A29" s="119"/>
      <c r="B29" s="119"/>
      <c r="C29" s="119"/>
      <c r="D29" s="119"/>
      <c r="E29" s="119"/>
      <c r="F29" s="119"/>
      <c r="G29" s="119"/>
      <c r="H29" s="119"/>
      <c r="I29" s="119"/>
    </row>
    <row r="30" spans="1:9" x14ac:dyDescent="0.15">
      <c r="A30" s="119"/>
      <c r="B30" s="119"/>
      <c r="C30" s="119"/>
      <c r="D30" s="119"/>
      <c r="E30" s="119"/>
      <c r="F30" s="119"/>
      <c r="G30" s="119"/>
      <c r="H30" s="119"/>
      <c r="I30" s="119"/>
    </row>
    <row r="31" spans="1:9" x14ac:dyDescent="0.15">
      <c r="A31" s="119"/>
      <c r="B31" s="119"/>
      <c r="C31" s="119"/>
      <c r="D31" s="119"/>
      <c r="E31" s="119"/>
      <c r="F31" s="119"/>
      <c r="G31" s="119"/>
      <c r="H31" s="119"/>
      <c r="I31" s="119"/>
    </row>
    <row r="32" spans="1:9" x14ac:dyDescent="0.15">
      <c r="A32" s="119"/>
      <c r="B32" s="119"/>
      <c r="C32" s="119"/>
      <c r="D32" s="119"/>
      <c r="E32" s="119"/>
      <c r="F32" s="119"/>
      <c r="G32" s="119"/>
      <c r="H32" s="119"/>
      <c r="I32" s="119"/>
    </row>
    <row r="33" spans="1:9" x14ac:dyDescent="0.15">
      <c r="A33" s="119"/>
      <c r="B33" s="119"/>
      <c r="C33" s="119"/>
      <c r="D33" s="119"/>
      <c r="E33" s="119"/>
      <c r="F33" s="119"/>
      <c r="G33" s="119"/>
      <c r="H33" s="119"/>
      <c r="I33" s="119"/>
    </row>
    <row r="34" spans="1:9" x14ac:dyDescent="0.15">
      <c r="A34" s="119"/>
      <c r="B34" s="119"/>
      <c r="C34" s="119"/>
      <c r="D34" s="119"/>
      <c r="E34" s="119"/>
      <c r="F34" s="119"/>
      <c r="G34" s="119"/>
      <c r="H34" s="119"/>
      <c r="I34" s="119"/>
    </row>
    <row r="35" spans="1:9" x14ac:dyDescent="0.15">
      <c r="A35" s="119"/>
      <c r="B35" s="119"/>
      <c r="C35" s="119"/>
      <c r="D35" s="119"/>
      <c r="E35" s="119"/>
      <c r="F35" s="119"/>
      <c r="G35" s="119"/>
      <c r="H35" s="119"/>
      <c r="I35" s="119"/>
    </row>
    <row r="36" spans="1:9" x14ac:dyDescent="0.15">
      <c r="A36" s="119"/>
      <c r="B36" s="119"/>
      <c r="C36" s="119"/>
      <c r="D36" s="119"/>
      <c r="E36" s="119"/>
      <c r="F36" s="119"/>
      <c r="G36" s="119"/>
      <c r="H36" s="119"/>
      <c r="I36" s="119"/>
    </row>
    <row r="37" spans="1:9" x14ac:dyDescent="0.15">
      <c r="A37" s="119"/>
      <c r="B37" s="119"/>
      <c r="C37" s="119"/>
      <c r="D37" s="119"/>
      <c r="E37" s="119"/>
      <c r="F37" s="119"/>
      <c r="G37" s="119"/>
      <c r="H37" s="119"/>
      <c r="I37" s="119"/>
    </row>
    <row r="38" spans="1:9" x14ac:dyDescent="0.15">
      <c r="A38" s="119"/>
      <c r="B38" s="119"/>
      <c r="C38" s="119"/>
      <c r="D38" s="119"/>
      <c r="E38" s="119"/>
      <c r="F38" s="119"/>
      <c r="G38" s="119"/>
      <c r="H38" s="119"/>
      <c r="I38" s="119"/>
    </row>
    <row r="39" spans="1:9" x14ac:dyDescent="0.15">
      <c r="A39" s="119"/>
      <c r="B39" s="119"/>
      <c r="C39" s="119"/>
      <c r="D39" s="119"/>
      <c r="E39" s="119"/>
      <c r="F39" s="119"/>
      <c r="G39" s="119"/>
      <c r="H39" s="119"/>
      <c r="I39" s="119"/>
    </row>
    <row r="40" spans="1:9" x14ac:dyDescent="0.15">
      <c r="A40" s="119"/>
      <c r="B40" s="119"/>
      <c r="C40" s="119"/>
      <c r="D40" s="119"/>
      <c r="E40" s="119"/>
      <c r="F40" s="119"/>
      <c r="G40" s="119"/>
      <c r="H40" s="119"/>
      <c r="I40" s="119"/>
    </row>
    <row r="41" spans="1:9" x14ac:dyDescent="0.15">
      <c r="A41" s="119"/>
      <c r="B41" s="119"/>
      <c r="C41" s="119"/>
      <c r="D41" s="119"/>
      <c r="E41" s="119"/>
      <c r="F41" s="119"/>
      <c r="G41" s="119"/>
      <c r="H41" s="119"/>
      <c r="I41" s="119"/>
    </row>
    <row r="42" spans="1:9" x14ac:dyDescent="0.15">
      <c r="A42" s="119"/>
      <c r="B42" s="119"/>
      <c r="C42" s="119"/>
      <c r="D42" s="119"/>
      <c r="E42" s="119"/>
      <c r="F42" s="119"/>
      <c r="G42" s="119"/>
      <c r="H42" s="119"/>
      <c r="I42" s="119"/>
    </row>
    <row r="43" spans="1:9" x14ac:dyDescent="0.15">
      <c r="A43" s="119"/>
      <c r="B43" s="119"/>
      <c r="C43" s="119"/>
      <c r="D43" s="119"/>
      <c r="E43" s="119"/>
      <c r="F43" s="119"/>
      <c r="G43" s="119"/>
      <c r="H43" s="119"/>
      <c r="I43" s="119"/>
    </row>
    <row r="44" spans="1:9" x14ac:dyDescent="0.15">
      <c r="A44" s="119"/>
      <c r="B44" s="119"/>
      <c r="C44" s="119"/>
      <c r="D44" s="119"/>
      <c r="E44" s="119"/>
      <c r="F44" s="119"/>
      <c r="G44" s="119"/>
      <c r="H44" s="119"/>
      <c r="I44" s="119"/>
    </row>
    <row r="45" spans="1:9" x14ac:dyDescent="0.15">
      <c r="A45" s="119"/>
      <c r="B45" s="119"/>
      <c r="C45" s="119"/>
      <c r="D45" s="119"/>
      <c r="E45" s="119"/>
      <c r="F45" s="119"/>
      <c r="G45" s="119"/>
      <c r="H45" s="119"/>
      <c r="I45" s="119"/>
    </row>
    <row r="46" spans="1:9" x14ac:dyDescent="0.15">
      <c r="A46" s="119"/>
      <c r="B46" s="119"/>
      <c r="C46" s="119"/>
      <c r="D46" s="119"/>
      <c r="E46" s="119"/>
      <c r="F46" s="119"/>
      <c r="G46" s="119"/>
      <c r="H46" s="119"/>
      <c r="I46" s="119"/>
    </row>
    <row r="47" spans="1:9" x14ac:dyDescent="0.15">
      <c r="A47" s="119"/>
      <c r="B47" s="119"/>
      <c r="C47" s="119"/>
      <c r="D47" s="119"/>
      <c r="E47" s="119"/>
      <c r="F47" s="119"/>
      <c r="G47" s="119"/>
      <c r="H47" s="119"/>
      <c r="I47" s="119"/>
    </row>
    <row r="48" spans="1:9" x14ac:dyDescent="0.15">
      <c r="A48" s="119"/>
      <c r="B48" s="119"/>
      <c r="C48" s="119"/>
      <c r="D48" s="119"/>
      <c r="E48" s="119"/>
      <c r="F48" s="119"/>
      <c r="G48" s="119"/>
      <c r="H48" s="119"/>
      <c r="I48" s="119"/>
    </row>
    <row r="49" spans="1:9" x14ac:dyDescent="0.15">
      <c r="A49" s="119"/>
      <c r="B49" s="119"/>
      <c r="C49" s="119"/>
      <c r="D49" s="119"/>
      <c r="E49" s="119"/>
      <c r="F49" s="119"/>
      <c r="G49" s="119"/>
      <c r="H49" s="119"/>
      <c r="I49" s="119"/>
    </row>
    <row r="50" spans="1:9" x14ac:dyDescent="0.15">
      <c r="A50" s="119"/>
      <c r="B50" s="119"/>
      <c r="C50" s="119"/>
      <c r="D50" s="119"/>
      <c r="E50" s="119"/>
      <c r="F50" s="119"/>
      <c r="G50" s="119"/>
      <c r="H50" s="119"/>
      <c r="I50" s="119"/>
    </row>
    <row r="51" spans="1:9" x14ac:dyDescent="0.15">
      <c r="A51" s="119"/>
      <c r="B51" s="119"/>
      <c r="C51" s="119"/>
      <c r="D51" s="119"/>
      <c r="E51" s="119"/>
      <c r="F51" s="119"/>
      <c r="G51" s="119"/>
      <c r="H51" s="119"/>
      <c r="I51" s="119"/>
    </row>
    <row r="52" spans="1:9" x14ac:dyDescent="0.15">
      <c r="A52" s="119"/>
      <c r="B52" s="119"/>
      <c r="C52" s="119"/>
      <c r="D52" s="119"/>
      <c r="E52" s="119"/>
      <c r="F52" s="119"/>
      <c r="G52" s="119"/>
      <c r="H52" s="119"/>
      <c r="I52" s="119"/>
    </row>
    <row r="53" spans="1:9" x14ac:dyDescent="0.15">
      <c r="A53" s="119"/>
      <c r="B53" s="119"/>
      <c r="C53" s="119"/>
      <c r="D53" s="119"/>
      <c r="E53" s="119"/>
      <c r="F53" s="119"/>
      <c r="G53" s="119"/>
      <c r="H53" s="119"/>
      <c r="I53" s="119"/>
    </row>
    <row r="54" spans="1:9" ht="3" customHeight="1" x14ac:dyDescent="0.15">
      <c r="A54" s="119"/>
      <c r="B54" s="119"/>
      <c r="C54" s="119"/>
      <c r="D54" s="119"/>
      <c r="E54" s="119"/>
      <c r="F54" s="119"/>
      <c r="G54" s="119"/>
      <c r="H54" s="119"/>
      <c r="I54" s="119"/>
    </row>
    <row r="55" spans="1:9" ht="13.5" hidden="1" customHeight="1" x14ac:dyDescent="0.15">
      <c r="A55" s="119"/>
      <c r="B55" s="119"/>
      <c r="C55" s="119"/>
      <c r="D55" s="119"/>
      <c r="E55" s="119"/>
      <c r="F55" s="119"/>
      <c r="G55" s="119"/>
      <c r="H55" s="119"/>
      <c r="I55" s="119"/>
    </row>
    <row r="56" spans="1:9" ht="13.5" hidden="1" customHeight="1" x14ac:dyDescent="0.15">
      <c r="A56" s="119"/>
      <c r="B56" s="119"/>
      <c r="C56" s="119"/>
      <c r="D56" s="119"/>
      <c r="E56" s="119"/>
      <c r="F56" s="119"/>
      <c r="G56" s="119"/>
      <c r="H56" s="119"/>
      <c r="I56" s="119"/>
    </row>
    <row r="57" spans="1:9" ht="13.5" hidden="1" customHeight="1" x14ac:dyDescent="0.15">
      <c r="A57" s="119"/>
      <c r="B57" s="119"/>
      <c r="C57" s="119"/>
      <c r="D57" s="119"/>
      <c r="E57" s="119"/>
      <c r="F57" s="119"/>
      <c r="G57" s="119"/>
      <c r="H57" s="119"/>
      <c r="I57" s="119"/>
    </row>
    <row r="58" spans="1:9" ht="13.5" hidden="1" customHeight="1" x14ac:dyDescent="0.15">
      <c r="A58" s="119"/>
      <c r="B58" s="119"/>
      <c r="C58" s="119"/>
      <c r="D58" s="119"/>
      <c r="E58" s="119"/>
      <c r="F58" s="119"/>
      <c r="G58" s="119"/>
      <c r="H58" s="119"/>
      <c r="I58" s="119"/>
    </row>
    <row r="59" spans="1:9" ht="13.5" hidden="1" customHeight="1" x14ac:dyDescent="0.15">
      <c r="A59" s="119"/>
      <c r="B59" s="119"/>
      <c r="C59" s="119"/>
      <c r="D59" s="119"/>
      <c r="E59" s="119"/>
      <c r="F59" s="119"/>
      <c r="G59" s="119"/>
      <c r="H59" s="119"/>
      <c r="I59" s="119"/>
    </row>
  </sheetData>
  <sheetProtection algorithmName="SHA-512" hashValue="PW4IQc4Cva1+TYnJsFuCUHiPmW8v0LxzqX2f3F8XOrt0YpzNOmZOnuXPd+UcNd50Gaa+LNTGYzRDtGWwCDcrDw==" saltValue="Y8FACtfwIoaJrHPnZ+nr6w==" spinCount="100000" sheet="1" objects="1" scenarios="1"/>
  <mergeCells count="1">
    <mergeCell ref="A1:I59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LED計算表</vt:lpstr>
      <vt:lpstr>記入上の注意</vt:lpstr>
      <vt:lpstr>記入上の注意!OLE_LINK1</vt:lpstr>
      <vt:lpstr>LED計算表!Print_Area</vt:lpstr>
      <vt:lpstr>記入上の注意!Print_Area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LED照明電力等削減見込量計算表</dc:title>
  <dc:creator>千代田区</dc:creator>
  <cp:lastPrinted>2022-07-07T04:49:26Z</cp:lastPrinted>
  <dcterms:created xsi:type="dcterms:W3CDTF">2012-06-25T08:11:34Z</dcterms:created>
  <dcterms:modified xsi:type="dcterms:W3CDTF">2026-03-13T07:46:16Z</dcterms:modified>
  <cp:contentStatus/>
</cp:coreProperties>
</file>