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konya02\障害者福祉課\12　障害福祉サービス\都加算\HP\"/>
    </mc:Choice>
  </mc:AlternateContent>
  <xr:revisionPtr revIDLastSave="0" documentId="13_ncr:1_{03018825-7EEA-47C8-AFA0-364708B7BA48}" xr6:coauthVersionLast="47" xr6:coauthVersionMax="47" xr10:uidLastSave="{00000000-0000-0000-0000-000000000000}"/>
  <bookViews>
    <workbookView xWindow="1710" yWindow="480" windowWidth="26160" windowHeight="15120" tabRatio="825" activeTab="3" xr2:uid="{00000000-000D-0000-FFFF-FFFF00000000}"/>
  </bookViews>
  <sheets>
    <sheet name="【参考】国明細書" sheetId="48" r:id="rId1"/>
    <sheet name="事務概要" sheetId="45" r:id="rId2"/>
    <sheet name="【参考】Q&amp;A" sheetId="49" r:id="rId3"/>
    <sheet name="請求書 " sheetId="81" r:id="rId4"/>
    <sheet name="請求書（記載例）" sheetId="2" r:id="rId5"/>
    <sheet name="請求書 (別紙)" sheetId="41" r:id="rId6"/>
    <sheet name="集計表" sheetId="50" r:id="rId7"/>
    <sheet name="明細書記載例" sheetId="78" r:id="rId8"/>
    <sheet name="明細書①" sheetId="1" r:id="rId9"/>
    <sheet name="明細書②" sheetId="65" r:id="rId10"/>
    <sheet name="明細書③" sheetId="66" r:id="rId11"/>
    <sheet name="明細書④" sheetId="68" r:id="rId12"/>
    <sheet name="明細書⑤" sheetId="69" r:id="rId13"/>
    <sheet name="明細書⑥" sheetId="70" r:id="rId14"/>
    <sheet name="明細書⑦" sheetId="71" r:id="rId15"/>
    <sheet name="明細書⑧" sheetId="72" r:id="rId16"/>
    <sheet name="明細書⑨" sheetId="73" r:id="rId17"/>
    <sheet name="明細書⑩" sheetId="74" r:id="rId18"/>
    <sheet name="明細書 (通過型①)" sheetId="38" r:id="rId19"/>
    <sheet name="明細書 (通過型②) " sheetId="75" r:id="rId20"/>
    <sheet name="明細書 (通過型③)" sheetId="76" r:id="rId21"/>
    <sheet name="R6単価一覧" sheetId="63" r:id="rId22"/>
    <sheet name="人員配置体制加算" sheetId="64" r:id="rId23"/>
    <sheet name="単価一覧（夜間）" sheetId="25" r:id="rId24"/>
  </sheets>
  <externalReferences>
    <externalReference r:id="rId25"/>
    <externalReference r:id="rId26"/>
  </externalReferences>
  <definedNames>
    <definedName name="____________kk06" localSheetId="21">#REF!</definedName>
    <definedName name="____________kk06" localSheetId="6">#REF!</definedName>
    <definedName name="____________kk06" localSheetId="3">#REF!</definedName>
    <definedName name="____________kk06" localSheetId="19">#REF!</definedName>
    <definedName name="____________kk06" localSheetId="20">#REF!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17">#REF!</definedName>
    <definedName name="____________kk06" localSheetId="7">#REF!</definedName>
    <definedName name="____________kk06">#REF!</definedName>
    <definedName name="____________kk29" localSheetId="21">#REF!</definedName>
    <definedName name="____________kk29" localSheetId="6">#REF!</definedName>
    <definedName name="____________kk29" localSheetId="3">#REF!</definedName>
    <definedName name="____________kk29" localSheetId="19">#REF!</definedName>
    <definedName name="____________kk29" localSheetId="20">#REF!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17">#REF!</definedName>
    <definedName name="____________kk29" localSheetId="7">#REF!</definedName>
    <definedName name="____________kk29">#REF!</definedName>
    <definedName name="___________kk06" localSheetId="21">#REF!</definedName>
    <definedName name="___________kk06" localSheetId="6">#REF!</definedName>
    <definedName name="___________kk06" localSheetId="3">#REF!</definedName>
    <definedName name="___________kk06" localSheetId="19">#REF!</definedName>
    <definedName name="___________kk06" localSheetId="20">#REF!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17">#REF!</definedName>
    <definedName name="___________kk06" localSheetId="7">#REF!</definedName>
    <definedName name="___________kk06">#REF!</definedName>
    <definedName name="___________kk29" localSheetId="21">#REF!</definedName>
    <definedName name="___________kk29" localSheetId="6">#REF!</definedName>
    <definedName name="___________kk29" localSheetId="19">#REF!</definedName>
    <definedName name="___________kk29" localSheetId="20">#REF!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17">#REF!</definedName>
    <definedName name="___________kk29" localSheetId="7">#REF!</definedName>
    <definedName name="___________kk29">#REF!</definedName>
    <definedName name="__________kk06" localSheetId="21">#REF!</definedName>
    <definedName name="__________kk06" localSheetId="6">#REF!</definedName>
    <definedName name="__________kk06" localSheetId="19">#REF!</definedName>
    <definedName name="__________kk06" localSheetId="20">#REF!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17">#REF!</definedName>
    <definedName name="__________kk06" localSheetId="7">#REF!</definedName>
    <definedName name="__________kk06">#REF!</definedName>
    <definedName name="__________kk29" localSheetId="21">#REF!</definedName>
    <definedName name="__________kk29" localSheetId="6">#REF!</definedName>
    <definedName name="__________kk29" localSheetId="19">#REF!</definedName>
    <definedName name="__________kk29" localSheetId="20">#REF!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17">#REF!</definedName>
    <definedName name="__________kk29" localSheetId="7">#REF!</definedName>
    <definedName name="__________kk29">#REF!</definedName>
    <definedName name="_________kk06" localSheetId="21">#REF!</definedName>
    <definedName name="_________kk06" localSheetId="6">#REF!</definedName>
    <definedName name="_________kk06" localSheetId="19">#REF!</definedName>
    <definedName name="_________kk06" localSheetId="20">#REF!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17">#REF!</definedName>
    <definedName name="_________kk06" localSheetId="7">#REF!</definedName>
    <definedName name="_________kk06">#REF!</definedName>
    <definedName name="_________kk29" localSheetId="21">#REF!</definedName>
    <definedName name="_________kk29" localSheetId="6">#REF!</definedName>
    <definedName name="_________kk29" localSheetId="19">#REF!</definedName>
    <definedName name="_________kk29" localSheetId="20">#REF!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17">#REF!</definedName>
    <definedName name="_________kk29" localSheetId="7">#REF!</definedName>
    <definedName name="_________kk29">#REF!</definedName>
    <definedName name="________kk06" localSheetId="21">#REF!</definedName>
    <definedName name="________kk06" localSheetId="6">#REF!</definedName>
    <definedName name="________kk06" localSheetId="19">#REF!</definedName>
    <definedName name="________kk06" localSheetId="20">#REF!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17">#REF!</definedName>
    <definedName name="________kk06" localSheetId="7">#REF!</definedName>
    <definedName name="________kk06">#REF!</definedName>
    <definedName name="________kk29" localSheetId="21">#REF!</definedName>
    <definedName name="________kk29" localSheetId="6">#REF!</definedName>
    <definedName name="________kk29" localSheetId="19">#REF!</definedName>
    <definedName name="________kk29" localSheetId="20">#REF!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17">#REF!</definedName>
    <definedName name="________kk29" localSheetId="7">#REF!</definedName>
    <definedName name="________kk29">#REF!</definedName>
    <definedName name="_______kk06" localSheetId="21">#REF!</definedName>
    <definedName name="_______kk06" localSheetId="6">#REF!</definedName>
    <definedName name="_______kk06" localSheetId="19">#REF!</definedName>
    <definedName name="_______kk06" localSheetId="20">#REF!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17">#REF!</definedName>
    <definedName name="_______kk06" localSheetId="7">#REF!</definedName>
    <definedName name="_______kk06">#REF!</definedName>
    <definedName name="_______kk29" localSheetId="21">#REF!</definedName>
    <definedName name="_______kk29" localSheetId="6">#REF!</definedName>
    <definedName name="_______kk29" localSheetId="19">#REF!</definedName>
    <definedName name="_______kk29" localSheetId="20">#REF!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17">#REF!</definedName>
    <definedName name="_______kk29" localSheetId="7">#REF!</definedName>
    <definedName name="_______kk29">#REF!</definedName>
    <definedName name="______kk06" localSheetId="21">#REF!</definedName>
    <definedName name="______kk06" localSheetId="6">#REF!</definedName>
    <definedName name="______kk06" localSheetId="19">#REF!</definedName>
    <definedName name="______kk06" localSheetId="20">#REF!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17">#REF!</definedName>
    <definedName name="______kk06" localSheetId="7">#REF!</definedName>
    <definedName name="______kk06">#REF!</definedName>
    <definedName name="______kk29" localSheetId="21">#REF!</definedName>
    <definedName name="______kk29" localSheetId="6">#REF!</definedName>
    <definedName name="______kk29" localSheetId="19">#REF!</definedName>
    <definedName name="______kk29" localSheetId="20">#REF!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17">#REF!</definedName>
    <definedName name="______kk29" localSheetId="7">#REF!</definedName>
    <definedName name="______kk29">#REF!</definedName>
    <definedName name="_____kk06" localSheetId="21">#REF!</definedName>
    <definedName name="_____kk06" localSheetId="6">#REF!</definedName>
    <definedName name="_____kk06" localSheetId="19">#REF!</definedName>
    <definedName name="_____kk06" localSheetId="20">#REF!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17">#REF!</definedName>
    <definedName name="_____kk06" localSheetId="7">#REF!</definedName>
    <definedName name="_____kk06">#REF!</definedName>
    <definedName name="_____kk29" localSheetId="21">#REF!</definedName>
    <definedName name="_____kk29" localSheetId="6">#REF!</definedName>
    <definedName name="_____kk29" localSheetId="19">#REF!</definedName>
    <definedName name="_____kk29" localSheetId="20">#REF!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17">#REF!</definedName>
    <definedName name="_____kk29" localSheetId="7">#REF!</definedName>
    <definedName name="_____kk29">#REF!</definedName>
    <definedName name="____kk06" localSheetId="21">#REF!</definedName>
    <definedName name="____kk06" localSheetId="6">#REF!</definedName>
    <definedName name="____kk06" localSheetId="19">#REF!</definedName>
    <definedName name="____kk06" localSheetId="20">#REF!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17">#REF!</definedName>
    <definedName name="____kk06" localSheetId="7">#REF!</definedName>
    <definedName name="____kk06">#REF!</definedName>
    <definedName name="____kk29" localSheetId="21">#REF!</definedName>
    <definedName name="____kk29" localSheetId="6">#REF!</definedName>
    <definedName name="____kk29" localSheetId="19">#REF!</definedName>
    <definedName name="____kk29" localSheetId="20">#REF!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17">#REF!</definedName>
    <definedName name="____kk29" localSheetId="7">#REF!</definedName>
    <definedName name="____kk29">#REF!</definedName>
    <definedName name="___kk06" localSheetId="21">#REF!</definedName>
    <definedName name="___kk06" localSheetId="6">#REF!</definedName>
    <definedName name="___kk06" localSheetId="19">#REF!</definedName>
    <definedName name="___kk06" localSheetId="20">#REF!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17">#REF!</definedName>
    <definedName name="___kk06" localSheetId="7">#REF!</definedName>
    <definedName name="___kk06">#REF!</definedName>
    <definedName name="___kk29" localSheetId="21">#REF!</definedName>
    <definedName name="___kk29" localSheetId="6">#REF!</definedName>
    <definedName name="___kk29" localSheetId="19">#REF!</definedName>
    <definedName name="___kk29" localSheetId="20">#REF!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17">#REF!</definedName>
    <definedName name="___kk29" localSheetId="7">#REF!</definedName>
    <definedName name="___kk29">#REF!</definedName>
    <definedName name="__kk06" localSheetId="21">#REF!</definedName>
    <definedName name="__kk06" localSheetId="6">#REF!</definedName>
    <definedName name="__kk06" localSheetId="19">#REF!</definedName>
    <definedName name="__kk06" localSheetId="20">#REF!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17">#REF!</definedName>
    <definedName name="__kk06" localSheetId="7">#REF!</definedName>
    <definedName name="__kk06">#REF!</definedName>
    <definedName name="__kk29" localSheetId="21">#REF!</definedName>
    <definedName name="__kk29" localSheetId="6">#REF!</definedName>
    <definedName name="__kk29" localSheetId="19">#REF!</definedName>
    <definedName name="__kk29" localSheetId="20">#REF!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17">#REF!</definedName>
    <definedName name="__kk29" localSheetId="7">#REF!</definedName>
    <definedName name="__kk29">#REF!</definedName>
    <definedName name="_BQ4.1" localSheetId="2" hidden="1">#REF!</definedName>
    <definedName name="_BQ4.1" localSheetId="0" hidden="1">#REF!</definedName>
    <definedName name="_BQ4.1" localSheetId="21" hidden="1">#REF!</definedName>
    <definedName name="_BQ4.1" localSheetId="1" hidden="1">#REF!</definedName>
    <definedName name="_BQ4.1" localSheetId="6" hidden="1">#REF!</definedName>
    <definedName name="_BQ4.1" localSheetId="19" hidden="1">#REF!</definedName>
    <definedName name="_BQ4.1" localSheetId="20"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17" hidden="1">#REF!</definedName>
    <definedName name="_BQ4.1" localSheetId="7" hidden="1">#REF!</definedName>
    <definedName name="_BQ4.1" hidden="1">#REF!</definedName>
    <definedName name="_Fill" localSheetId="2" hidden="1">#REF!</definedName>
    <definedName name="_Fill" localSheetId="0" hidden="1">#REF!</definedName>
    <definedName name="_Fill" localSheetId="21" hidden="1">#REF!</definedName>
    <definedName name="_Fill" localSheetId="1" hidden="1">#REF!</definedName>
    <definedName name="_Fill" localSheetId="6" hidden="1">#REF!</definedName>
    <definedName name="_Fill" localSheetId="19" hidden="1">#REF!</definedName>
    <definedName name="_Fill" localSheetId="20"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7" hidden="1">#REF!</definedName>
    <definedName name="_Fill" hidden="1">#REF!</definedName>
    <definedName name="_xlnm._FilterDatabase" localSheetId="21" hidden="1">'R6単価一覧'!$A$1:$S$16369</definedName>
    <definedName name="_xlnm._FilterDatabase" localSheetId="22" hidden="1">人員配置体制加算!$A$1:$L$513</definedName>
    <definedName name="_kk06" localSheetId="21">#REF!</definedName>
    <definedName name="_kk06" localSheetId="6">#REF!</definedName>
    <definedName name="_kk06" localSheetId="19">#REF!</definedName>
    <definedName name="_kk06" localSheetId="20">#REF!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17">#REF!</definedName>
    <definedName name="_kk06" localSheetId="7">#REF!</definedName>
    <definedName name="_kk06">#REF!</definedName>
    <definedName name="_kk29" localSheetId="21">#REF!</definedName>
    <definedName name="_kk29" localSheetId="6">#REF!</definedName>
    <definedName name="_kk29" localSheetId="19">#REF!</definedName>
    <definedName name="_kk29" localSheetId="20">#REF!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17">#REF!</definedName>
    <definedName name="_kk29" localSheetId="7">#REF!</definedName>
    <definedName name="_kk29">#REF!</definedName>
    <definedName name="_Order1" hidden="1">255</definedName>
    <definedName name="_Regression_X" localSheetId="2" hidden="1">#REF!</definedName>
    <definedName name="_Regression_X" localSheetId="0" hidden="1">#REF!</definedName>
    <definedName name="_Regression_X" localSheetId="21" hidden="1">#REF!</definedName>
    <definedName name="_Regression_X" localSheetId="1" hidden="1">#REF!</definedName>
    <definedName name="_Regression_X" localSheetId="6" hidden="1">#REF!</definedName>
    <definedName name="_Regression_X" localSheetId="3" hidden="1">#REF!</definedName>
    <definedName name="_Regression_X" localSheetId="19" hidden="1">#REF!</definedName>
    <definedName name="_Regression_X" localSheetId="20"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7" hidden="1">#REF!</definedName>
    <definedName name="_Regression_X" hidden="1">#REF!</definedName>
    <definedName name="a" localSheetId="21">#REF!</definedName>
    <definedName name="a" localSheetId="6">#REF!</definedName>
    <definedName name="a" localSheetId="3">#REF!</definedName>
    <definedName name="a" localSheetId="19">#REF!</definedName>
    <definedName name="a" localSheetId="2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7">#REF!</definedName>
    <definedName name="a">#REF!</definedName>
    <definedName name="ACwvu.受給権者テーブル." localSheetId="2" hidden="1">#REF!</definedName>
    <definedName name="ACwvu.受給権者テーブル." localSheetId="0" hidden="1">#REF!</definedName>
    <definedName name="ACwvu.受給権者テーブル." localSheetId="21" hidden="1">#REF!</definedName>
    <definedName name="ACwvu.受給権者テーブル." localSheetId="1" hidden="1">#REF!</definedName>
    <definedName name="ACwvu.受給権者テーブル." localSheetId="6" hidden="1">#REF!</definedName>
    <definedName name="ACwvu.受給権者テーブル." localSheetId="3" hidden="1">#REF!</definedName>
    <definedName name="ACwvu.受給権者テーブル." localSheetId="19" hidden="1">#REF!</definedName>
    <definedName name="ACwvu.受給権者テーブル." localSheetId="20"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17" hidden="1">#REF!</definedName>
    <definedName name="ACwvu.受給権者テーブル." localSheetId="7" hidden="1">#REF!</definedName>
    <definedName name="ACwvu.受給権者テーブル." hidden="1">#REF!</definedName>
    <definedName name="Avrg" localSheetId="21">#REF!</definedName>
    <definedName name="Avrg" localSheetId="6">#REF!</definedName>
    <definedName name="Avrg" localSheetId="19">#REF!</definedName>
    <definedName name="Avrg" localSheetId="20">#REF!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17">#REF!</definedName>
    <definedName name="Avrg" localSheetId="7">#REF!</definedName>
    <definedName name="Avrg">#REF!</definedName>
    <definedName name="avrg1" localSheetId="21">#REF!</definedName>
    <definedName name="avrg1" localSheetId="6">#REF!</definedName>
    <definedName name="avrg1" localSheetId="19">#REF!</definedName>
    <definedName name="avrg1" localSheetId="20">#REF!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17">#REF!</definedName>
    <definedName name="avrg1" localSheetId="7">#REF!</definedName>
    <definedName name="avrg1">#REF!</definedName>
    <definedName name="DaihyoFurigana" localSheetId="21">#REF!</definedName>
    <definedName name="DaihyoFurigana" localSheetId="6">#REF!</definedName>
    <definedName name="DaihyoFurigana" localSheetId="19">#REF!</definedName>
    <definedName name="DaihyoFurigana" localSheetId="20">#REF!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17">#REF!</definedName>
    <definedName name="DaihyoFurigana" localSheetId="7">#REF!</definedName>
    <definedName name="DaihyoFurigana">#REF!</definedName>
    <definedName name="DaihyoJyusho" localSheetId="21">#REF!</definedName>
    <definedName name="DaihyoJyusho" localSheetId="6">#REF!</definedName>
    <definedName name="DaihyoJyusho" localSheetId="19">#REF!</definedName>
    <definedName name="DaihyoJyusho" localSheetId="20">#REF!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17">#REF!</definedName>
    <definedName name="DaihyoJyusho" localSheetId="7">#REF!</definedName>
    <definedName name="DaihyoJyusho">#REF!</definedName>
    <definedName name="DaihyoShimei" localSheetId="21">#REF!</definedName>
    <definedName name="DaihyoShimei" localSheetId="6">#REF!</definedName>
    <definedName name="DaihyoShimei" localSheetId="19">#REF!</definedName>
    <definedName name="DaihyoShimei" localSheetId="20">#REF!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17">#REF!</definedName>
    <definedName name="DaihyoShimei" localSheetId="7">#REF!</definedName>
    <definedName name="DaihyoShimei">#REF!</definedName>
    <definedName name="DaihyoShokumei" localSheetId="21">#REF!</definedName>
    <definedName name="DaihyoShokumei" localSheetId="6">#REF!</definedName>
    <definedName name="DaihyoShokumei" localSheetId="19">#REF!</definedName>
    <definedName name="DaihyoShokumei" localSheetId="20">#REF!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17">#REF!</definedName>
    <definedName name="DaihyoShokumei" localSheetId="7">#REF!</definedName>
    <definedName name="DaihyoShokumei">#REF!</definedName>
    <definedName name="DaihyoYubin" localSheetId="21">#REF!</definedName>
    <definedName name="DaihyoYubin" localSheetId="6">#REF!</definedName>
    <definedName name="DaihyoYubin" localSheetId="19">#REF!</definedName>
    <definedName name="DaihyoYubin" localSheetId="20">#REF!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17">#REF!</definedName>
    <definedName name="DaihyoYubin" localSheetId="7">#REF!</definedName>
    <definedName name="DaihyoYubin">#REF!</definedName>
    <definedName name="ee" localSheetId="21">#REF!</definedName>
    <definedName name="ee" localSheetId="6">#REF!</definedName>
    <definedName name="ee" localSheetId="19">#REF!</definedName>
    <definedName name="ee" localSheetId="20">#REF!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17">#REF!</definedName>
    <definedName name="ee" localSheetId="7">#REF!</definedName>
    <definedName name="ee">#REF!</definedName>
    <definedName name="houjin" localSheetId="21">#REF!</definedName>
    <definedName name="houjin" localSheetId="6">#REF!</definedName>
    <definedName name="houjin" localSheetId="19">#REF!</definedName>
    <definedName name="houjin" localSheetId="20">#REF!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17">#REF!</definedName>
    <definedName name="houjin" localSheetId="7">#REF!</definedName>
    <definedName name="houjin">#REF!</definedName>
    <definedName name="HoujinShokatsu" localSheetId="21">#REF!</definedName>
    <definedName name="HoujinShokatsu" localSheetId="6">#REF!</definedName>
    <definedName name="HoujinShokatsu" localSheetId="19">#REF!</definedName>
    <definedName name="HoujinShokatsu" localSheetId="20">#REF!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17">#REF!</definedName>
    <definedName name="HoujinShokatsu" localSheetId="7">#REF!</definedName>
    <definedName name="HoujinShokatsu">#REF!</definedName>
    <definedName name="HoujinSyubetsu" localSheetId="21">#REF!</definedName>
    <definedName name="HoujinSyubetsu" localSheetId="6">#REF!</definedName>
    <definedName name="HoujinSyubetsu" localSheetId="19">#REF!</definedName>
    <definedName name="HoujinSyubetsu" localSheetId="20">#REF!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17">#REF!</definedName>
    <definedName name="HoujinSyubetsu" localSheetId="7">#REF!</definedName>
    <definedName name="HoujinSyubetsu">#REF!</definedName>
    <definedName name="HoujinSyubetu" localSheetId="21">#REF!</definedName>
    <definedName name="HoujinSyubetu" localSheetId="6">#REF!</definedName>
    <definedName name="HoujinSyubetu" localSheetId="19">#REF!</definedName>
    <definedName name="HoujinSyubetu" localSheetId="20">#REF!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17">#REF!</definedName>
    <definedName name="HoujinSyubetu" localSheetId="7">#REF!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6"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1">#REF!</definedName>
    <definedName name="JigyoFax" localSheetId="6">#REF!</definedName>
    <definedName name="JigyoFax" localSheetId="3">#REF!</definedName>
    <definedName name="JigyoFax" localSheetId="19">#REF!</definedName>
    <definedName name="JigyoFax" localSheetId="20">#REF!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17">#REF!</definedName>
    <definedName name="JigyoFax" localSheetId="7">#REF!</definedName>
    <definedName name="JigyoFax">#REF!</definedName>
    <definedName name="jigyoFurigana" localSheetId="21">#REF!</definedName>
    <definedName name="jigyoFurigana" localSheetId="6">#REF!</definedName>
    <definedName name="jigyoFurigana" localSheetId="3">#REF!</definedName>
    <definedName name="jigyoFurigana" localSheetId="19">#REF!</definedName>
    <definedName name="jigyoFurigana" localSheetId="20">#REF!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17">#REF!</definedName>
    <definedName name="jigyoFurigana" localSheetId="7">#REF!</definedName>
    <definedName name="jigyoFurigana">#REF!</definedName>
    <definedName name="JigyoMeisyo" localSheetId="21">#REF!</definedName>
    <definedName name="JigyoMeisyo" localSheetId="6">#REF!</definedName>
    <definedName name="JigyoMeisyo" localSheetId="3">#REF!</definedName>
    <definedName name="JigyoMeisyo" localSheetId="19">#REF!</definedName>
    <definedName name="JigyoMeisyo" localSheetId="20">#REF!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17">#REF!</definedName>
    <definedName name="JigyoMeisyo" localSheetId="7">#REF!</definedName>
    <definedName name="JigyoMeisyo">#REF!</definedName>
    <definedName name="JigyoShozai" localSheetId="21">#REF!</definedName>
    <definedName name="JigyoShozai" localSheetId="6">#REF!</definedName>
    <definedName name="JigyoShozai" localSheetId="19">#REF!</definedName>
    <definedName name="JigyoShozai" localSheetId="20">#REF!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17">#REF!</definedName>
    <definedName name="JigyoShozai" localSheetId="7">#REF!</definedName>
    <definedName name="JigyoShozai">#REF!</definedName>
    <definedName name="JigyoShozaiKana" localSheetId="21">#REF!</definedName>
    <definedName name="JigyoShozaiKana" localSheetId="6">#REF!</definedName>
    <definedName name="JigyoShozaiKana" localSheetId="19">#REF!</definedName>
    <definedName name="JigyoShozaiKana" localSheetId="20">#REF!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17">#REF!</definedName>
    <definedName name="JigyoShozaiKana" localSheetId="7">#REF!</definedName>
    <definedName name="JigyoShozaiKana">#REF!</definedName>
    <definedName name="JigyosyoFurigana" localSheetId="21">#REF!</definedName>
    <definedName name="JigyosyoFurigana" localSheetId="6">#REF!</definedName>
    <definedName name="JigyosyoFurigana" localSheetId="19">#REF!</definedName>
    <definedName name="JigyosyoFurigana" localSheetId="20">#REF!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17">#REF!</definedName>
    <definedName name="JigyosyoFurigana" localSheetId="7">#REF!</definedName>
    <definedName name="JigyosyoFurigana">#REF!</definedName>
    <definedName name="JigyosyoMei" localSheetId="21">#REF!</definedName>
    <definedName name="JigyosyoMei" localSheetId="6">#REF!</definedName>
    <definedName name="JigyosyoMei" localSheetId="19">#REF!</definedName>
    <definedName name="JigyosyoMei" localSheetId="20">#REF!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17">#REF!</definedName>
    <definedName name="JigyosyoMei" localSheetId="7">#REF!</definedName>
    <definedName name="JigyosyoMei">#REF!</definedName>
    <definedName name="JigyosyoSyozai" localSheetId="21">#REF!</definedName>
    <definedName name="JigyosyoSyozai" localSheetId="6">#REF!</definedName>
    <definedName name="JigyosyoSyozai" localSheetId="19">#REF!</definedName>
    <definedName name="JigyosyoSyozai" localSheetId="20">#REF!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17">#REF!</definedName>
    <definedName name="JigyosyoSyozai" localSheetId="7">#REF!</definedName>
    <definedName name="JigyosyoSyozai">#REF!</definedName>
    <definedName name="JigyosyoYubin" localSheetId="21">#REF!</definedName>
    <definedName name="JigyosyoYubin" localSheetId="6">#REF!</definedName>
    <definedName name="JigyosyoYubin" localSheetId="19">#REF!</definedName>
    <definedName name="JigyosyoYubin" localSheetId="20">#REF!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17">#REF!</definedName>
    <definedName name="JigyosyoYubin" localSheetId="7">#REF!</definedName>
    <definedName name="JigyosyoYubin">#REF!</definedName>
    <definedName name="JigyoTel" localSheetId="21">#REF!</definedName>
    <definedName name="JigyoTel" localSheetId="6">#REF!</definedName>
    <definedName name="JigyoTel" localSheetId="19">#REF!</definedName>
    <definedName name="JigyoTel" localSheetId="20">#REF!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17">#REF!</definedName>
    <definedName name="JigyoTel" localSheetId="7">#REF!</definedName>
    <definedName name="JigyoTel">#REF!</definedName>
    <definedName name="jigyoumeishou" localSheetId="21">#REF!</definedName>
    <definedName name="jigyoumeishou" localSheetId="6">#REF!</definedName>
    <definedName name="jigyoumeishou" localSheetId="19">#REF!</definedName>
    <definedName name="jigyoumeishou" localSheetId="20">#REF!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17">#REF!</definedName>
    <definedName name="jigyoumeishou" localSheetId="7">#REF!</definedName>
    <definedName name="jigyoumeishou">#REF!</definedName>
    <definedName name="JigyoYubin" localSheetId="21">#REF!</definedName>
    <definedName name="JigyoYubin" localSheetId="6">#REF!</definedName>
    <definedName name="JigyoYubin" localSheetId="19">#REF!</definedName>
    <definedName name="JigyoYubin" localSheetId="20">#REF!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17">#REF!</definedName>
    <definedName name="JigyoYubin" localSheetId="7">#REF!</definedName>
    <definedName name="JigyoYubin">#REF!</definedName>
    <definedName name="jiritu" localSheetId="21">#REF!</definedName>
    <definedName name="jiritu" localSheetId="6">#REF!</definedName>
    <definedName name="jiritu" localSheetId="19">#REF!</definedName>
    <definedName name="jiritu" localSheetId="20">#REF!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17">#REF!</definedName>
    <definedName name="jiritu" localSheetId="7">#REF!</definedName>
    <definedName name="jiritu">#REF!</definedName>
    <definedName name="kanagawaken" localSheetId="21">#REF!</definedName>
    <definedName name="kanagawaken" localSheetId="6">#REF!</definedName>
    <definedName name="kanagawaken" localSheetId="19">#REF!</definedName>
    <definedName name="kanagawaken" localSheetId="20">#REF!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17">#REF!</definedName>
    <definedName name="kanagawaken" localSheetId="7">#REF!</definedName>
    <definedName name="kanagawaken">#REF!</definedName>
    <definedName name="KanriJyusyo" localSheetId="21">#REF!</definedName>
    <definedName name="KanriJyusyo" localSheetId="6">#REF!</definedName>
    <definedName name="KanriJyusyo" localSheetId="19">#REF!</definedName>
    <definedName name="KanriJyusyo" localSheetId="20">#REF!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17">#REF!</definedName>
    <definedName name="KanriJyusyo" localSheetId="7">#REF!</definedName>
    <definedName name="KanriJyusyo">#REF!</definedName>
    <definedName name="KanriJyusyoKana" localSheetId="21">#REF!</definedName>
    <definedName name="KanriJyusyoKana" localSheetId="6">#REF!</definedName>
    <definedName name="KanriJyusyoKana" localSheetId="19">#REF!</definedName>
    <definedName name="KanriJyusyoKana" localSheetId="20">#REF!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17">#REF!</definedName>
    <definedName name="KanriJyusyoKana" localSheetId="7">#REF!</definedName>
    <definedName name="KanriJyusyoKana">#REF!</definedName>
    <definedName name="KanriShimei" localSheetId="21">#REF!</definedName>
    <definedName name="KanriShimei" localSheetId="6">#REF!</definedName>
    <definedName name="KanriShimei" localSheetId="19">#REF!</definedName>
    <definedName name="KanriShimei" localSheetId="20">#REF!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17">#REF!</definedName>
    <definedName name="KanriShimei" localSheetId="7">#REF!</definedName>
    <definedName name="KanriShimei">#REF!</definedName>
    <definedName name="KanriYubin" localSheetId="21">#REF!</definedName>
    <definedName name="KanriYubin" localSheetId="6">#REF!</definedName>
    <definedName name="KanriYubin" localSheetId="19">#REF!</definedName>
    <definedName name="KanriYubin" localSheetId="20">#REF!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17">#REF!</definedName>
    <definedName name="KanriYubin" localSheetId="7">#REF!</definedName>
    <definedName name="KanriYubin">#REF!</definedName>
    <definedName name="kawasaki" localSheetId="21">#REF!</definedName>
    <definedName name="kawasaki" localSheetId="6">#REF!</definedName>
    <definedName name="kawasaki" localSheetId="19">#REF!</definedName>
    <definedName name="kawasaki" localSheetId="20">#REF!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17">#REF!</definedName>
    <definedName name="kawasaki" localSheetId="7">#REF!</definedName>
    <definedName name="kawasaki">#REF!</definedName>
    <definedName name="KenmuJigyoMei" localSheetId="21">#REF!</definedName>
    <definedName name="KenmuJigyoMei" localSheetId="6">#REF!</definedName>
    <definedName name="KenmuJigyoMei" localSheetId="19">#REF!</definedName>
    <definedName name="KenmuJigyoMei" localSheetId="20">#REF!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17">#REF!</definedName>
    <definedName name="KenmuJigyoMei" localSheetId="7">#REF!</definedName>
    <definedName name="KenmuJigyoMei">#REF!</definedName>
    <definedName name="KenmuJikan" localSheetId="21">#REF!</definedName>
    <definedName name="KenmuJikan" localSheetId="6">#REF!</definedName>
    <definedName name="KenmuJikan" localSheetId="19">#REF!</definedName>
    <definedName name="KenmuJikan" localSheetId="20">#REF!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17">#REF!</definedName>
    <definedName name="KenmuJikan" localSheetId="7">#REF!</definedName>
    <definedName name="KenmuJikan">#REF!</definedName>
    <definedName name="KenmuShokushu" localSheetId="21">#REF!</definedName>
    <definedName name="KenmuShokushu" localSheetId="6">#REF!</definedName>
    <definedName name="KenmuShokushu" localSheetId="19">#REF!</definedName>
    <definedName name="KenmuShokushu" localSheetId="20">#REF!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17">#REF!</definedName>
    <definedName name="KenmuShokushu" localSheetId="7">#REF!</definedName>
    <definedName name="KenmuShokushu">#REF!</definedName>
    <definedName name="KenmuUmu" localSheetId="21">#REF!</definedName>
    <definedName name="KenmuUmu" localSheetId="6">#REF!</definedName>
    <definedName name="KenmuUmu" localSheetId="19">#REF!</definedName>
    <definedName name="KenmuUmu" localSheetId="20">#REF!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17">#REF!</definedName>
    <definedName name="KenmuUmu" localSheetId="7">#REF!</definedName>
    <definedName name="KenmuUmu">#REF!</definedName>
    <definedName name="KK_03" localSheetId="21">#REF!</definedName>
    <definedName name="KK_03" localSheetId="6">#REF!</definedName>
    <definedName name="KK_03" localSheetId="19">#REF!</definedName>
    <definedName name="KK_03" localSheetId="20">#REF!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17">#REF!</definedName>
    <definedName name="KK_03" localSheetId="7">#REF!</definedName>
    <definedName name="KK_03">#REF!</definedName>
    <definedName name="kk_04" localSheetId="21">#REF!</definedName>
    <definedName name="kk_04" localSheetId="6">#REF!</definedName>
    <definedName name="kk_04" localSheetId="19">#REF!</definedName>
    <definedName name="kk_04" localSheetId="20">#REF!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17">#REF!</definedName>
    <definedName name="kk_04" localSheetId="7">#REF!</definedName>
    <definedName name="kk_04">#REF!</definedName>
    <definedName name="KK_06" localSheetId="21">#REF!</definedName>
    <definedName name="KK_06" localSheetId="6">#REF!</definedName>
    <definedName name="KK_06" localSheetId="19">#REF!</definedName>
    <definedName name="KK_06" localSheetId="20">#REF!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17">#REF!</definedName>
    <definedName name="KK_06" localSheetId="7">#REF!</definedName>
    <definedName name="KK_06">#REF!</definedName>
    <definedName name="kk_07" localSheetId="21">#REF!</definedName>
    <definedName name="kk_07" localSheetId="6">#REF!</definedName>
    <definedName name="kk_07" localSheetId="19">#REF!</definedName>
    <definedName name="kk_07" localSheetId="20">#REF!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17">#REF!</definedName>
    <definedName name="kk_07" localSheetId="7">#REF!</definedName>
    <definedName name="kk_07">#REF!</definedName>
    <definedName name="‐㏍08" localSheetId="21">#REF!</definedName>
    <definedName name="‐㏍08" localSheetId="6">#REF!</definedName>
    <definedName name="‐㏍08" localSheetId="19">#REF!</definedName>
    <definedName name="‐㏍08" localSheetId="20">#REF!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17">#REF!</definedName>
    <definedName name="‐㏍08" localSheetId="7">#REF!</definedName>
    <definedName name="‐㏍08">#REF!</definedName>
    <definedName name="KK2_3" localSheetId="21">#REF!</definedName>
    <definedName name="KK2_3" localSheetId="6">#REF!</definedName>
    <definedName name="KK2_3" localSheetId="19">#REF!</definedName>
    <definedName name="KK2_3" localSheetId="20">#REF!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17">#REF!</definedName>
    <definedName name="KK2_3" localSheetId="7">#REF!</definedName>
    <definedName name="KK2_3">#REF!</definedName>
    <definedName name="ｋｋｋｋ" localSheetId="21">#REF!</definedName>
    <definedName name="ｋｋｋｋ" localSheetId="6">#REF!</definedName>
    <definedName name="ｋｋｋｋ" localSheetId="19">#REF!</definedName>
    <definedName name="ｋｋｋｋ" localSheetId="20">#REF!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17">#REF!</definedName>
    <definedName name="ｋｋｋｋ" localSheetId="7">#REF!</definedName>
    <definedName name="ｋｋｋｋ">#REF!</definedName>
    <definedName name="_xlnm.Print_Area" localSheetId="2">'【参考】Q&amp;A'!$A$1:$C$12</definedName>
    <definedName name="_xlnm.Print_Area" localSheetId="0">【参考】国明細書!$A$1:$FN$59</definedName>
    <definedName name="_xlnm.Print_Area" localSheetId="21">'R6単価一覧'!$A$1:$L$16369</definedName>
    <definedName name="_xlnm.Print_Area" localSheetId="1">事務概要!$A$1:$R$33</definedName>
    <definedName name="_xlnm.Print_Area" localSheetId="6">集計表!$A$1:$AH$30</definedName>
    <definedName name="_xlnm.Print_Area" localSheetId="22">人員配置体制加算!$A$1:$L$513</definedName>
    <definedName name="_xlnm.Print_Area" localSheetId="3">'請求書 '!$A$1:$AI$49</definedName>
    <definedName name="_xlnm.Print_Area" localSheetId="5">'請求書 (別紙)'!$A$1:$AF$43</definedName>
    <definedName name="_xlnm.Print_Area" localSheetId="4">'請求書（記載例）'!$A$1:$AG$34</definedName>
    <definedName name="_xlnm.Print_Area" localSheetId="18">'明細書 (通過型①)'!$A$1:$AJ$36</definedName>
    <definedName name="_xlnm.Print_Area" localSheetId="19">'明細書 (通過型②) '!$A$1:$AJ$36</definedName>
    <definedName name="_xlnm.Print_Area" localSheetId="20">'明細書 (通過型③)'!$A$1:$AJ$36</definedName>
    <definedName name="_xlnm.Print_Area" localSheetId="8">明細書①!$A$1:$AQ$43</definedName>
    <definedName name="_xlnm.Print_Area" localSheetId="9">明細書②!$A$1:$AQ$43</definedName>
    <definedName name="_xlnm.Print_Area" localSheetId="10">明細書③!$A$1:$AQ$43</definedName>
    <definedName name="_xlnm.Print_Area" localSheetId="11">明細書④!$A$1:$AQ$43</definedName>
    <definedName name="_xlnm.Print_Area" localSheetId="12">明細書⑤!$A$1:$AQ$43</definedName>
    <definedName name="_xlnm.Print_Area" localSheetId="13">明細書⑥!$A$1:$AQ$43</definedName>
    <definedName name="_xlnm.Print_Area" localSheetId="14">明細書⑦!$A$1:$AQ$43</definedName>
    <definedName name="_xlnm.Print_Area" localSheetId="15">明細書⑧!$A$1:$AQ$43</definedName>
    <definedName name="_xlnm.Print_Area" localSheetId="16">明細書⑨!$A$1:$AQ$43</definedName>
    <definedName name="_xlnm.Print_Area" localSheetId="17">明細書⑩!$A$1:$AQ$43</definedName>
    <definedName name="_xlnm.Print_Area" localSheetId="7">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1">#REF!</definedName>
    <definedName name="Roman_01" localSheetId="6">#REF!</definedName>
    <definedName name="Roman_01" localSheetId="3">#REF!</definedName>
    <definedName name="Roman_01" localSheetId="19">#REF!</definedName>
    <definedName name="Roman_01" localSheetId="20">#REF!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17">#REF!</definedName>
    <definedName name="Roman_01" localSheetId="7">#REF!</definedName>
    <definedName name="Roman_01">#REF!</definedName>
    <definedName name="Roman_03" localSheetId="21">#REF!</definedName>
    <definedName name="Roman_03" localSheetId="6">#REF!</definedName>
    <definedName name="Roman_03" localSheetId="3">#REF!</definedName>
    <definedName name="Roman_03" localSheetId="19">#REF!</definedName>
    <definedName name="Roman_03" localSheetId="20">#REF!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17">#REF!</definedName>
    <definedName name="Roman_03" localSheetId="7">#REF!</definedName>
    <definedName name="Roman_03">#REF!</definedName>
    <definedName name="Roman_04" localSheetId="21">#REF!</definedName>
    <definedName name="Roman_04" localSheetId="6">#REF!</definedName>
    <definedName name="Roman_04" localSheetId="3">#REF!</definedName>
    <definedName name="Roman_04" localSheetId="19">#REF!</definedName>
    <definedName name="Roman_04" localSheetId="20">#REF!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17">#REF!</definedName>
    <definedName name="Roman_04" localSheetId="7">#REF!</definedName>
    <definedName name="Roman_04">#REF!</definedName>
    <definedName name="Roman_06" localSheetId="21">#REF!</definedName>
    <definedName name="Roman_06" localSheetId="6">#REF!</definedName>
    <definedName name="Roman_06" localSheetId="19">#REF!</definedName>
    <definedName name="Roman_06" localSheetId="20">#REF!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17">#REF!</definedName>
    <definedName name="Roman_06" localSheetId="7">#REF!</definedName>
    <definedName name="Roman_06">#REF!</definedName>
    <definedName name="roman_09" localSheetId="21">#REF!</definedName>
    <definedName name="roman_09" localSheetId="6">#REF!</definedName>
    <definedName name="roman_09" localSheetId="19">#REF!</definedName>
    <definedName name="roman_09" localSheetId="20">#REF!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17">#REF!</definedName>
    <definedName name="roman_09" localSheetId="7">#REF!</definedName>
    <definedName name="roman_09">#REF!</definedName>
    <definedName name="roman_11" localSheetId="21">#REF!</definedName>
    <definedName name="roman_11" localSheetId="6">#REF!</definedName>
    <definedName name="roman_11" localSheetId="19">#REF!</definedName>
    <definedName name="roman_11" localSheetId="20">#REF!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17">#REF!</definedName>
    <definedName name="roman_11" localSheetId="7">#REF!</definedName>
    <definedName name="roman_11">#REF!</definedName>
    <definedName name="roman11" localSheetId="21">#REF!</definedName>
    <definedName name="roman11" localSheetId="6">#REF!</definedName>
    <definedName name="roman11" localSheetId="19">#REF!</definedName>
    <definedName name="roman11" localSheetId="20">#REF!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17">#REF!</definedName>
    <definedName name="roman11" localSheetId="7">#REF!</definedName>
    <definedName name="roman11">#REF!</definedName>
    <definedName name="Roman2_1" localSheetId="21">#REF!</definedName>
    <definedName name="Roman2_1" localSheetId="6">#REF!</definedName>
    <definedName name="Roman2_1" localSheetId="19">#REF!</definedName>
    <definedName name="Roman2_1" localSheetId="20">#REF!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17">#REF!</definedName>
    <definedName name="Roman2_1" localSheetId="7">#REF!</definedName>
    <definedName name="Roman2_1">#REF!</definedName>
    <definedName name="Roman2_3" localSheetId="21">#REF!</definedName>
    <definedName name="Roman2_3" localSheetId="6">#REF!</definedName>
    <definedName name="Roman2_3" localSheetId="19">#REF!</definedName>
    <definedName name="Roman2_3" localSheetId="20">#REF!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17">#REF!</definedName>
    <definedName name="Roman2_3" localSheetId="7">#REF!</definedName>
    <definedName name="Roman2_3">#REF!</definedName>
    <definedName name="roman31" localSheetId="21">#REF!</definedName>
    <definedName name="roman31" localSheetId="6">#REF!</definedName>
    <definedName name="roman31" localSheetId="19">#REF!</definedName>
    <definedName name="roman31" localSheetId="20">#REF!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17">#REF!</definedName>
    <definedName name="roman31" localSheetId="7">#REF!</definedName>
    <definedName name="roman31">#REF!</definedName>
    <definedName name="roman33" localSheetId="21">#REF!</definedName>
    <definedName name="roman33" localSheetId="6">#REF!</definedName>
    <definedName name="roman33" localSheetId="19">#REF!</definedName>
    <definedName name="roman33" localSheetId="20">#REF!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17">#REF!</definedName>
    <definedName name="roman33" localSheetId="7">#REF!</definedName>
    <definedName name="roman33">#REF!</definedName>
    <definedName name="roman4_3" localSheetId="21">#REF!</definedName>
    <definedName name="roman4_3" localSheetId="6">#REF!</definedName>
    <definedName name="roman4_3" localSheetId="19">#REF!</definedName>
    <definedName name="roman4_3" localSheetId="20">#REF!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17">#REF!</definedName>
    <definedName name="roman4_3" localSheetId="7">#REF!</definedName>
    <definedName name="roman4_3">#REF!</definedName>
    <definedName name="roman7_1" localSheetId="21">#REF!</definedName>
    <definedName name="roman7_1" localSheetId="6">#REF!</definedName>
    <definedName name="roman7_1" localSheetId="19">#REF!</definedName>
    <definedName name="roman7_1" localSheetId="20">#REF!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17">#REF!</definedName>
    <definedName name="roman7_1" localSheetId="7">#REF!</definedName>
    <definedName name="roman7_1">#REF!</definedName>
    <definedName name="roman77" localSheetId="21">#REF!</definedName>
    <definedName name="roman77" localSheetId="6">#REF!</definedName>
    <definedName name="roman77" localSheetId="19">#REF!</definedName>
    <definedName name="roman77" localSheetId="20">#REF!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17">#REF!</definedName>
    <definedName name="roman77" localSheetId="7">#REF!</definedName>
    <definedName name="roman77">#REF!</definedName>
    <definedName name="romann_12" localSheetId="21">#REF!</definedName>
    <definedName name="romann_12" localSheetId="6">#REF!</definedName>
    <definedName name="romann_12" localSheetId="19">#REF!</definedName>
    <definedName name="romann_12" localSheetId="20">#REF!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17">#REF!</definedName>
    <definedName name="romann_12" localSheetId="7">#REF!</definedName>
    <definedName name="romann_12">#REF!</definedName>
    <definedName name="romann_66" localSheetId="21">#REF!</definedName>
    <definedName name="romann_66" localSheetId="6">#REF!</definedName>
    <definedName name="romann_66" localSheetId="19">#REF!</definedName>
    <definedName name="romann_66" localSheetId="20">#REF!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17">#REF!</definedName>
    <definedName name="romann_66" localSheetId="7">#REF!</definedName>
    <definedName name="romann_66">#REF!</definedName>
    <definedName name="romann33" localSheetId="21">#REF!</definedName>
    <definedName name="romann33" localSheetId="6">#REF!</definedName>
    <definedName name="romann33" localSheetId="19">#REF!</definedName>
    <definedName name="romann33" localSheetId="20">#REF!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17">#REF!</definedName>
    <definedName name="romann33" localSheetId="7">#REF!</definedName>
    <definedName name="romann33">#REF!</definedName>
    <definedName name="Rwvu.受給権者テーブル." localSheetId="2" hidden="1">#REF!</definedName>
    <definedName name="Rwvu.受給権者テーブル." localSheetId="0" hidden="1">#REF!</definedName>
    <definedName name="Rwvu.受給権者テーブル." localSheetId="21" hidden="1">#REF!</definedName>
    <definedName name="Rwvu.受給権者テーブル." localSheetId="1" hidden="1">#REF!</definedName>
    <definedName name="Rwvu.受給権者テーブル." localSheetId="6" hidden="1">#REF!</definedName>
    <definedName name="Rwvu.受給権者テーブル." localSheetId="19" hidden="1">#REF!</definedName>
    <definedName name="Rwvu.受給権者テーブル." localSheetId="20"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17" hidden="1">#REF!</definedName>
    <definedName name="Rwvu.受給権者テーブル." localSheetId="7" hidden="1">#REF!</definedName>
    <definedName name="Rwvu.受給権者テーブル." hidden="1">#REF!</definedName>
    <definedName name="SasekiFuri" localSheetId="21">#REF!</definedName>
    <definedName name="SasekiFuri" localSheetId="6">#REF!</definedName>
    <definedName name="SasekiFuri" localSheetId="19">#REF!</definedName>
    <definedName name="SasekiFuri" localSheetId="20">#REF!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17">#REF!</definedName>
    <definedName name="SasekiFuri" localSheetId="7">#REF!</definedName>
    <definedName name="SasekiFuri">#REF!</definedName>
    <definedName name="SasekiJyusyo" localSheetId="21">#REF!</definedName>
    <definedName name="SasekiJyusyo" localSheetId="6">#REF!</definedName>
    <definedName name="SasekiJyusyo" localSheetId="19">#REF!</definedName>
    <definedName name="SasekiJyusyo" localSheetId="20">#REF!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17">#REF!</definedName>
    <definedName name="SasekiJyusyo" localSheetId="7">#REF!</definedName>
    <definedName name="SasekiJyusyo">#REF!</definedName>
    <definedName name="SasekiShimei" localSheetId="21">#REF!</definedName>
    <definedName name="SasekiShimei" localSheetId="6">#REF!</definedName>
    <definedName name="SasekiShimei" localSheetId="19">#REF!</definedName>
    <definedName name="SasekiShimei" localSheetId="20">#REF!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17">#REF!</definedName>
    <definedName name="SasekiShimei" localSheetId="7">#REF!</definedName>
    <definedName name="SasekiShimei">#REF!</definedName>
    <definedName name="SasekiYubin" localSheetId="21">#REF!</definedName>
    <definedName name="SasekiYubin" localSheetId="6">#REF!</definedName>
    <definedName name="SasekiYubin" localSheetId="19">#REF!</definedName>
    <definedName name="SasekiYubin" localSheetId="20">#REF!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17">#REF!</definedName>
    <definedName name="SasekiYubin" localSheetId="7">#REF!</definedName>
    <definedName name="SasekiYubin">#REF!</definedName>
    <definedName name="serv" localSheetId="21">#REF!</definedName>
    <definedName name="serv" localSheetId="6">#REF!</definedName>
    <definedName name="serv" localSheetId="19">#REF!</definedName>
    <definedName name="serv" localSheetId="20">#REF!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17">#REF!</definedName>
    <definedName name="serv" localSheetId="7">#REF!</definedName>
    <definedName name="serv">#REF!</definedName>
    <definedName name="serv_" localSheetId="21">#REF!</definedName>
    <definedName name="serv_" localSheetId="6">#REF!</definedName>
    <definedName name="serv_" localSheetId="19">#REF!</definedName>
    <definedName name="serv_" localSheetId="20">#REF!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17">#REF!</definedName>
    <definedName name="serv_" localSheetId="7">#REF!</definedName>
    <definedName name="serv_">#REF!</definedName>
    <definedName name="Serv_LIST" localSheetId="21">#REF!</definedName>
    <definedName name="Serv_LIST" localSheetId="6">#REF!</definedName>
    <definedName name="Serv_LIST" localSheetId="19">#REF!</definedName>
    <definedName name="Serv_LIST" localSheetId="20">#REF!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17">#REF!</definedName>
    <definedName name="Serv_LIST" localSheetId="7">#REF!</definedName>
    <definedName name="Serv_LIST">#REF!</definedName>
    <definedName name="servo1" localSheetId="21">#REF!</definedName>
    <definedName name="servo1" localSheetId="6">#REF!</definedName>
    <definedName name="servo1" localSheetId="19">#REF!</definedName>
    <definedName name="servo1" localSheetId="20">#REF!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17">#REF!</definedName>
    <definedName name="servo1" localSheetId="7">#REF!</definedName>
    <definedName name="servo1">#REF!</definedName>
    <definedName name="ShinseiFax" localSheetId="21">#REF!</definedName>
    <definedName name="ShinseiFax" localSheetId="6">#REF!</definedName>
    <definedName name="ShinseiFax" localSheetId="19">#REF!</definedName>
    <definedName name="ShinseiFax" localSheetId="20">#REF!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17">#REF!</definedName>
    <definedName name="ShinseiFax" localSheetId="7">#REF!</definedName>
    <definedName name="ShinseiFax">#REF!</definedName>
    <definedName name="ShinseiMeisyo" localSheetId="21">#REF!</definedName>
    <definedName name="ShinseiMeisyo" localSheetId="6">#REF!</definedName>
    <definedName name="ShinseiMeisyo" localSheetId="19">#REF!</definedName>
    <definedName name="ShinseiMeisyo" localSheetId="20">#REF!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17">#REF!</definedName>
    <definedName name="ShinseiMeisyo" localSheetId="7">#REF!</definedName>
    <definedName name="ShinseiMeisyo">#REF!</definedName>
    <definedName name="ShinseiMeisyoKana" localSheetId="21">#REF!</definedName>
    <definedName name="ShinseiMeisyoKana" localSheetId="6">#REF!</definedName>
    <definedName name="ShinseiMeisyoKana" localSheetId="19">#REF!</definedName>
    <definedName name="ShinseiMeisyoKana" localSheetId="20">#REF!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17">#REF!</definedName>
    <definedName name="ShinseiMeisyoKana" localSheetId="7">#REF!</definedName>
    <definedName name="ShinseiMeisyoKana">#REF!</definedName>
    <definedName name="ShinseiSyozai" localSheetId="21">#REF!</definedName>
    <definedName name="ShinseiSyozai" localSheetId="6">#REF!</definedName>
    <definedName name="ShinseiSyozai" localSheetId="19">#REF!</definedName>
    <definedName name="ShinseiSyozai" localSheetId="20">#REF!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17">#REF!</definedName>
    <definedName name="ShinseiSyozai" localSheetId="7">#REF!</definedName>
    <definedName name="ShinseiSyozai">#REF!</definedName>
    <definedName name="ShinseiTel" localSheetId="21">#REF!</definedName>
    <definedName name="ShinseiTel" localSheetId="6">#REF!</definedName>
    <definedName name="ShinseiTel" localSheetId="19">#REF!</definedName>
    <definedName name="ShinseiTel" localSheetId="20">#REF!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17">#REF!</definedName>
    <definedName name="ShinseiTel" localSheetId="7">#REF!</definedName>
    <definedName name="ShinseiTel">#REF!</definedName>
    <definedName name="ShinseiYubin" localSheetId="21">#REF!</definedName>
    <definedName name="ShinseiYubin" localSheetId="6">#REF!</definedName>
    <definedName name="ShinseiYubin" localSheetId="19">#REF!</definedName>
    <definedName name="ShinseiYubin" localSheetId="20">#REF!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17">#REF!</definedName>
    <definedName name="ShinseiYubin" localSheetId="7">#REF!</definedName>
    <definedName name="ShinseiYubin">#REF!</definedName>
    <definedName name="siharai" localSheetId="21">#REF!</definedName>
    <definedName name="siharai" localSheetId="6">#REF!</definedName>
    <definedName name="siharai" localSheetId="19">#REF!</definedName>
    <definedName name="siharai" localSheetId="20">#REF!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17">#REF!</definedName>
    <definedName name="siharai" localSheetId="7">#REF!</definedName>
    <definedName name="siharai">#REF!</definedName>
    <definedName name="sikuchouson" localSheetId="21">#REF!</definedName>
    <definedName name="sikuchouson" localSheetId="6">#REF!</definedName>
    <definedName name="sikuchouson" localSheetId="19">#REF!</definedName>
    <definedName name="sikuchouson" localSheetId="20">#REF!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17">#REF!</definedName>
    <definedName name="sikuchouson" localSheetId="7">#REF!</definedName>
    <definedName name="sikuchouson">#REF!</definedName>
    <definedName name="sinseisaki" localSheetId="21">#REF!</definedName>
    <definedName name="sinseisaki" localSheetId="6">#REF!</definedName>
    <definedName name="sinseisaki" localSheetId="19">#REF!</definedName>
    <definedName name="sinseisaki" localSheetId="20">#REF!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17">#REF!</definedName>
    <definedName name="sinseisaki" localSheetId="7">#REF!</definedName>
    <definedName name="sinseisaki">#REF!</definedName>
    <definedName name="startNo" localSheetId="21">[1]main!#REF!</definedName>
    <definedName name="startNo" localSheetId="19">[1]main!#REF!</definedName>
    <definedName name="startNo" localSheetId="20">[1]main!#REF!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17">[1]main!#REF!</definedName>
    <definedName name="startNo" localSheetId="7">[1]main!#REF!</definedName>
    <definedName name="startNo">[1]main!#REF!</definedName>
    <definedName name="startNumber" localSheetId="21">[1]main!#REF!</definedName>
    <definedName name="startNumber" localSheetId="19">[1]main!#REF!</definedName>
    <definedName name="startNumber" localSheetId="20">[1]main!#REF!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17">[1]main!#REF!</definedName>
    <definedName name="startNumber" localSheetId="7">[1]main!#REF!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1" hidden="1">#REF!</definedName>
    <definedName name="Swvu.受給権者テーブル." localSheetId="1" hidden="1">#REF!</definedName>
    <definedName name="Swvu.受給権者テーブル." localSheetId="6" hidden="1">#REF!</definedName>
    <definedName name="Swvu.受給権者テーブル." localSheetId="3" hidden="1">#REF!</definedName>
    <definedName name="Swvu.受給権者テーブル." localSheetId="19" hidden="1">#REF!</definedName>
    <definedName name="Swvu.受給権者テーブル." localSheetId="20"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17" hidden="1">#REF!</definedName>
    <definedName name="Swvu.受給権者テーブル." localSheetId="7" hidden="1">#REF!</definedName>
    <definedName name="Swvu.受給権者テーブル." hidden="1">#REF!</definedName>
    <definedName name="ｔａｂｉｅ＿04" localSheetId="21">#REF!</definedName>
    <definedName name="ｔａｂｉｅ＿04" localSheetId="6">#REF!</definedName>
    <definedName name="ｔａｂｉｅ＿04" localSheetId="3">#REF!</definedName>
    <definedName name="ｔａｂｉｅ＿04" localSheetId="19">#REF!</definedName>
    <definedName name="ｔａｂｉｅ＿04" localSheetId="20">#REF!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17">#REF!</definedName>
    <definedName name="ｔａｂｉｅ＿04" localSheetId="7">#REF!</definedName>
    <definedName name="ｔａｂｉｅ＿04">#REF!</definedName>
    <definedName name="table_03" localSheetId="21">#REF!</definedName>
    <definedName name="table_03" localSheetId="6">#REF!</definedName>
    <definedName name="table_03" localSheetId="3">#REF!</definedName>
    <definedName name="table_03" localSheetId="19">#REF!</definedName>
    <definedName name="table_03" localSheetId="20">#REF!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17">#REF!</definedName>
    <definedName name="table_03" localSheetId="7">#REF!</definedName>
    <definedName name="table_03">#REF!</definedName>
    <definedName name="table_06" localSheetId="21">#REF!</definedName>
    <definedName name="table_06" localSheetId="6">#REF!</definedName>
    <definedName name="table_06" localSheetId="19">#REF!</definedName>
    <definedName name="table_06" localSheetId="20">#REF!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17">#REF!</definedName>
    <definedName name="table_06" localSheetId="7">#REF!</definedName>
    <definedName name="table_06">#REF!</definedName>
    <definedName name="table2_3" localSheetId="21">#REF!</definedName>
    <definedName name="table2_3" localSheetId="6">#REF!</definedName>
    <definedName name="table2_3" localSheetId="19">#REF!</definedName>
    <definedName name="table2_3" localSheetId="20">#REF!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17">#REF!</definedName>
    <definedName name="table2_3" localSheetId="7">#REF!</definedName>
    <definedName name="table2_3">#REF!</definedName>
    <definedName name="tapi2" localSheetId="21">#REF!</definedName>
    <definedName name="tapi2" localSheetId="6">#REF!</definedName>
    <definedName name="tapi2" localSheetId="19">#REF!</definedName>
    <definedName name="tapi2" localSheetId="20">#REF!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17">#REF!</definedName>
    <definedName name="tapi2" localSheetId="7">#REF!</definedName>
    <definedName name="tapi2">#REF!</definedName>
    <definedName name="tebie_o7" localSheetId="21">#REF!</definedName>
    <definedName name="tebie_o7" localSheetId="6">#REF!</definedName>
    <definedName name="tebie_o7" localSheetId="19">#REF!</definedName>
    <definedName name="tebie_o7" localSheetId="20">#REF!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17">#REF!</definedName>
    <definedName name="tebie_o7" localSheetId="7">#REF!</definedName>
    <definedName name="tebie_o7">#REF!</definedName>
    <definedName name="tebie08" localSheetId="21">#REF!</definedName>
    <definedName name="tebie08" localSheetId="6">#REF!</definedName>
    <definedName name="tebie08" localSheetId="19">#REF!</definedName>
    <definedName name="tebie08" localSheetId="20">#REF!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17">#REF!</definedName>
    <definedName name="tebie08" localSheetId="7">#REF!</definedName>
    <definedName name="tebie08">#REF!</definedName>
    <definedName name="tebie33" localSheetId="21">#REF!</definedName>
    <definedName name="tebie33" localSheetId="6">#REF!</definedName>
    <definedName name="tebie33" localSheetId="19">#REF!</definedName>
    <definedName name="tebie33" localSheetId="20">#REF!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17">#REF!</definedName>
    <definedName name="tebie33" localSheetId="7">#REF!</definedName>
    <definedName name="tebie33">#REF!</definedName>
    <definedName name="tebiroo" localSheetId="21">#REF!</definedName>
    <definedName name="tebiroo" localSheetId="6">#REF!</definedName>
    <definedName name="tebiroo" localSheetId="19">#REF!</definedName>
    <definedName name="tebiroo" localSheetId="20">#REF!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17">#REF!</definedName>
    <definedName name="tebiroo" localSheetId="7">#REF!</definedName>
    <definedName name="tebiroo">#REF!</definedName>
    <definedName name="teble" localSheetId="21">#REF!</definedName>
    <definedName name="teble" localSheetId="6">#REF!</definedName>
    <definedName name="teble" localSheetId="19">#REF!</definedName>
    <definedName name="teble" localSheetId="20">#REF!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17">#REF!</definedName>
    <definedName name="teble" localSheetId="7">#REF!</definedName>
    <definedName name="teble">#REF!</definedName>
    <definedName name="teble_09" localSheetId="21">#REF!</definedName>
    <definedName name="teble_09" localSheetId="6">#REF!</definedName>
    <definedName name="teble_09" localSheetId="19">#REF!</definedName>
    <definedName name="teble_09" localSheetId="20">#REF!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17">#REF!</definedName>
    <definedName name="teble_09" localSheetId="7">#REF!</definedName>
    <definedName name="teble_09">#REF!</definedName>
    <definedName name="teble77" localSheetId="21">#REF!</definedName>
    <definedName name="teble77" localSheetId="6">#REF!</definedName>
    <definedName name="teble77" localSheetId="19">#REF!</definedName>
    <definedName name="teble77" localSheetId="20">#REF!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17">#REF!</definedName>
    <definedName name="teble77" localSheetId="7">#REF!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1">#REF!</definedName>
    <definedName name="yokohama" localSheetId="6">#REF!</definedName>
    <definedName name="yokohama" localSheetId="3">#REF!</definedName>
    <definedName name="yokohama" localSheetId="19">#REF!</definedName>
    <definedName name="yokohama" localSheetId="20">#REF!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17">#REF!</definedName>
    <definedName name="yokohama" localSheetId="7">#REF!</definedName>
    <definedName name="yokohama">#REF!</definedName>
    <definedName name="引上率">[2]単価引上率!$B$2</definedName>
    <definedName name="看護時間" localSheetId="21">#REF!</definedName>
    <definedName name="看護時間" localSheetId="6">#REF!</definedName>
    <definedName name="看護時間" localSheetId="3">#REF!</definedName>
    <definedName name="看護時間" localSheetId="19">#REF!</definedName>
    <definedName name="看護時間" localSheetId="20">#REF!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17">#REF!</definedName>
    <definedName name="看護時間" localSheetId="7">#REF!</definedName>
    <definedName name="看護時間">#REF!</definedName>
    <definedName name="関連表" localSheetId="2" hidden="1">#REF!</definedName>
    <definedName name="関連表" localSheetId="0" hidden="1">#REF!</definedName>
    <definedName name="関連表" localSheetId="21" hidden="1">#REF!</definedName>
    <definedName name="関連表" localSheetId="1" hidden="1">#REF!</definedName>
    <definedName name="関連表" localSheetId="6" hidden="1">#REF!</definedName>
    <definedName name="関連表" localSheetId="3" hidden="1">#REF!</definedName>
    <definedName name="関連表" localSheetId="19" hidden="1">#REF!</definedName>
    <definedName name="関連表" localSheetId="20"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17" hidden="1">#REF!</definedName>
    <definedName name="関連表" localSheetId="7" hidden="1">#REF!</definedName>
    <definedName name="関連表" hidden="1">#REF!</definedName>
    <definedName name="障害福祉サービス" localSheetId="21">#REF!</definedName>
    <definedName name="障害福祉サービス" localSheetId="6">#REF!</definedName>
    <definedName name="障害福祉サービス" localSheetId="3">#REF!</definedName>
    <definedName name="障害福祉サービス" localSheetId="19">#REF!</definedName>
    <definedName name="障害福祉サービス" localSheetId="20">#REF!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17">#REF!</definedName>
    <definedName name="障害福祉サービス" localSheetId="7">#REF!</definedName>
    <definedName name="障害福祉サービス">#REF!</definedName>
    <definedName name="食事" localSheetId="21">#REF!</definedName>
    <definedName name="食事" localSheetId="6">#REF!</definedName>
    <definedName name="食事" localSheetId="19">#REF!</definedName>
    <definedName name="食事" localSheetId="20">#REF!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17">#REF!</definedName>
    <definedName name="食事" localSheetId="7">#REF!</definedName>
    <definedName name="食事">#REF!</definedName>
    <definedName name="町っ油" localSheetId="21">#REF!</definedName>
    <definedName name="町っ油" localSheetId="6">#REF!</definedName>
    <definedName name="町っ油" localSheetId="19">#REF!</definedName>
    <definedName name="町っ油" localSheetId="20">#REF!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17">#REF!</definedName>
    <definedName name="町っ油" localSheetId="7">#REF!</definedName>
    <definedName name="町っ油">#REF!</definedName>
    <definedName name="利用日数記入例" localSheetId="21">#REF!</definedName>
    <definedName name="利用日数記入例" localSheetId="6">#REF!</definedName>
    <definedName name="利用日数記入例" localSheetId="19">#REF!</definedName>
    <definedName name="利用日数記入例" localSheetId="20">#REF!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17">#REF!</definedName>
    <definedName name="利用日数記入例" localSheetId="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5" i="1"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O4" i="50"/>
  <c r="P4" i="50"/>
  <c r="R4" i="50"/>
  <c r="U4" i="50"/>
  <c r="AD4" i="50"/>
  <c r="B5" i="50"/>
  <c r="B6" i="50" s="1"/>
  <c r="B7" i="50" s="1"/>
  <c r="B8" i="50" s="1"/>
  <c r="B9" i="50" s="1"/>
  <c r="B10" i="50" s="1"/>
  <c r="B11" i="50" s="1"/>
  <c r="B12" i="50" s="1"/>
  <c r="B13" i="50" s="1"/>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J14" i="50" l="1"/>
  <c r="AD14" i="50"/>
  <c r="M14" i="50"/>
  <c r="P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G34" i="68"/>
  <c r="AC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G34" i="66"/>
  <c r="AC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73" l="1"/>
  <c r="AF12" i="50" s="1"/>
  <c r="AH38" i="65"/>
  <c r="AF5" i="50" s="1"/>
  <c r="AH38" i="68"/>
  <c r="AF7" i="50" s="1"/>
  <c r="AG34" i="69"/>
  <c r="AC8" i="50" s="1"/>
  <c r="AG34" i="65"/>
  <c r="AC5" i="50" s="1"/>
  <c r="AB5" i="50"/>
  <c r="AY23" i="66"/>
  <c r="AG25" i="66"/>
  <c r="X6" i="50"/>
  <c r="AH38" i="70"/>
  <c r="AF9" i="50" s="1"/>
  <c r="AH38" i="72"/>
  <c r="AF11" i="50" s="1"/>
  <c r="AG34" i="73"/>
  <c r="AC12" i="50" s="1"/>
  <c r="AH38" i="66"/>
  <c r="AF6" i="50" s="1"/>
  <c r="AH38" i="74"/>
  <c r="AF13" i="50" s="1"/>
  <c r="AH38" i="69"/>
  <c r="AF8" i="50" s="1"/>
  <c r="AG34" i="70"/>
  <c r="AC9" i="50" s="1"/>
  <c r="AY23" i="71"/>
  <c r="AH38" i="71"/>
  <c r="AF10" i="50" s="1"/>
  <c r="AG34" i="72"/>
  <c r="AC11" i="50" s="1"/>
  <c r="AG34" i="71"/>
  <c r="AC10" i="50" s="1"/>
  <c r="AG25" i="74"/>
  <c r="Y13" i="50" s="1"/>
  <c r="X13" i="50"/>
  <c r="AG25" i="73"/>
  <c r="Y12" i="50" s="1"/>
  <c r="X12" i="50"/>
  <c r="AG25" i="72"/>
  <c r="X11" i="50"/>
  <c r="AG25" i="71"/>
  <c r="Y10" i="50" s="1"/>
  <c r="X10" i="50"/>
  <c r="AG25" i="70"/>
  <c r="Y9" i="50" s="1"/>
  <c r="X9" i="50"/>
  <c r="AG25" i="69"/>
  <c r="Y8" i="50" s="1"/>
  <c r="X8" i="50"/>
  <c r="AG25" i="68"/>
  <c r="X7" i="50"/>
  <c r="Y7" i="50"/>
  <c r="Y11" i="50"/>
  <c r="Q6" i="50"/>
  <c r="Q8" i="50"/>
  <c r="Q10" i="50"/>
  <c r="Q12" i="50"/>
  <c r="Q5" i="50"/>
  <c r="Q7" i="50"/>
  <c r="Q9" i="50"/>
  <c r="Q11" i="50"/>
  <c r="Q13" i="50"/>
  <c r="Y6" i="50"/>
  <c r="AY23" i="65"/>
  <c r="AX25" i="65"/>
  <c r="AY23" i="68"/>
  <c r="AY23" i="72"/>
  <c r="AX25" i="72"/>
  <c r="AG23" i="70"/>
  <c r="T9" i="50" s="1"/>
  <c r="AG24" i="70"/>
  <c r="W9" i="50" s="1"/>
  <c r="AR17" i="65"/>
  <c r="AR17" i="70"/>
  <c r="AH36" i="65"/>
  <c r="AH36" i="66"/>
  <c r="AH36" i="74"/>
  <c r="AG23" i="68"/>
  <c r="T7" i="50" s="1"/>
  <c r="AG24" i="68"/>
  <c r="W7" i="50" s="1"/>
  <c r="AG23" i="71"/>
  <c r="T10" i="50" s="1"/>
  <c r="AG24" i="71"/>
  <c r="W10" i="50" s="1"/>
  <c r="AG23" i="73"/>
  <c r="T12" i="50" s="1"/>
  <c r="AG24" i="73"/>
  <c r="W12" i="50" s="1"/>
  <c r="AX25" i="66"/>
  <c r="AX25" i="68"/>
  <c r="AX23" i="69"/>
  <c r="AX23" i="70"/>
  <c r="AX25" i="71"/>
  <c r="AX25" i="73"/>
  <c r="AY23" i="74"/>
  <c r="AX25" i="74"/>
  <c r="AX23" i="65"/>
  <c r="AX23" i="66"/>
  <c r="AX23" i="68"/>
  <c r="AY23" i="69"/>
  <c r="AY23" i="70"/>
  <c r="AX25" i="70"/>
  <c r="AX23" i="71"/>
  <c r="AX23" i="72"/>
  <c r="AX23" i="73"/>
  <c r="AX23" i="74"/>
  <c r="AR17" i="69"/>
  <c r="AG23" i="65"/>
  <c r="T5" i="50" s="1"/>
  <c r="AG24" i="65"/>
  <c r="W5" i="50" s="1"/>
  <c r="AG23" i="66"/>
  <c r="T6" i="50" s="1"/>
  <c r="AG24" i="66"/>
  <c r="W6" i="50" s="1"/>
  <c r="AG23" i="69"/>
  <c r="T8" i="50" s="1"/>
  <c r="AG24" i="69"/>
  <c r="W8" i="50" s="1"/>
  <c r="AG23" i="72"/>
  <c r="T11" i="50" s="1"/>
  <c r="AG24" i="72"/>
  <c r="W11" i="50" s="1"/>
  <c r="AH36" i="68"/>
  <c r="AH36" i="69"/>
  <c r="AH36" i="70"/>
  <c r="BE24" i="68"/>
  <c r="BE24" i="72"/>
  <c r="AR17" i="73"/>
  <c r="BE24" i="74"/>
  <c r="AR17" i="66"/>
  <c r="AR17" i="71"/>
  <c r="AG23" i="74"/>
  <c r="T13" i="50" s="1"/>
  <c r="AG24" i="74"/>
  <c r="W13" i="50" s="1"/>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66" l="1"/>
  <c r="AH36" i="73"/>
  <c r="AA25" i="70"/>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6" l="1"/>
  <c r="AD26" i="76"/>
  <c r="AD26" i="75"/>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I22" i="50"/>
  <c r="AF34" i="1"/>
  <c r="AG34" i="1" l="1"/>
  <c r="AB4" i="50"/>
  <c r="AB14" i="50" s="1"/>
  <c r="X34" i="75"/>
  <c r="AA24" i="1"/>
  <c r="AN17" i="1"/>
  <c r="AR17" i="1" s="1"/>
  <c r="AH36" i="1" l="1"/>
  <c r="AC4" i="50"/>
  <c r="AC14" i="50" s="1"/>
  <c r="AW23" i="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W4" i="50" s="1"/>
  <c r="W14" i="50" s="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H27" i="1"/>
  <c r="AE42" i="1" s="1"/>
  <c r="K14" i="50"/>
  <c r="AG14" i="50" s="1"/>
  <c r="AH14" i="50" s="1"/>
  <c r="AG4" i="50"/>
  <c r="AH4" i="50"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<sst xmlns="http://schemas.openxmlformats.org/spreadsheetml/2006/main" count="90603" uniqueCount="4839">
  <si>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</si>
  <si>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</si>
  <si>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</si>
  <si>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</si>
  <si>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</si>
  <si>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</si>
  <si>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</si>
  <si>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</si>
  <si>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</si>
  <si>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</si>
  <si>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</si>
  <si>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</si>
  <si>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</si>
  <si>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</si>
  <si>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</si>
  <si>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</si>
  <si>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</si>
  <si>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</si>
  <si>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</si>
  <si>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</si>
  <si>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</si>
  <si>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</si>
  <si>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</si>
  <si>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</si>
  <si>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</si>
  <si>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</si>
  <si>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</si>
  <si>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</si>
  <si>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</si>
  <si>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</si>
  <si>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</si>
  <si>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</si>
  <si>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</si>
  <si>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</si>
  <si>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</si>
  <si>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</si>
  <si>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</si>
  <si>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</si>
  <si>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</si>
  <si>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</si>
  <si>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</si>
  <si>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</si>
  <si>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</si>
  <si>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</si>
  <si>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</si>
  <si>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</si>
  <si>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</si>
  <si>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</si>
  <si>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</si>
  <si>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</si>
  <si>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</si>
  <si>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</si>
  <si>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</si>
  <si>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</si>
  <si>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</si>
  <si>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</si>
  <si>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</si>
  <si>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</si>
  <si>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</si>
  <si>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</si>
  <si>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</si>
  <si>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</si>
  <si>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</si>
  <si>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</si>
  <si>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</si>
  <si>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</si>
  <si>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</si>
  <si>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</si>
  <si>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</si>
  <si>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</si>
  <si>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</si>
  <si>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</si>
  <si>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</si>
  <si>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</si>
  <si>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</si>
  <si>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</si>
  <si>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</si>
  <si>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</si>
  <si>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</si>
  <si>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</si>
  <si>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</si>
  <si>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</si>
  <si>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</si>
  <si>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</si>
  <si>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</si>
  <si>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</si>
  <si>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</si>
  <si>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</si>
  <si>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</si>
  <si>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</si>
  <si>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</si>
  <si>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</si>
  <si>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</si>
  <si>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</si>
  <si>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</si>
  <si>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</si>
  <si>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</si>
  <si>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</si>
  <si>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</si>
  <si>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</si>
  <si>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</si>
  <si>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</si>
  <si>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</si>
  <si>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</si>
  <si>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</si>
  <si>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</si>
  <si>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</si>
  <si>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</si>
  <si>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</si>
  <si>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</si>
  <si>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</si>
  <si>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</si>
  <si>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</si>
  <si>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</si>
  <si>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</si>
  <si>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</si>
  <si>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</si>
  <si>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</si>
  <si>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</si>
  <si>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</si>
  <si>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</si>
  <si>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</si>
  <si>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</si>
  <si>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</si>
  <si>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</si>
  <si>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</si>
  <si>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</si>
  <si>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</si>
  <si>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</si>
  <si>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</si>
  <si>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</si>
  <si>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</si>
  <si>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</si>
  <si>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</si>
  <si>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</si>
  <si>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</si>
  <si>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</si>
  <si>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</si>
  <si>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</si>
  <si>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</si>
  <si>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</si>
  <si>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</si>
  <si>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</si>
  <si>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</si>
  <si>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</si>
  <si>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</si>
  <si>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</si>
  <si>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</si>
  <si>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</si>
  <si>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</si>
  <si>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</si>
  <si>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</si>
  <si>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</si>
  <si>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</si>
  <si>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</si>
  <si>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</si>
  <si>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</si>
  <si>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</si>
  <si>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</si>
  <si>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</si>
  <si>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</si>
  <si>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</si>
  <si>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</si>
  <si>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</si>
  <si>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</si>
  <si>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</si>
  <si>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</si>
  <si>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</si>
  <si>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</si>
  <si>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</si>
  <si>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</si>
  <si>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</si>
  <si>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</si>
  <si>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</si>
  <si>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</si>
  <si>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</si>
  <si>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</si>
  <si>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</si>
  <si>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</si>
  <si>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</si>
  <si>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</si>
  <si>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</si>
  <si>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</si>
  <si>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</si>
  <si>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</si>
  <si>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</si>
  <si>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</si>
  <si>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</si>
  <si>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</si>
  <si>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</si>
  <si>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</si>
  <si>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</si>
  <si>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</si>
  <si>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</si>
  <si>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</si>
  <si>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</si>
  <si>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</si>
  <si>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</si>
  <si>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</si>
  <si>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</si>
  <si>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</si>
  <si>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</si>
  <si>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</si>
  <si>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</si>
  <si>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</si>
  <si>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</si>
  <si>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</si>
  <si>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</si>
  <si>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</si>
  <si>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</si>
  <si>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</si>
  <si>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</si>
  <si>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</si>
  <si>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</si>
  <si>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</si>
  <si>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</si>
  <si>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</si>
  <si>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</si>
  <si>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</si>
  <si>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</si>
  <si>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</si>
  <si>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</si>
  <si>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</si>
  <si>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</si>
  <si>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</si>
  <si>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</si>
  <si>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</si>
  <si>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</si>
  <si>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</si>
  <si>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</si>
  <si>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</si>
  <si>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</si>
  <si>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</si>
  <si>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</si>
  <si>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</si>
  <si>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</si>
  <si>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</si>
  <si>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</si>
  <si>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</si>
  <si>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</si>
  <si>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</si>
  <si>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</si>
  <si>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</si>
  <si>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</si>
  <si>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</si>
  <si>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</si>
  <si>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</si>
  <si>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</si>
  <si>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</si>
  <si>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</si>
  <si>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</si>
  <si>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</si>
  <si>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</si>
  <si>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</si>
  <si>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</si>
  <si>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</si>
  <si>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</si>
  <si>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</si>
  <si>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</si>
  <si>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</si>
  <si>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</si>
  <si>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</si>
  <si>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</si>
  <si>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</si>
  <si>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</si>
  <si>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</si>
  <si>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</si>
  <si>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</si>
  <si>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</si>
  <si>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</si>
  <si>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</si>
  <si>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</si>
  <si>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</si>
  <si>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</si>
  <si>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</si>
  <si>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</si>
  <si>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</si>
  <si>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</si>
  <si>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</si>
  <si>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</si>
  <si>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</si>
  <si>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</si>
  <si>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</si>
  <si>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</si>
  <si>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</si>
  <si>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</si>
  <si>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</si>
  <si>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</si>
  <si>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</si>
  <si>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</si>
  <si>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</si>
  <si>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</si>
  <si>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</si>
  <si>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</si>
  <si>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</si>
  <si>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</si>
  <si>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</si>
  <si>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</si>
  <si>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</si>
  <si>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</si>
  <si>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</si>
  <si>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</si>
  <si>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</si>
  <si>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</si>
  <si>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</si>
  <si>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</si>
  <si>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</si>
  <si>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</si>
  <si>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</si>
  <si>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</si>
  <si>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</si>
  <si>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</si>
  <si>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</si>
  <si>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</si>
  <si>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</si>
  <si>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</si>
  <si>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</si>
  <si>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</si>
  <si>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</si>
  <si>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</si>
  <si>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</si>
  <si>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</si>
  <si>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</si>
  <si>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</si>
  <si>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</si>
  <si>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</si>
  <si>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</si>
  <si>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</si>
  <si>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</si>
  <si>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</si>
  <si>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</si>
  <si>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</si>
  <si>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</si>
  <si>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</si>
  <si>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</si>
  <si>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</si>
  <si>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</si>
  <si>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</si>
  <si>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</si>
  <si>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</si>
  <si>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</si>
  <si>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</si>
  <si>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</si>
  <si>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</si>
  <si>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</si>
  <si>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</si>
  <si>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</si>
  <si>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</si>
  <si>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</si>
  <si>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</si>
  <si>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</si>
  <si>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</si>
  <si>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</si>
  <si>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</si>
  <si>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</si>
  <si>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</si>
  <si>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</si>
  <si>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</si>
  <si>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</si>
  <si>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</si>
  <si>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</si>
  <si>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</si>
  <si>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</si>
  <si>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</si>
  <si>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</si>
  <si>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</si>
  <si>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</si>
  <si>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</si>
  <si>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</si>
  <si>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</si>
  <si>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</si>
  <si>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</si>
  <si>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</si>
  <si>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</si>
  <si>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</si>
  <si>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</si>
  <si>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</si>
  <si>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</si>
  <si>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</si>
  <si>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</si>
  <si>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</si>
  <si>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</si>
  <si>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</si>
  <si>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</si>
  <si>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</si>
  <si>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</si>
  <si>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</si>
  <si>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</si>
  <si>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</si>
  <si>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</si>
  <si>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</si>
  <si>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</si>
  <si>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</si>
  <si>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</si>
  <si>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</si>
  <si>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</si>
  <si>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</si>
  <si>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</si>
  <si>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</si>
  <si>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</si>
  <si>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</si>
  <si>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</si>
  <si>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</si>
  <si>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</si>
  <si>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</si>
  <si>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</si>
  <si>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</si>
  <si>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</si>
  <si>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</si>
  <si>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</si>
  <si>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</si>
  <si>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</si>
  <si>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</si>
  <si>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</si>
  <si>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</si>
  <si>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</si>
  <si>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</si>
  <si>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</si>
  <si>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</si>
  <si>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</si>
  <si>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</si>
  <si>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</si>
  <si>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</si>
  <si>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</si>
  <si>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</si>
  <si>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</si>
  <si>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</si>
  <si>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</si>
  <si>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</si>
  <si>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</si>
  <si>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</si>
  <si>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</si>
  <si>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</si>
  <si>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</si>
  <si>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</si>
  <si>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</si>
  <si>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</si>
  <si>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</si>
  <si>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</si>
  <si>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</si>
  <si>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</si>
  <si>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</si>
  <si>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</si>
  <si>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</si>
  <si>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</si>
  <si>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</si>
  <si>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</si>
  <si>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</si>
  <si>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</si>
  <si>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</si>
  <si>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</si>
  <si>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</si>
  <si>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</si>
  <si>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</si>
  <si>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</si>
  <si>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</si>
  <si>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</si>
  <si>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</si>
  <si>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</si>
  <si>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</si>
  <si>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</si>
  <si>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</si>
  <si>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</si>
  <si>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</si>
  <si>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</si>
  <si>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</si>
  <si>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</si>
  <si>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</si>
  <si>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</si>
  <si>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</si>
  <si>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</si>
  <si>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</si>
  <si>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</si>
  <si>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</si>
  <si>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</si>
  <si>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</si>
  <si>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</si>
  <si>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</si>
  <si>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</si>
  <si>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</si>
  <si>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</si>
  <si>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</si>
  <si>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</si>
  <si>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</si>
  <si>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</si>
  <si>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</si>
  <si>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</si>
  <si>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</si>
  <si>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</si>
  <si>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</si>
  <si>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</si>
  <si>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</si>
  <si>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</si>
  <si>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</si>
  <si>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</si>
  <si>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</si>
  <si>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</si>
  <si>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</si>
  <si>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</si>
  <si>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</si>
  <si>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</si>
  <si>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</si>
  <si>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</si>
  <si>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</si>
  <si>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</si>
  <si>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</si>
  <si>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</si>
  <si>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</si>
  <si>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</si>
  <si>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</si>
  <si>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</si>
  <si>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</si>
  <si>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</si>
  <si>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</si>
  <si>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</si>
  <si>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</si>
  <si>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</si>
  <si>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</si>
  <si>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</si>
  <si>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</si>
  <si>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</si>
  <si>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</si>
  <si>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</si>
  <si>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</si>
  <si>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</si>
  <si>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</si>
  <si>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</si>
  <si>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</si>
  <si>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</si>
  <si>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</si>
  <si>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</si>
  <si>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</si>
  <si>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</si>
  <si>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</si>
  <si>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</si>
  <si>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</si>
  <si>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</si>
  <si>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</si>
  <si>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</si>
  <si>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</si>
  <si>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</si>
  <si>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</si>
  <si>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</si>
  <si>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</si>
  <si>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</si>
  <si>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</si>
  <si>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</si>
  <si>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</si>
  <si>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</si>
  <si>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</si>
  <si>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</si>
  <si>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</si>
  <si>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</si>
  <si>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</si>
  <si>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</si>
  <si>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</si>
  <si>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</si>
  <si>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</si>
  <si>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</si>
  <si>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</si>
  <si>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</si>
  <si>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</si>
  <si>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</si>
  <si>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</si>
  <si>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</si>
  <si>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</si>
  <si>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</si>
  <si>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</si>
  <si>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</si>
  <si>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</si>
  <si>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</si>
  <si>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</si>
  <si>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</si>
  <si>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</si>
  <si>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</si>
  <si>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</si>
  <si>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</si>
  <si>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</si>
  <si>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</si>
  <si>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</si>
  <si>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</si>
  <si>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</si>
  <si>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</si>
  <si>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</si>
  <si>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</si>
  <si>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</si>
  <si>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</si>
  <si>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</si>
  <si>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</si>
  <si>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</si>
  <si>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</si>
  <si>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</si>
  <si>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</si>
  <si>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</si>
  <si>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</si>
  <si>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</si>
  <si>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</si>
  <si>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</si>
  <si>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</si>
  <si>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</si>
  <si>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</si>
  <si>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</si>
  <si>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</si>
  <si>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</si>
  <si>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</si>
  <si>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</si>
  <si>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</si>
  <si>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</si>
  <si>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</si>
  <si>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</si>
  <si>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</si>
  <si>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</si>
  <si>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</si>
  <si>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</si>
  <si>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</si>
  <si>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</si>
  <si>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</si>
  <si>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</si>
  <si>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</si>
  <si>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</si>
  <si>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</si>
  <si>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</si>
  <si>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</si>
  <si>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</si>
  <si>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</si>
  <si>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</si>
  <si>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</si>
  <si>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</si>
  <si>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</si>
  <si>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</si>
  <si>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</si>
  <si>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</si>
  <si>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</si>
  <si>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</si>
  <si>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</si>
  <si>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</si>
  <si>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</si>
  <si>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</si>
  <si>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</si>
  <si>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</si>
  <si>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</si>
  <si>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</si>
  <si>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</si>
  <si>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</si>
  <si>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</si>
  <si>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</si>
  <si>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</si>
  <si>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</si>
  <si>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</si>
  <si>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</si>
  <si>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</si>
  <si>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</si>
  <si>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</si>
  <si>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</si>
  <si>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</si>
  <si>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</si>
  <si>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</si>
  <si>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</si>
  <si>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</si>
  <si>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</si>
  <si>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</si>
  <si>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</si>
  <si>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</si>
  <si>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</si>
  <si>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</si>
  <si>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</si>
  <si>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</si>
  <si>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</si>
  <si>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</si>
  <si>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</si>
  <si>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</si>
  <si>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</si>
  <si>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</si>
  <si>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</si>
  <si>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</si>
  <si>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</si>
  <si>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</si>
  <si>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</si>
  <si>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</si>
  <si>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</si>
  <si>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</si>
  <si>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</si>
  <si>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</si>
  <si>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</si>
  <si>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</si>
  <si>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</si>
  <si>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</si>
  <si>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</si>
  <si>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</si>
  <si>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</si>
  <si>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</si>
  <si>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</si>
  <si>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</si>
  <si>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</si>
  <si>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</si>
  <si>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</si>
  <si>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</si>
  <si>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</si>
  <si>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</si>
  <si>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</si>
  <si>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</si>
  <si>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</si>
  <si>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</si>
  <si>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</si>
  <si>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</si>
  <si>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</si>
  <si>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</si>
  <si>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</si>
  <si>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</si>
  <si>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</si>
  <si>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</si>
  <si>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</si>
  <si>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</si>
  <si>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</si>
  <si>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</si>
  <si>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</si>
  <si>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</si>
  <si>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</si>
  <si>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</si>
  <si>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</si>
  <si>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</si>
  <si>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</si>
  <si>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</si>
  <si>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</si>
  <si>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</si>
  <si>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</si>
  <si>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</si>
  <si>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</si>
  <si>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</si>
  <si>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</si>
  <si>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</si>
  <si>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</si>
  <si>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</si>
  <si>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</si>
  <si>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</si>
  <si>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</si>
  <si>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</si>
  <si>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</si>
  <si>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</si>
  <si>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</si>
  <si>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</si>
  <si>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</si>
  <si>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</si>
  <si>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</si>
  <si>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</si>
  <si>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</si>
  <si>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</si>
  <si>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</si>
  <si>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</si>
  <si>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</si>
  <si>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</si>
  <si>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</si>
  <si>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</si>
  <si>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</si>
  <si>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</si>
  <si>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</si>
  <si>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</si>
  <si>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</si>
  <si>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</si>
  <si>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</si>
  <si>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</si>
  <si>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</si>
  <si>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</si>
  <si>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</si>
  <si>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</si>
  <si>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</si>
  <si>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</si>
  <si>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</si>
  <si>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</si>
  <si>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</si>
  <si>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</si>
  <si>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</si>
  <si>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</si>
  <si>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</si>
  <si>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</si>
  <si>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</si>
  <si>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</si>
  <si>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</si>
  <si>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</si>
  <si>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</si>
  <si>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</si>
  <si>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</si>
  <si>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</si>
  <si>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</si>
  <si>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</si>
  <si>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</si>
  <si>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</si>
  <si>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</si>
  <si>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</si>
  <si>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</si>
  <si>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</si>
  <si>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</si>
  <si>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</si>
  <si>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</si>
  <si>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</si>
  <si>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</si>
  <si>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</si>
  <si>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</si>
  <si>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</si>
  <si>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</si>
  <si>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</si>
  <si>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</si>
  <si>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</si>
  <si>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</si>
  <si>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</si>
  <si>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</si>
  <si>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</si>
  <si>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</si>
  <si>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</si>
  <si>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</si>
  <si>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</si>
  <si>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</si>
  <si>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</si>
  <si>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</si>
  <si>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</si>
  <si>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</si>
  <si>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</si>
  <si>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</si>
  <si>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</si>
  <si>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</si>
  <si>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</si>
  <si>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</si>
  <si>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</si>
  <si>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</si>
  <si>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</si>
  <si>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</si>
  <si>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</si>
  <si>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</si>
  <si>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</si>
  <si>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</si>
  <si>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</si>
  <si>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</si>
  <si>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</si>
  <si>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</si>
  <si>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</si>
  <si>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</si>
  <si>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</si>
  <si>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</si>
  <si>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</si>
  <si>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</si>
  <si>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</si>
  <si>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</si>
  <si>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</si>
  <si>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</si>
  <si>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</si>
  <si>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</si>
  <si>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</si>
  <si>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</si>
  <si>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</si>
  <si>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</si>
  <si>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</si>
  <si>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</si>
  <si>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</si>
  <si>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</si>
  <si>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</si>
  <si>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</si>
  <si>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</si>
  <si>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</si>
  <si>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</si>
  <si>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</si>
  <si>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</si>
  <si>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</si>
  <si>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</si>
  <si>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</si>
  <si>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</si>
  <si>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</si>
  <si>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</si>
  <si>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</si>
  <si>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</si>
  <si>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</si>
  <si>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</si>
  <si>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</si>
  <si>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</si>
  <si>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</si>
  <si>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</si>
  <si>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</si>
  <si>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</si>
  <si>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</si>
  <si>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</si>
  <si>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</si>
  <si>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</si>
  <si>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</si>
  <si>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</si>
  <si>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</si>
  <si>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</si>
  <si>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</si>
  <si>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</si>
  <si>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</si>
  <si>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</si>
  <si>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</si>
  <si>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</si>
  <si>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</si>
  <si>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</si>
  <si>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</si>
  <si>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</si>
  <si>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</si>
  <si>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</si>
  <si>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</si>
  <si>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</si>
  <si>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</si>
  <si>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</si>
  <si>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</si>
  <si>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</si>
  <si>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</si>
  <si>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</si>
  <si>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</si>
  <si>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</si>
  <si>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</si>
  <si>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</si>
  <si>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</si>
  <si>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</si>
  <si>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</si>
  <si>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</si>
  <si>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</si>
  <si>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</si>
  <si>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</si>
  <si>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</si>
  <si>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</si>
  <si>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</si>
  <si>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</si>
  <si>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</si>
  <si>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</si>
  <si>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</si>
  <si>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</si>
  <si>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</si>
  <si>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</si>
  <si>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</si>
  <si>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</si>
  <si>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</si>
  <si>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</si>
  <si>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</si>
  <si>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</si>
  <si>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</si>
  <si>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</si>
  <si>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</si>
  <si>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</si>
  <si>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</si>
  <si>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</si>
  <si>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</si>
  <si>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</si>
  <si>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</si>
  <si>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</si>
  <si>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</si>
  <si>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</si>
  <si>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</si>
  <si>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</si>
  <si>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</si>
  <si>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</si>
  <si>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</si>
  <si>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</si>
  <si>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</si>
  <si>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</si>
  <si>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</si>
  <si>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</si>
  <si>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</si>
  <si>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</si>
  <si>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</si>
  <si>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</si>
  <si>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</si>
  <si>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</si>
  <si>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</si>
  <si>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</si>
  <si>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</si>
  <si>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</si>
  <si>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</si>
  <si>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</si>
  <si>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</si>
  <si>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</si>
  <si>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</si>
  <si>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</si>
  <si>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</si>
  <si>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</si>
  <si>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</si>
  <si>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</si>
  <si>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</si>
  <si>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</si>
  <si>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</si>
  <si>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</si>
  <si>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</si>
  <si>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</si>
  <si>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</si>
  <si>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</si>
  <si>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</si>
  <si>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</si>
  <si>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</si>
  <si>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</si>
  <si>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</si>
  <si>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</si>
  <si>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</si>
  <si>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</si>
  <si>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</si>
  <si>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</si>
  <si>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</si>
  <si>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</si>
  <si>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</si>
  <si>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</si>
  <si>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</si>
  <si>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</si>
  <si>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</si>
  <si>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</si>
  <si>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</si>
  <si>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</si>
  <si>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</si>
  <si>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</si>
  <si>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</si>
  <si>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</si>
  <si>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</si>
  <si>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</si>
  <si>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</si>
  <si>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</si>
  <si>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</si>
  <si>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</si>
  <si>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</si>
  <si>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</si>
  <si>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</si>
  <si>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</si>
  <si>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</si>
  <si>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</si>
  <si>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</si>
  <si>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</si>
  <si>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</si>
  <si>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</si>
  <si>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</si>
  <si>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</si>
  <si>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</si>
  <si>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</si>
  <si>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</si>
  <si>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</si>
  <si>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</si>
  <si>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</si>
  <si>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</si>
  <si>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</si>
  <si>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</si>
  <si>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</si>
  <si>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</si>
  <si>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</si>
  <si>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</si>
  <si>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</si>
  <si>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</si>
  <si>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</si>
  <si>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</si>
  <si>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</si>
  <si>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</si>
  <si>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</si>
  <si>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</si>
  <si>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</si>
  <si>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</si>
  <si>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</si>
  <si>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</si>
  <si>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</si>
  <si>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</si>
  <si>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</si>
  <si>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</si>
  <si>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</si>
  <si>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</si>
  <si>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</si>
  <si>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</si>
  <si>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</si>
  <si>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</si>
  <si>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</si>
  <si>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</si>
  <si>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</si>
  <si>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</si>
  <si>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</si>
  <si>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</si>
  <si>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</si>
  <si>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</si>
  <si>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</si>
  <si>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</si>
  <si>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</si>
  <si>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</si>
  <si>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</si>
  <si>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</si>
  <si>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</si>
  <si>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</si>
  <si>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</si>
  <si>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</si>
  <si>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</si>
  <si>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</si>
  <si>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</si>
  <si>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</si>
  <si>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</si>
  <si>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</si>
  <si>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</si>
  <si>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</si>
  <si>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</si>
  <si>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</si>
  <si>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</si>
  <si>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</si>
  <si>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</si>
  <si>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</si>
  <si>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</si>
  <si>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</si>
  <si>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</si>
  <si>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</si>
  <si>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</si>
  <si>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</si>
  <si>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</si>
  <si>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</si>
  <si>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</si>
  <si>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</si>
  <si>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</si>
  <si>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</si>
  <si>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</si>
  <si>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</si>
  <si>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</si>
  <si>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</si>
  <si>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</si>
  <si>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</si>
  <si>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</si>
  <si>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</si>
  <si>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</si>
  <si>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</si>
  <si>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</si>
  <si>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</si>
  <si>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</si>
  <si>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</si>
  <si>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</si>
  <si>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</si>
  <si>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</si>
  <si>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</si>
  <si>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</si>
  <si>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</si>
  <si>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</si>
  <si>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</si>
  <si>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</si>
  <si>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</si>
  <si>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</si>
  <si>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</si>
  <si>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</si>
  <si>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</si>
  <si>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</si>
  <si>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</si>
  <si>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</si>
  <si>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</si>
  <si>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</si>
  <si>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</si>
  <si>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</si>
  <si>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</si>
  <si>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</si>
  <si>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</si>
  <si>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</si>
  <si>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</si>
  <si>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</si>
  <si>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</si>
  <si>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</si>
  <si>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</si>
  <si>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</si>
  <si>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</si>
  <si>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</si>
  <si>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</si>
  <si>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</si>
  <si>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</si>
  <si>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</si>
  <si>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</si>
  <si>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</si>
  <si>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</si>
  <si>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</si>
  <si>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</si>
  <si>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</si>
  <si>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</si>
  <si>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</si>
  <si>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</si>
  <si>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</si>
  <si>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</si>
  <si>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</si>
  <si>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</si>
  <si>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</si>
  <si>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</si>
  <si>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</si>
  <si>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</si>
  <si>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</si>
  <si>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</si>
  <si>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</si>
  <si>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</si>
  <si>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</si>
  <si>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</si>
  <si>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</si>
  <si>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</si>
  <si>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</si>
  <si>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</si>
  <si>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</si>
  <si>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</si>
  <si>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</si>
  <si>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</si>
  <si>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</si>
  <si>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</si>
  <si>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</si>
  <si>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</si>
  <si>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</si>
  <si>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</si>
  <si>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</si>
  <si>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</si>
  <si>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</si>
  <si>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</si>
  <si>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</si>
  <si>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</si>
  <si>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</si>
  <si>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</si>
  <si>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</si>
  <si>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</si>
  <si>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</si>
  <si>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</si>
  <si>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</si>
  <si>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</si>
  <si>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</si>
  <si>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</si>
  <si>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</si>
  <si>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</si>
  <si>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</si>
  <si>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</si>
  <si>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</si>
  <si>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</si>
  <si>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</si>
  <si>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</si>
  <si>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</si>
  <si>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</si>
  <si>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</si>
  <si>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</si>
  <si>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</si>
  <si>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</si>
  <si>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</si>
  <si>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</si>
  <si>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</si>
  <si>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</si>
  <si>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</si>
  <si>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</si>
  <si>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</si>
  <si>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</si>
  <si>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</si>
  <si>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</si>
  <si>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</si>
  <si>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</si>
  <si>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</si>
  <si>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</si>
  <si>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</si>
  <si>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</si>
  <si>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</si>
  <si>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</si>
  <si>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</si>
  <si>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</si>
  <si>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</si>
  <si>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</si>
  <si>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</si>
  <si>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</si>
  <si>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</si>
  <si>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</si>
  <si>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</si>
  <si>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</si>
  <si>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</si>
  <si>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</si>
  <si>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</si>
  <si>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</si>
  <si>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</si>
  <si>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</si>
  <si>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</si>
  <si>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</si>
  <si>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</si>
  <si>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</si>
  <si>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</si>
  <si>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</si>
  <si>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</si>
  <si>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</si>
  <si>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</si>
  <si>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</si>
  <si>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</si>
  <si>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</si>
  <si>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</si>
  <si>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</si>
  <si>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</si>
  <si>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</si>
  <si>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</si>
  <si>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</si>
  <si>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</si>
  <si>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</si>
  <si>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</si>
  <si>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</si>
  <si>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</si>
  <si>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</si>
  <si>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</si>
  <si>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</si>
  <si>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</si>
  <si>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</si>
  <si>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</si>
  <si>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</si>
  <si>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</si>
  <si>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</si>
  <si>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</si>
  <si>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</si>
  <si>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</si>
  <si>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</si>
  <si>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</si>
  <si>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</si>
  <si>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</si>
  <si>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</si>
  <si>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</si>
  <si>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</si>
  <si>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</si>
  <si>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</si>
  <si>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</si>
  <si>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</si>
  <si>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</si>
  <si>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</si>
  <si>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</si>
  <si>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</si>
  <si>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</si>
  <si>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</si>
  <si>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</si>
  <si>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</si>
  <si>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</si>
  <si>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</si>
  <si>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</si>
  <si>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</si>
  <si>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</si>
  <si>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</si>
  <si>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</si>
  <si>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</si>
  <si>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</si>
  <si>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</si>
  <si>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</si>
  <si>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</si>
  <si>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</si>
  <si>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</si>
  <si>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</si>
  <si>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</si>
  <si>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</si>
  <si>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</si>
  <si>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</si>
  <si>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</si>
  <si>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</si>
  <si>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</si>
  <si>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</si>
  <si>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</si>
  <si>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</si>
  <si>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</si>
  <si>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</si>
  <si>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</si>
  <si>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</si>
  <si>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</si>
  <si>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</si>
  <si>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</si>
  <si>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</si>
  <si>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</si>
  <si>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</si>
  <si>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</si>
  <si>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</si>
  <si>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</si>
  <si>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</si>
  <si>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</si>
  <si>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</si>
  <si>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</si>
  <si>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</si>
  <si>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</si>
  <si>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</si>
  <si>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</si>
  <si>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</si>
  <si>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</si>
  <si>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</si>
  <si>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</si>
  <si>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</si>
  <si>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</si>
  <si>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</si>
  <si>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</si>
  <si>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</si>
  <si>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</si>
  <si>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</si>
  <si>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</si>
  <si>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</si>
  <si>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</si>
  <si>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</si>
  <si>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</si>
  <si>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</si>
  <si>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</si>
  <si>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</si>
  <si>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</si>
  <si>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</si>
  <si>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</si>
  <si>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</si>
  <si>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</si>
  <si>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</si>
  <si>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</si>
  <si>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</si>
  <si>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</si>
  <si>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</si>
  <si>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</si>
  <si>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</si>
  <si>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</si>
  <si>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</si>
  <si>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</si>
  <si>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</si>
  <si>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</si>
  <si>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</si>
  <si>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</si>
  <si>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</si>
  <si>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</si>
  <si>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</si>
  <si>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</si>
  <si>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</si>
  <si>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</si>
  <si>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</si>
  <si>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</si>
  <si>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</si>
  <si>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</si>
  <si>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</si>
  <si>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</si>
  <si>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</si>
  <si>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</si>
  <si>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</si>
  <si>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</si>
  <si>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</si>
  <si>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</si>
  <si>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</si>
  <si>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</si>
  <si>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</si>
  <si>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</si>
  <si>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</si>
  <si>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</si>
  <si>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</si>
  <si>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</si>
  <si>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</si>
  <si>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</si>
  <si>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</si>
  <si>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</si>
  <si>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</si>
  <si>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</si>
  <si>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</si>
  <si>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</si>
  <si>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</si>
  <si>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</si>
  <si>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</si>
  <si>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</si>
  <si>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</si>
  <si>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</si>
  <si>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</si>
  <si>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</si>
  <si>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</si>
  <si>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</si>
  <si>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</si>
  <si>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</si>
  <si>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</si>
  <si>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</si>
  <si>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</si>
  <si>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</si>
  <si>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</si>
  <si>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</si>
  <si>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</si>
  <si>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</si>
  <si>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</si>
  <si>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</si>
  <si>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</si>
  <si>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</si>
  <si>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</si>
  <si>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</si>
  <si>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</si>
  <si>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</si>
  <si>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</si>
  <si>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</si>
  <si>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</si>
  <si>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</si>
  <si>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</si>
  <si>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</si>
  <si>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</si>
  <si>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</si>
  <si>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</si>
  <si>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</si>
  <si>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</si>
  <si>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</si>
  <si>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</si>
  <si>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</si>
  <si>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</si>
  <si>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</si>
  <si>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</si>
  <si>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</si>
  <si>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</si>
  <si>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</si>
  <si>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</si>
  <si>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</si>
  <si>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</si>
  <si>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</si>
  <si>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</si>
  <si>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</si>
  <si>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</si>
  <si>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</si>
  <si>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</si>
  <si>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</si>
  <si>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</si>
  <si>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</si>
  <si>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</si>
  <si>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</si>
  <si>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</si>
  <si>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</si>
  <si>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</si>
  <si>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</si>
  <si>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</si>
  <si>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</si>
  <si>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</si>
  <si>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</si>
  <si>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</si>
  <si>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</si>
  <si>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</si>
  <si>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</si>
  <si>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</si>
  <si>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</si>
  <si>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</si>
  <si>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</si>
  <si>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</si>
  <si>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</si>
  <si>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</si>
  <si>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</si>
  <si>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</si>
  <si>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</si>
  <si>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</si>
  <si>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</si>
  <si>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</si>
  <si>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</si>
  <si>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</si>
  <si>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</si>
  <si>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</si>
  <si>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</si>
  <si>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</si>
  <si>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</si>
  <si>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</si>
  <si>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</si>
  <si>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</si>
  <si>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</si>
  <si>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</si>
  <si>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</si>
  <si>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</si>
  <si>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</si>
  <si>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</si>
  <si>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</si>
  <si>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</si>
  <si>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</si>
  <si>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</si>
  <si>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</si>
  <si>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</si>
  <si>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</si>
  <si>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</si>
  <si>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</si>
  <si>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</si>
  <si>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</si>
  <si>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</si>
  <si>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</si>
  <si>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</si>
  <si>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</si>
  <si>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</si>
  <si>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</si>
  <si>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</si>
  <si>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</si>
  <si>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</si>
  <si>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</si>
  <si>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</si>
  <si>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</si>
  <si>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</si>
  <si>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</si>
  <si>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</si>
  <si>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</si>
  <si>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</si>
  <si>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</si>
  <si>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</si>
  <si>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</si>
  <si>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</si>
  <si>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</si>
  <si>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</si>
  <si>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</si>
  <si>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</si>
  <si>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</si>
  <si>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</si>
  <si>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</si>
  <si>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</si>
  <si>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</si>
  <si>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</si>
  <si>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</si>
  <si>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</si>
  <si>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</si>
  <si>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</si>
  <si>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</si>
  <si>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</si>
  <si>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</si>
  <si>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</si>
  <si>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</si>
  <si>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</si>
  <si>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</si>
  <si>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</si>
  <si>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</si>
  <si>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</si>
  <si>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</si>
  <si>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</si>
  <si>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</si>
  <si>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</si>
  <si>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</si>
  <si>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</si>
  <si>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</si>
  <si>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</si>
  <si>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</si>
  <si>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</si>
  <si>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</si>
  <si>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</si>
  <si>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</si>
  <si>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</si>
  <si>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</si>
  <si>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</si>
  <si>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</si>
  <si>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</si>
  <si>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</si>
  <si>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</si>
  <si>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</si>
  <si>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</si>
  <si>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</si>
  <si>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</si>
  <si>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</si>
  <si>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</si>
  <si>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</si>
  <si>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</si>
  <si>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</si>
  <si>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</si>
  <si>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</si>
  <si>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</si>
  <si>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</si>
  <si>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</si>
  <si>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</si>
  <si>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</si>
  <si>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</si>
  <si>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</si>
  <si>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</si>
  <si>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</si>
  <si>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</si>
  <si>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</si>
  <si>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</si>
  <si>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</si>
  <si>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</si>
  <si>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</si>
  <si>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</si>
  <si>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</si>
  <si>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</si>
  <si>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</si>
  <si>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</si>
  <si>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</si>
  <si>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</si>
  <si>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</si>
  <si>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</si>
  <si>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</si>
  <si>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</si>
  <si>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</si>
  <si>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</si>
  <si>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</si>
  <si>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</si>
  <si>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</si>
  <si>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</si>
  <si>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</si>
  <si>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</si>
  <si>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</si>
  <si>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</si>
  <si>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</si>
  <si>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</si>
  <si>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</si>
  <si>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</si>
  <si>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</si>
  <si>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</si>
  <si>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</si>
  <si>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</si>
  <si>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</si>
  <si>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</si>
  <si>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</si>
  <si>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</si>
  <si>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</si>
  <si>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</si>
  <si>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</si>
  <si>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</si>
  <si>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</si>
  <si>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</si>
  <si>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</si>
  <si>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</si>
  <si>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</si>
  <si>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</si>
  <si>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</si>
  <si>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</si>
  <si>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</si>
  <si>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</si>
  <si>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</si>
  <si>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</si>
  <si>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</si>
  <si>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</si>
  <si>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</si>
  <si>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</si>
  <si>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</si>
  <si>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</si>
  <si>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</si>
  <si>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</si>
  <si>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</si>
  <si>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</si>
  <si>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</si>
  <si>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</si>
  <si>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</si>
  <si>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</si>
  <si>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</si>
  <si>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</si>
  <si>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</si>
  <si>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</si>
  <si>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</si>
  <si>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</si>
  <si>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</si>
  <si>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</si>
  <si>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</si>
  <si>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</si>
  <si>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</si>
  <si>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</si>
  <si>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</si>
  <si>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</si>
  <si>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</si>
  <si>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</si>
  <si>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</si>
  <si>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</si>
  <si>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</si>
  <si>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</si>
  <si>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</si>
  <si>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</si>
  <si>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</si>
  <si>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</si>
  <si>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</si>
  <si>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</si>
  <si>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</si>
  <si>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</si>
  <si>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</si>
  <si>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</si>
  <si>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</si>
  <si>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</si>
  <si>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</si>
  <si>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</si>
  <si>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</si>
  <si>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</si>
  <si>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</si>
  <si>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</si>
  <si>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</si>
  <si>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</si>
  <si>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</si>
  <si>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</si>
  <si>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</si>
  <si>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</si>
  <si>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</si>
  <si>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</si>
  <si>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</si>
  <si>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</si>
  <si>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</si>
  <si>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</si>
  <si>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</si>
  <si>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</si>
  <si>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</si>
  <si>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</si>
  <si>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</si>
  <si>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</si>
  <si>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</si>
  <si>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</si>
  <si>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</si>
  <si>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</si>
  <si>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</si>
  <si>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</si>
  <si>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</si>
  <si>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</si>
  <si>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</si>
  <si>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</si>
  <si>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</si>
  <si>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</si>
  <si>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</si>
  <si>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</si>
  <si>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</si>
  <si>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</si>
  <si>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</si>
  <si>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</si>
  <si>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</si>
  <si>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</si>
  <si>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</si>
  <si>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</si>
  <si>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</si>
  <si>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</si>
  <si>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</si>
  <si>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</si>
  <si>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</si>
  <si>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</si>
  <si>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</si>
  <si>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</si>
  <si>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</si>
  <si>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</si>
  <si>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</si>
  <si>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</si>
  <si>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</si>
  <si>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</si>
  <si>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</si>
  <si>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</si>
  <si>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</si>
  <si>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</si>
  <si>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</si>
  <si>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</si>
  <si>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</si>
  <si>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</si>
  <si>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</si>
  <si>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</si>
  <si>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</si>
  <si>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</si>
  <si>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</si>
  <si>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</si>
  <si>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</si>
  <si>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</si>
  <si>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</si>
  <si>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</si>
  <si>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</si>
  <si>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</si>
  <si>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</si>
  <si>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</si>
  <si>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</si>
  <si>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</si>
  <si>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</si>
  <si>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</si>
  <si>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</si>
  <si>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</si>
  <si>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</si>
  <si>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</si>
  <si>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</si>
  <si>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</si>
  <si>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</si>
  <si>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</si>
  <si>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</si>
  <si>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</si>
  <si>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</si>
  <si>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</si>
  <si>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</si>
  <si>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</si>
  <si>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</si>
  <si>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</si>
  <si>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</si>
  <si>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</si>
  <si>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</si>
  <si>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</si>
  <si>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</si>
  <si>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</si>
  <si>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</si>
  <si>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</si>
  <si>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</si>
  <si>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</si>
  <si>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</si>
  <si>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</si>
  <si>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</si>
  <si>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</si>
  <si>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</si>
  <si>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</si>
  <si>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</si>
  <si>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</si>
  <si>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</si>
  <si>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</si>
  <si>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</si>
  <si>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</si>
  <si>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</si>
  <si>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</si>
  <si>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</si>
  <si>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</si>
  <si>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</si>
  <si>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</si>
  <si>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</si>
  <si>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</si>
  <si>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</si>
  <si>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</si>
  <si>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</si>
  <si>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</si>
  <si>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</si>
  <si>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</si>
  <si>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</si>
  <si>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</si>
  <si>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</si>
  <si>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</si>
  <si>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</si>
  <si>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</si>
  <si>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</si>
  <si>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</si>
  <si>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</si>
  <si>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</si>
  <si>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</si>
  <si>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</si>
  <si>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</si>
  <si>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</si>
  <si>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</si>
  <si>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</si>
  <si>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</si>
  <si>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</si>
  <si>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</si>
  <si>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</si>
  <si>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</si>
  <si>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</si>
  <si>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</si>
  <si>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</si>
  <si>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</si>
  <si>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</si>
  <si>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</si>
  <si>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</si>
  <si>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</si>
  <si>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</si>
  <si>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</si>
  <si>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</si>
  <si>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</si>
  <si>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</si>
  <si>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</si>
  <si>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</si>
  <si>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</si>
  <si>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</si>
  <si>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</si>
  <si>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</si>
  <si>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</si>
  <si>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</si>
  <si>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</si>
  <si>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</si>
  <si>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</si>
  <si>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</si>
  <si>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</si>
  <si>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</si>
  <si>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</si>
  <si>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</si>
  <si>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</si>
  <si>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</si>
  <si>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</si>
  <si>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</si>
  <si>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</si>
  <si>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</si>
  <si>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</si>
  <si>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</si>
  <si>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</si>
  <si>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</si>
  <si>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</si>
  <si>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</si>
  <si>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</si>
  <si>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</si>
  <si>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</si>
  <si>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</si>
  <si>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</si>
  <si>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</si>
  <si>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</si>
  <si>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</si>
  <si>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</si>
  <si>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</si>
  <si>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</si>
  <si>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</si>
  <si>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</si>
  <si>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</si>
  <si>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</si>
  <si>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</si>
  <si>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</si>
  <si>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</si>
  <si>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</si>
  <si>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</si>
  <si>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</si>
  <si>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</si>
  <si>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</si>
  <si>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</si>
  <si>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</si>
  <si>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</si>
  <si>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</si>
  <si>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</si>
  <si>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</si>
  <si>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</si>
  <si>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</si>
  <si>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</si>
  <si>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</si>
  <si>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</si>
  <si>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</si>
  <si>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</si>
  <si>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</si>
  <si>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</si>
  <si>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</si>
  <si>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</si>
  <si>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</si>
  <si>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</si>
  <si>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</si>
  <si>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</si>
  <si>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</si>
  <si>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</si>
  <si>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</si>
  <si>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</si>
  <si>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</si>
  <si>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</si>
  <si>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</si>
  <si>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</si>
  <si>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</si>
  <si>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</si>
  <si>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</si>
  <si>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</si>
  <si>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</si>
  <si>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</si>
  <si>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</si>
  <si>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</si>
  <si>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</si>
  <si>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</si>
  <si>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</si>
  <si>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</si>
  <si>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</si>
  <si>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</si>
  <si>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</si>
  <si>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</si>
  <si>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</si>
  <si>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</si>
  <si>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</si>
  <si>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</si>
  <si>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</si>
  <si>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</si>
  <si>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</si>
  <si>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</si>
  <si>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</si>
  <si>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</si>
  <si>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</si>
  <si>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</si>
  <si>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</si>
  <si>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</si>
  <si>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</si>
  <si>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</si>
  <si>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</si>
  <si>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</si>
  <si>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</si>
  <si>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</si>
  <si>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</si>
  <si>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</si>
  <si>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</si>
  <si>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</si>
  <si>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</si>
  <si>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</si>
  <si>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</si>
  <si>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</si>
  <si>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</si>
  <si>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</si>
  <si>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</si>
  <si>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</si>
  <si>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</si>
  <si>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</si>
  <si>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</si>
  <si>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</si>
  <si>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</si>
  <si>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</si>
  <si>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</si>
  <si>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</si>
  <si>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</si>
  <si>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</si>
  <si>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</si>
  <si>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</si>
  <si>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</si>
  <si>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</si>
  <si>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</si>
  <si>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</si>
  <si>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</si>
  <si>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</si>
  <si>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</si>
  <si>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</si>
  <si>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</si>
  <si>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</si>
  <si>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</si>
  <si>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</si>
  <si>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</si>
  <si>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</si>
  <si>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</si>
  <si>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</si>
  <si>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</si>
  <si>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</si>
  <si>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</si>
  <si>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</si>
  <si>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</si>
  <si>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</si>
  <si>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</si>
  <si>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</si>
  <si>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</si>
  <si>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</si>
  <si>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</si>
  <si>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</si>
  <si>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</si>
  <si>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</si>
  <si>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</si>
  <si>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</si>
  <si>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</si>
  <si>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</si>
  <si>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</si>
  <si>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</si>
  <si>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</si>
  <si>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</si>
  <si>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</si>
  <si>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</si>
  <si>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</si>
  <si>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</si>
  <si>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</si>
  <si>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</si>
  <si>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</si>
  <si>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</si>
  <si>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</si>
  <si>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</si>
  <si>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</si>
  <si>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</si>
  <si>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</si>
  <si>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</si>
  <si>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</si>
  <si>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</si>
  <si>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</si>
  <si>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</si>
  <si>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</si>
  <si>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</si>
  <si>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</si>
  <si>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</si>
  <si>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</si>
  <si>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</si>
  <si>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</si>
  <si>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</si>
  <si>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</si>
  <si>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</si>
  <si>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</si>
  <si>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</si>
  <si>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</si>
  <si>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</si>
  <si>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</si>
  <si>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</si>
  <si>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</si>
  <si>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</si>
  <si>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</si>
  <si>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</si>
  <si>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</si>
  <si>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</si>
  <si>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</si>
  <si>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</si>
  <si>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</si>
  <si>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</si>
  <si>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</si>
  <si>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</si>
  <si>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</si>
  <si>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</si>
  <si>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</si>
  <si>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</si>
  <si>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</si>
  <si>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</si>
  <si>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</si>
  <si>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</si>
  <si>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</si>
  <si>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</si>
  <si>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</si>
  <si>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</si>
  <si>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</si>
  <si>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</si>
  <si>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</si>
  <si>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</si>
  <si>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</si>
  <si>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</si>
  <si>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</si>
  <si>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</si>
  <si>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</si>
  <si>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</si>
  <si>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</si>
  <si>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</si>
  <si>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</si>
  <si>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</si>
  <si>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</si>
  <si>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</si>
  <si>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</si>
  <si>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</si>
  <si>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</si>
  <si>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</si>
  <si>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</si>
  <si>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</si>
  <si>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</si>
  <si>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</si>
  <si>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</si>
  <si>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</si>
  <si>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</si>
  <si>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</si>
  <si>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</si>
  <si>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</si>
  <si>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</si>
  <si>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</si>
  <si>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</si>
  <si>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</si>
  <si>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</si>
  <si>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</si>
  <si>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</si>
  <si>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</si>
  <si>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</si>
  <si>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</si>
  <si>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</si>
  <si>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</si>
  <si>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</si>
  <si>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</si>
  <si>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</si>
  <si>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</si>
  <si>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</si>
  <si>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</si>
  <si>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</si>
  <si>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</si>
  <si>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</si>
  <si>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</si>
  <si>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</si>
  <si>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</si>
  <si>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</si>
  <si>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</si>
  <si>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</si>
  <si>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</si>
  <si>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</si>
  <si>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</si>
  <si>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</si>
  <si>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</si>
  <si>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</si>
  <si>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</si>
  <si>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</si>
  <si>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</si>
  <si>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</si>
  <si>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</si>
  <si>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</si>
  <si>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</si>
  <si>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</si>
  <si>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</si>
  <si>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</si>
  <si>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</si>
  <si>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</si>
  <si>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</si>
  <si>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</si>
  <si>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</si>
  <si>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</si>
  <si>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</si>
  <si>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</si>
  <si>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</si>
  <si>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</si>
  <si>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</si>
  <si>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</si>
  <si>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</si>
  <si>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</si>
  <si>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</si>
  <si>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</si>
  <si>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</si>
  <si>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</si>
  <si>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</si>
  <si>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</si>
  <si>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</si>
  <si>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</si>
  <si>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</si>
  <si>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</si>
  <si>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</si>
  <si>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</si>
  <si>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</si>
  <si>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</si>
  <si>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</si>
  <si>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</si>
  <si>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</si>
  <si>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</si>
  <si>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</si>
  <si>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</si>
  <si>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</si>
  <si>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</si>
  <si>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</si>
  <si>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</si>
  <si>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</si>
  <si>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</si>
  <si>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</si>
  <si>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</si>
  <si>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</si>
  <si>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</si>
  <si>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</si>
  <si>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</si>
  <si>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</si>
  <si>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</si>
  <si>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</si>
  <si>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</si>
  <si>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</si>
  <si>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</si>
  <si>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</si>
  <si>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</si>
  <si>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</si>
  <si>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</si>
  <si>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</si>
  <si>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</si>
  <si>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</si>
  <si>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</si>
  <si>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</si>
  <si>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</si>
  <si>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</si>
  <si>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</si>
  <si>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</si>
  <si>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</si>
  <si>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</si>
  <si>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</si>
  <si>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</si>
  <si>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</si>
  <si>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</si>
  <si>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</si>
  <si>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</si>
  <si>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</si>
  <si>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</si>
  <si>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</si>
  <si>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</si>
  <si>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</si>
  <si>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</si>
  <si>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</si>
  <si>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</si>
  <si>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</si>
  <si>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</si>
  <si>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</si>
  <si>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</si>
  <si>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</si>
  <si>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</si>
  <si>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</si>
  <si>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</si>
  <si>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</si>
  <si>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</si>
  <si>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</si>
  <si>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</si>
  <si>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</si>
  <si>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</si>
  <si>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</si>
  <si>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</si>
  <si>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</si>
  <si>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</si>
  <si>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</si>
  <si>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</si>
  <si>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</si>
  <si>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</si>
  <si>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</si>
  <si>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</si>
  <si>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</si>
  <si>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</si>
  <si>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</si>
  <si>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</si>
  <si>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</si>
  <si>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</si>
  <si>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</si>
  <si>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</si>
  <si>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</si>
  <si>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</si>
  <si>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</si>
  <si>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</si>
  <si>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</si>
  <si>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</si>
  <si>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</si>
  <si>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</si>
  <si>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</si>
  <si>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</si>
  <si>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</si>
  <si>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</si>
  <si>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</si>
  <si>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</si>
  <si>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</si>
  <si>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</si>
  <si>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</si>
  <si>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</si>
  <si>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</si>
  <si>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</si>
  <si>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</si>
  <si>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</si>
  <si>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</si>
  <si>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</si>
  <si>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</si>
  <si>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</si>
  <si>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</si>
  <si>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</si>
  <si>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</si>
  <si>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</si>
  <si>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</si>
  <si>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</si>
  <si>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</si>
  <si>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</si>
  <si>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</si>
  <si>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</si>
  <si>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</si>
  <si>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</si>
  <si>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</si>
  <si>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</si>
  <si>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</si>
  <si>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</si>
  <si>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</si>
  <si>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</si>
  <si>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</si>
  <si>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</si>
  <si>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</si>
  <si>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</si>
  <si>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</si>
  <si>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</si>
  <si>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</si>
  <si>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</si>
  <si>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</si>
  <si>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</si>
  <si>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</si>
  <si>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</si>
  <si>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</si>
  <si>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</si>
  <si>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</si>
  <si>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</si>
  <si>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</si>
  <si>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</si>
  <si>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</si>
  <si>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</si>
  <si>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</si>
  <si>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</si>
  <si>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</si>
  <si>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</si>
  <si>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</si>
  <si>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</si>
  <si>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</si>
  <si>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</si>
  <si>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</si>
  <si>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</si>
  <si>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</si>
  <si>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</si>
  <si>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</si>
  <si>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</si>
  <si>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</si>
  <si>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</si>
  <si>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</si>
  <si>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</si>
  <si>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</si>
  <si>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</si>
  <si>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</si>
  <si>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</si>
  <si>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</si>
  <si>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</si>
  <si>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</si>
  <si>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</si>
  <si>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</si>
  <si>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</si>
  <si>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</si>
  <si>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</si>
  <si>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</si>
  <si>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</si>
  <si>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</si>
  <si>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</si>
  <si>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</si>
  <si>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</si>
  <si>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</si>
  <si>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</si>
  <si>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</si>
  <si>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</si>
  <si>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</si>
  <si>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</si>
  <si>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</si>
  <si>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</si>
  <si>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</si>
  <si>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</si>
  <si>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</si>
  <si>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</si>
  <si>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</si>
  <si>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</si>
  <si>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</si>
  <si>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</si>
  <si>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</si>
  <si>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</si>
  <si>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</si>
  <si>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</si>
  <si>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</si>
  <si>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</si>
  <si>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</si>
  <si>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</si>
  <si>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</si>
  <si>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</si>
  <si>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</si>
  <si>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</si>
  <si>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</si>
  <si>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</si>
  <si>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</si>
  <si>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</si>
  <si>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</si>
  <si>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</si>
  <si>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</si>
  <si>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</si>
  <si>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</si>
  <si>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</si>
  <si>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</si>
  <si>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</si>
  <si>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</si>
  <si>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</si>
  <si>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</si>
  <si>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</si>
  <si>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</si>
  <si>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</si>
  <si>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</si>
  <si>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</si>
  <si>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</si>
  <si>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</si>
  <si>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</si>
  <si>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</si>
  <si>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</si>
  <si>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</si>
  <si>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</si>
  <si>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</si>
  <si>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</si>
  <si>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</si>
  <si>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</si>
  <si>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</si>
  <si>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</si>
  <si>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</si>
  <si>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</si>
  <si>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</si>
  <si>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</si>
  <si>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</si>
  <si>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</si>
  <si>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</si>
  <si>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</si>
  <si>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</si>
  <si>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</si>
  <si>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</si>
  <si>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</si>
  <si>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</si>
  <si>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</si>
  <si>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</si>
  <si>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</si>
  <si>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</si>
  <si>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</si>
  <si>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</si>
  <si>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</si>
  <si>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</si>
  <si>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</si>
  <si>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</si>
  <si>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</si>
  <si>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</si>
  <si>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</si>
  <si>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</si>
  <si>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</si>
  <si>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</si>
  <si>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</si>
  <si>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</si>
  <si>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</si>
  <si>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</si>
  <si>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</si>
  <si>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</si>
  <si>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</si>
  <si>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</si>
  <si>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</si>
  <si>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</si>
  <si>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</si>
  <si>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</si>
  <si>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</si>
  <si>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</si>
  <si>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</si>
  <si>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</si>
  <si>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</si>
  <si>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</si>
  <si>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</si>
  <si>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</si>
  <si>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</si>
  <si>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</si>
  <si>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</si>
  <si>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</si>
  <si>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</si>
  <si>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</si>
  <si>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</si>
  <si>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</si>
  <si>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</si>
  <si>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</si>
  <si>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</si>
  <si>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</si>
  <si>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</si>
  <si>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</si>
  <si>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</si>
  <si>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</si>
  <si>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</si>
  <si>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</si>
  <si>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</si>
  <si>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</si>
  <si>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</si>
  <si>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</si>
  <si>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</si>
  <si>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</si>
  <si>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</si>
  <si>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</si>
  <si>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</si>
  <si>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</si>
  <si>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</si>
  <si>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</si>
  <si>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</si>
  <si>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</si>
  <si>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</si>
  <si>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</si>
  <si>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</si>
  <si>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</si>
  <si>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</si>
  <si>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</si>
  <si>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</si>
  <si>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</si>
  <si>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</si>
  <si>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</si>
  <si>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</si>
  <si>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</si>
  <si>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</si>
  <si>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</si>
  <si>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</si>
  <si>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</si>
  <si>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</si>
  <si>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</si>
  <si>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</si>
  <si>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</si>
  <si>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</si>
  <si>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</si>
  <si>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</si>
  <si>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</si>
  <si>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</si>
  <si>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</si>
  <si>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</si>
  <si>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</si>
  <si>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</si>
  <si>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</si>
  <si>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</si>
  <si>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</si>
  <si>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</si>
  <si>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</si>
  <si>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</si>
  <si>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</si>
  <si>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</si>
  <si>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</si>
  <si>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</si>
  <si>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</si>
  <si>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</si>
  <si>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</si>
  <si>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</si>
  <si>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</si>
  <si>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</si>
  <si>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</si>
  <si>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</si>
  <si>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</si>
  <si>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</si>
  <si>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</si>
  <si>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</si>
  <si>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</si>
  <si>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</si>
  <si>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</si>
  <si>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</si>
  <si>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</si>
  <si>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</si>
  <si>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</si>
  <si>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</si>
  <si>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</si>
  <si>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</si>
  <si>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</si>
  <si>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</si>
  <si>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</si>
  <si>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</si>
  <si>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</si>
  <si>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</si>
  <si>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</si>
  <si>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</si>
  <si>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</si>
  <si>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</si>
  <si>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</si>
  <si>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</si>
  <si>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</si>
  <si>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</si>
  <si>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</si>
  <si>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</si>
  <si>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</si>
  <si>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</si>
  <si>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</si>
  <si>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</si>
  <si>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</si>
  <si>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</si>
  <si>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</si>
  <si>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</si>
  <si>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</si>
  <si>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</si>
  <si>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</si>
  <si>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</si>
  <si>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</si>
  <si>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</si>
  <si>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</si>
  <si>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</si>
  <si>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</si>
  <si>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</si>
  <si>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</si>
  <si>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</si>
  <si>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</si>
  <si>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</si>
  <si>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</si>
  <si>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</si>
  <si>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</si>
  <si>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</si>
  <si>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</si>
  <si>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</si>
  <si>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</si>
  <si>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</si>
  <si>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</si>
  <si>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</si>
  <si>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</si>
  <si>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</si>
  <si>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</si>
  <si>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</si>
  <si>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</si>
  <si>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</si>
  <si>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</si>
  <si>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</si>
  <si>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</si>
  <si>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</si>
  <si>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</si>
  <si>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</si>
  <si>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</si>
  <si>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</si>
  <si>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</si>
  <si>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</si>
  <si>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</si>
  <si>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</si>
  <si>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</si>
  <si>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</si>
  <si>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</si>
  <si>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</si>
  <si>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</si>
  <si>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</si>
  <si>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</si>
  <si>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</si>
  <si>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</si>
  <si>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</si>
  <si>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</si>
  <si>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</si>
  <si>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</si>
  <si>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</si>
  <si>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</si>
  <si>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</si>
  <si>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</si>
  <si>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</si>
  <si>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</si>
  <si>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</si>
  <si>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</si>
  <si>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</si>
  <si>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</si>
  <si>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</si>
  <si>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</si>
  <si>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</si>
  <si>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</si>
  <si>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</si>
  <si>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</si>
  <si>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</si>
  <si>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</si>
  <si>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</si>
  <si>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</si>
  <si>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</si>
  <si>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</si>
  <si>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</si>
  <si>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</si>
  <si>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</si>
  <si>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</si>
  <si>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</si>
  <si>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</si>
  <si>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</si>
  <si>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</si>
  <si>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</si>
  <si>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</si>
  <si>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</si>
  <si>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</si>
  <si>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</si>
  <si>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</si>
  <si>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</si>
  <si>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</si>
  <si>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</si>
  <si>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</si>
  <si>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</si>
  <si>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</si>
  <si>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</si>
  <si>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</si>
  <si>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</si>
  <si>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</si>
  <si>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</si>
  <si>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</si>
  <si>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</si>
  <si>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</si>
  <si>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</si>
  <si>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</si>
  <si>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</si>
  <si>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</si>
  <si>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</si>
  <si>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</si>
  <si>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</si>
  <si>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</si>
  <si>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</si>
  <si>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</si>
  <si>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</si>
  <si>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</si>
  <si>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</si>
  <si>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</si>
  <si>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</si>
  <si>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</si>
  <si>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</si>
  <si>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</si>
  <si>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</si>
  <si>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</si>
  <si>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</si>
  <si>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</si>
  <si>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</si>
  <si>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</si>
  <si>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</si>
  <si>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</si>
  <si>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</si>
  <si>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</si>
  <si>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</si>
  <si>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</si>
  <si>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</si>
  <si>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</si>
  <si>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</si>
  <si>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</si>
  <si>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</si>
  <si>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</si>
  <si>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</si>
  <si>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</si>
  <si>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</si>
  <si>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</si>
  <si>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</si>
  <si>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</si>
  <si>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</si>
  <si>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</si>
  <si>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</si>
  <si>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</si>
  <si>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</si>
  <si>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</si>
  <si>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</si>
  <si>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</si>
  <si>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</si>
  <si>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</si>
  <si>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</si>
  <si>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</si>
  <si>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</si>
  <si>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</si>
  <si>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</si>
  <si>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</si>
  <si>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</si>
  <si>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</si>
  <si>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</si>
  <si>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</si>
  <si>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</si>
  <si>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</si>
  <si>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</si>
  <si>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</si>
  <si>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</si>
  <si>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</si>
  <si>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</si>
  <si>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</si>
  <si>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</si>
  <si>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</si>
  <si>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</si>
  <si>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</si>
  <si>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</si>
  <si>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</si>
  <si>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</si>
  <si>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</si>
  <si>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</si>
  <si>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</si>
  <si>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</si>
  <si>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</si>
  <si>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</si>
  <si>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</si>
  <si>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</si>
  <si>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</si>
  <si>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</si>
  <si>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</si>
  <si>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</si>
  <si>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</si>
  <si>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</si>
  <si>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</si>
  <si>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</si>
  <si>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</si>
  <si>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</si>
  <si>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</si>
  <si>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</si>
  <si>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</si>
  <si>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</si>
  <si>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</si>
  <si>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</si>
  <si>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</si>
  <si>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</si>
  <si>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</si>
  <si>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</si>
  <si>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</si>
  <si>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</si>
  <si>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</si>
  <si>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</si>
  <si>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</si>
  <si>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</si>
  <si>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</si>
  <si>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</si>
  <si>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</si>
  <si>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</si>
  <si>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</si>
  <si>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</si>
  <si>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</si>
  <si>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</si>
  <si>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</si>
  <si>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</si>
  <si>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</si>
  <si>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</si>
  <si>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</si>
  <si>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</si>
  <si>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</si>
  <si>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</si>
  <si>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</si>
  <si>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</si>
  <si>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</si>
  <si>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</si>
  <si>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</si>
  <si>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</si>
  <si>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</si>
  <si>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</si>
  <si>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</si>
  <si>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</si>
  <si>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</si>
  <si>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</si>
  <si>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</si>
  <si>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</si>
  <si>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</si>
  <si>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</si>
  <si>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</si>
  <si>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</si>
  <si>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</si>
  <si>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</si>
  <si>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</si>
  <si>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</si>
  <si>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</si>
  <si>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</si>
  <si>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</si>
  <si>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</si>
  <si>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</si>
  <si>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</si>
  <si>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</si>
  <si>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</si>
  <si>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</si>
  <si>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</si>
  <si>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</si>
  <si>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</si>
  <si>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</si>
  <si>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</si>
  <si>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</si>
  <si>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</si>
  <si>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</si>
  <si>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</si>
  <si>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</si>
  <si>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</si>
  <si>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</si>
  <si>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</si>
  <si>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</si>
  <si>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</si>
  <si>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</si>
  <si>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</si>
  <si>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</si>
  <si>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</si>
  <si>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</si>
  <si>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</si>
  <si>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</si>
  <si>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</si>
  <si>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</si>
  <si>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</si>
  <si>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</si>
  <si>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</si>
  <si>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</si>
  <si>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</si>
  <si>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</si>
  <si>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</si>
  <si>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</si>
  <si>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</si>
  <si>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</si>
  <si>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</si>
  <si>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</si>
  <si>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</si>
  <si>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</si>
  <si>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</si>
  <si>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</si>
  <si>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</si>
  <si>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</si>
  <si>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</si>
  <si>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</si>
  <si>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</si>
  <si>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</si>
  <si>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</si>
  <si>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</si>
  <si>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</si>
  <si>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</si>
  <si>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</si>
  <si>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</si>
  <si>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</si>
  <si>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</si>
  <si>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</si>
  <si>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</si>
  <si>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</si>
  <si>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</si>
  <si>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</si>
  <si>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</si>
  <si>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</si>
  <si>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</si>
  <si>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</si>
  <si>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</si>
  <si>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</si>
  <si>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</si>
  <si>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</si>
  <si>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</si>
  <si>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</si>
  <si>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</si>
  <si>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</si>
  <si>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</si>
  <si>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</si>
  <si>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</si>
  <si>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</si>
  <si>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</si>
  <si>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</si>
  <si>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</si>
  <si>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</si>
  <si>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</si>
  <si>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</si>
  <si>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</si>
  <si>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</si>
  <si>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</si>
  <si>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</si>
  <si>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</si>
  <si>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</si>
  <si>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</si>
  <si>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</si>
  <si>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</si>
  <si>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</si>
  <si>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</si>
  <si>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</si>
  <si>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</si>
  <si>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</si>
  <si>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</si>
  <si>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</si>
  <si>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</si>
  <si>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</si>
  <si>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</si>
  <si>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</si>
  <si>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</si>
  <si>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</si>
  <si>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</si>
  <si>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</si>
  <si>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</si>
  <si>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</si>
  <si>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</si>
  <si>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</si>
  <si>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</si>
  <si>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</si>
  <si>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</si>
  <si>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</si>
  <si>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</si>
  <si>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</si>
  <si>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</si>
  <si>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</si>
  <si>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</si>
  <si>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</si>
  <si>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</si>
  <si>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</si>
  <si>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</si>
  <si>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</si>
  <si>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</si>
  <si>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</si>
  <si>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</si>
  <si>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</si>
  <si>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</si>
  <si>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</si>
  <si>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</si>
  <si>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</si>
  <si>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</si>
  <si>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</si>
  <si>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</si>
  <si>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</si>
  <si>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</si>
  <si>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</si>
  <si>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</si>
  <si>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</si>
  <si>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</si>
  <si>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</si>
  <si>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</si>
  <si>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</si>
  <si>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</si>
  <si>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</si>
  <si>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</si>
  <si>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</si>
  <si>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</si>
  <si>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</si>
  <si>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</si>
  <si>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</si>
  <si>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</si>
  <si>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</si>
  <si>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</si>
  <si>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</si>
  <si>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</si>
  <si>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</si>
  <si>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</si>
  <si>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</si>
  <si>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</si>
  <si>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</si>
  <si>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</si>
  <si>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</si>
  <si>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</si>
  <si>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</si>
  <si>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</si>
  <si>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</si>
  <si>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</si>
  <si>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</si>
  <si>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</si>
  <si>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</si>
  <si>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</si>
  <si>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</si>
  <si>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</si>
  <si>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</si>
  <si>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</si>
  <si>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</si>
  <si>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</si>
  <si>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</si>
  <si>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</si>
  <si>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</si>
  <si>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</si>
  <si>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</si>
  <si>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</si>
  <si>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</si>
  <si>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</si>
  <si>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</si>
  <si>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</si>
  <si>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</si>
  <si>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</si>
  <si>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</si>
  <si>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</si>
  <si>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</si>
  <si>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</si>
  <si>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</si>
  <si>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</si>
  <si>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</si>
  <si>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</si>
  <si>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</si>
  <si>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</si>
  <si>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</si>
  <si>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</si>
  <si>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</si>
  <si>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</si>
  <si>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</si>
  <si>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</si>
  <si>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</si>
  <si>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</si>
  <si>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</si>
  <si>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</si>
  <si>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</si>
  <si>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</si>
  <si>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</si>
  <si>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</si>
  <si>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</si>
  <si>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</si>
  <si>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</si>
  <si>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</si>
  <si>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</si>
  <si>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</si>
  <si>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</si>
  <si>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</si>
  <si>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</si>
  <si>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</si>
  <si>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</si>
  <si>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</si>
  <si>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</si>
  <si>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</si>
  <si>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</si>
  <si>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</si>
  <si>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</si>
  <si>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</si>
  <si>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</si>
  <si>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</si>
  <si>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</si>
  <si>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</si>
  <si>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</si>
  <si>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</si>
  <si>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</si>
  <si>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</si>
  <si>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</si>
  <si>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</si>
  <si>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</si>
  <si>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</si>
  <si>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</si>
  <si>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</si>
  <si>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</si>
  <si>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</si>
  <si>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</si>
  <si>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</si>
  <si>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</si>
  <si>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</si>
  <si>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</si>
  <si>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</si>
  <si>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</si>
  <si>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</si>
  <si>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</si>
  <si>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</si>
  <si>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</si>
  <si>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</si>
  <si>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</si>
  <si>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</si>
  <si>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</si>
  <si>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</si>
  <si>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</si>
  <si>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</si>
  <si>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</si>
  <si>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</si>
  <si>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</si>
  <si>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</si>
  <si>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</si>
  <si>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</si>
  <si>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</si>
  <si>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</si>
  <si>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</si>
  <si>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</si>
  <si>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</si>
  <si>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</si>
  <si>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</si>
  <si>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</si>
  <si>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</si>
  <si>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</si>
  <si>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</si>
  <si>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</si>
  <si>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</si>
  <si>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</si>
  <si>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</si>
  <si>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</si>
  <si>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</si>
  <si>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</si>
  <si>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</si>
  <si>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</si>
  <si>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</si>
  <si>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</si>
  <si>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</si>
  <si>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</si>
  <si>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</si>
  <si>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</si>
  <si>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</si>
  <si>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</si>
  <si>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</si>
  <si>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</si>
  <si>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</si>
  <si>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</si>
  <si>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</si>
  <si>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</si>
  <si>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</si>
  <si>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</si>
  <si>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</si>
  <si>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</si>
  <si>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</si>
  <si>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</si>
  <si>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</si>
  <si>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</si>
  <si>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</si>
  <si>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</si>
  <si>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</si>
  <si>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</si>
  <si>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</si>
  <si>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</si>
  <si>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</si>
  <si>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</si>
  <si>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</si>
  <si>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</si>
  <si>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</si>
  <si>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</si>
  <si>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</si>
  <si>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</si>
  <si>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</si>
  <si>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</si>
  <si>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</si>
  <si>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</si>
  <si>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</si>
  <si>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</si>
  <si>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</si>
  <si>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</si>
  <si>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</si>
  <si>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</si>
  <si>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</si>
  <si>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</si>
  <si>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</si>
  <si>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</si>
  <si>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</si>
  <si>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</si>
  <si>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</si>
  <si>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</si>
  <si>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</si>
  <si>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</si>
  <si>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</si>
  <si>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</si>
  <si>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</si>
  <si>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</si>
  <si>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</si>
  <si>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</si>
  <si>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</si>
  <si>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</si>
  <si>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</si>
  <si>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</si>
  <si>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</si>
  <si>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</si>
  <si>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</si>
  <si>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</si>
  <si>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</si>
  <si>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</si>
  <si>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</si>
  <si>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</si>
  <si>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</si>
  <si>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</si>
  <si>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</si>
  <si>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</si>
  <si>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</si>
  <si>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</si>
  <si>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</si>
  <si>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</si>
  <si>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</si>
  <si>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</si>
  <si>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</si>
  <si>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</si>
  <si>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</si>
  <si>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</si>
  <si>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</si>
  <si>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</si>
  <si>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</si>
  <si>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</si>
  <si>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</si>
  <si>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</si>
  <si>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</si>
  <si>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</si>
  <si>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</si>
  <si>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</si>
  <si>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</si>
  <si>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</si>
  <si>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</si>
  <si>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</si>
  <si>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</si>
  <si>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</si>
  <si>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</si>
  <si>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</si>
  <si>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</si>
  <si>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</si>
  <si>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</si>
  <si>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</si>
  <si>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</si>
  <si>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</si>
  <si>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</si>
  <si>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</si>
  <si>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</si>
  <si>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</si>
  <si>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</si>
  <si>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</si>
  <si>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</si>
  <si>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</si>
  <si>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</si>
  <si>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</si>
  <si>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</si>
  <si>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</si>
  <si>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</si>
  <si>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</si>
  <si>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</si>
  <si>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</si>
  <si>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</si>
  <si>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</si>
  <si>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</si>
  <si>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</si>
  <si>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</si>
  <si>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</si>
  <si>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</si>
  <si>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</si>
  <si>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</si>
  <si>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</si>
  <si>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</si>
  <si>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</si>
  <si>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</si>
  <si>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</si>
  <si>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</si>
  <si>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</si>
  <si>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</si>
  <si>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</si>
  <si>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</si>
  <si>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</si>
  <si>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</si>
  <si>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</si>
  <si>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</si>
  <si>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</si>
  <si>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</si>
  <si>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</si>
  <si>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</si>
  <si>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</si>
  <si>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</si>
  <si>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</si>
  <si>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</si>
  <si>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</si>
  <si>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</si>
  <si>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</si>
  <si>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</si>
  <si>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</si>
  <si>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</si>
  <si>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</si>
  <si>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</si>
  <si>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</si>
  <si>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</si>
  <si>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</si>
  <si>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</si>
  <si>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</si>
  <si>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</si>
  <si>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</si>
  <si>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</si>
  <si>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</si>
  <si>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</si>
  <si>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</si>
  <si>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</si>
  <si>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</si>
  <si>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</si>
  <si>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</si>
  <si>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</si>
  <si>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</si>
  <si>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</si>
  <si>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</si>
  <si>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</si>
  <si>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</si>
  <si>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</si>
  <si>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</si>
  <si>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</si>
  <si>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</si>
  <si>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</si>
  <si>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</si>
  <si>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</si>
  <si>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</si>
  <si>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</si>
  <si>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</si>
  <si>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</si>
  <si>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</si>
  <si>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</si>
  <si>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</si>
  <si>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</si>
  <si>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</si>
  <si>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</si>
  <si>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</si>
  <si>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</si>
  <si>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</si>
  <si>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</si>
  <si>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</si>
  <si>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</si>
  <si>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</si>
  <si>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</si>
  <si>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</si>
  <si>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</si>
  <si>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</si>
  <si>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</si>
  <si>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</si>
  <si>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</si>
  <si>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</si>
  <si>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</si>
  <si>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</si>
  <si>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</si>
  <si>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</si>
  <si>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</si>
  <si>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</si>
  <si>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</si>
  <si>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</si>
  <si>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</si>
  <si>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</si>
  <si>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</si>
  <si>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</si>
  <si>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</si>
  <si>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</si>
  <si>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</si>
  <si>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</si>
  <si>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</si>
  <si>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</si>
  <si>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</si>
  <si>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</si>
  <si>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</si>
  <si>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</si>
  <si>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</si>
  <si>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</si>
  <si>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</si>
  <si>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</si>
  <si>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</si>
  <si>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</si>
  <si>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</si>
  <si>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</si>
  <si>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</si>
  <si>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</si>
  <si>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</si>
  <si>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</si>
  <si>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</si>
  <si>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</si>
  <si>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</si>
  <si>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</si>
  <si>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</si>
  <si>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</si>
  <si>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</si>
  <si>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</si>
  <si>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</si>
  <si>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</si>
  <si>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</si>
  <si>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</si>
  <si>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</si>
  <si>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</si>
  <si>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</si>
  <si>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</si>
  <si>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</si>
  <si>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</si>
  <si>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</si>
  <si>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</si>
  <si>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</si>
  <si>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</si>
  <si>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</si>
  <si>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</si>
  <si>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</si>
  <si>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</si>
  <si>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</si>
  <si>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</si>
  <si>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</si>
  <si>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</si>
  <si>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</si>
  <si>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</si>
  <si>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</si>
  <si>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</si>
  <si>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</si>
  <si>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</si>
  <si>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</si>
  <si>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</si>
  <si>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</si>
  <si>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</si>
  <si>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</si>
  <si>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</si>
  <si>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</si>
  <si>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</si>
  <si>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</si>
  <si>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</si>
  <si>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</si>
  <si>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</si>
  <si>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</si>
  <si>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</si>
  <si>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</si>
  <si>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</si>
  <si>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</si>
  <si>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</si>
  <si>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</si>
  <si>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</si>
  <si>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</si>
  <si>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</si>
  <si>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</si>
  <si>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</si>
  <si>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</si>
  <si>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</si>
  <si>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</si>
  <si>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</si>
  <si>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</si>
  <si>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</si>
  <si>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</si>
  <si>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</si>
  <si>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</si>
  <si>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</si>
  <si>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</si>
  <si>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</si>
  <si>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</si>
  <si>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</si>
  <si>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</si>
  <si>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</si>
  <si>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</si>
  <si>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</si>
  <si>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</si>
  <si>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</si>
  <si>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</si>
  <si>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</si>
  <si>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</si>
  <si>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</si>
  <si>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</si>
  <si>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</si>
  <si>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</si>
  <si>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</si>
  <si>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</si>
  <si>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</si>
  <si>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</si>
  <si>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</si>
  <si>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</si>
  <si>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</si>
  <si>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</si>
  <si>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</si>
  <si>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</si>
  <si>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</si>
  <si>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</si>
  <si>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</si>
  <si>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</si>
  <si>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</si>
  <si>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</si>
  <si>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</si>
  <si>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</si>
  <si>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</si>
  <si>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</si>
  <si>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</si>
  <si>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</si>
  <si>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</si>
  <si>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</si>
  <si>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</si>
  <si>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</si>
  <si>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</si>
  <si>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</si>
  <si>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</si>
  <si>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</si>
  <si>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</si>
  <si>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</si>
  <si>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</si>
  <si>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</si>
  <si>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</si>
  <si>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</si>
  <si>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</si>
  <si>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</si>
  <si>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</si>
  <si>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</si>
  <si>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</si>
  <si>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</si>
  <si>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</si>
  <si>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</si>
  <si>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</si>
  <si>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</si>
  <si>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</si>
  <si>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</si>
  <si>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</si>
  <si>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</si>
  <si>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</si>
  <si>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</si>
  <si>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</si>
  <si>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</si>
  <si>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</si>
  <si>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</si>
  <si>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</si>
  <si>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</si>
  <si>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</si>
  <si>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</si>
  <si>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</si>
  <si>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</si>
  <si>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</si>
  <si>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</si>
  <si>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</si>
  <si>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</si>
  <si>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</si>
  <si>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</si>
  <si>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</si>
  <si>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</si>
  <si>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</si>
  <si>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</si>
  <si>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</si>
  <si>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</si>
  <si>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</si>
  <si>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</si>
  <si>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</si>
  <si>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</si>
  <si>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</si>
  <si>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</si>
  <si>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</si>
  <si>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</si>
  <si>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</si>
  <si>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</si>
  <si>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</si>
  <si>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</si>
  <si>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</si>
  <si>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</si>
  <si>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</si>
  <si>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</si>
  <si>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</si>
  <si>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</si>
  <si>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</si>
  <si>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</si>
  <si>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</si>
  <si>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</si>
  <si>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</si>
  <si>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</si>
  <si>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</si>
  <si>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</si>
  <si>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</si>
  <si>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</si>
  <si>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</si>
  <si>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</si>
  <si>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</si>
  <si>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</si>
  <si>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</si>
  <si>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</si>
  <si>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</si>
  <si>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</si>
  <si>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</si>
  <si>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</si>
  <si>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</si>
  <si>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</si>
  <si>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</si>
  <si>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</si>
  <si>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</si>
  <si>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</si>
  <si>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</si>
  <si>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</si>
  <si>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</si>
  <si>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</si>
  <si>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</si>
  <si>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</si>
  <si>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</si>
  <si>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</si>
  <si>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</si>
  <si>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</si>
  <si>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</si>
  <si>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</si>
  <si>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</si>
  <si>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</si>
  <si>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</si>
  <si>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</si>
  <si>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</si>
  <si>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</si>
  <si>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</si>
  <si>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</si>
  <si>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</si>
  <si>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</si>
  <si>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</si>
  <si>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</si>
  <si>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</si>
  <si>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</si>
  <si>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</si>
  <si>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</si>
  <si>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</si>
  <si>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</si>
  <si>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</si>
  <si>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</si>
  <si>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</si>
  <si>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</si>
  <si>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</si>
  <si>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</si>
  <si>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</si>
  <si>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</si>
  <si>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</si>
  <si>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</si>
  <si>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</si>
  <si>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</si>
  <si>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</si>
  <si>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</si>
  <si>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</si>
  <si>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</si>
  <si>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</si>
  <si>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</si>
  <si>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</si>
  <si>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</si>
  <si>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</si>
  <si>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</si>
  <si>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</si>
  <si>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</si>
  <si>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</si>
  <si>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</si>
  <si>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</si>
  <si>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</si>
  <si>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</si>
  <si>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</si>
  <si>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</si>
  <si>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</si>
  <si>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</si>
  <si>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</si>
  <si>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</si>
  <si>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</si>
  <si>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</si>
  <si>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</si>
  <si>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</si>
  <si>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</si>
  <si>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</si>
  <si>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</si>
  <si>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</si>
  <si>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</si>
  <si>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</si>
  <si>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</si>
  <si>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</si>
  <si>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</si>
  <si>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</si>
  <si>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</si>
  <si>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</si>
  <si>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</si>
  <si>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</si>
  <si>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</si>
  <si>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</si>
  <si>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</si>
  <si>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</si>
  <si>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</si>
  <si>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</si>
  <si>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</si>
  <si>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</si>
  <si>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</si>
  <si>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</si>
  <si>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</si>
  <si>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</si>
  <si>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</si>
  <si>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</si>
  <si>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</si>
  <si>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</si>
  <si>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</si>
  <si>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</si>
  <si>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</si>
  <si>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</si>
  <si>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</si>
  <si>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</si>
  <si>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</si>
  <si>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</si>
  <si>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</si>
  <si>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</si>
  <si>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</si>
  <si>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</si>
  <si>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</si>
  <si>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</si>
  <si>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</si>
  <si>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</si>
  <si>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</si>
  <si>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</si>
  <si>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</si>
  <si>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</si>
  <si>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</si>
  <si>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</si>
  <si>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</si>
  <si>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</si>
  <si>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</si>
  <si>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</si>
  <si>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</si>
  <si>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</si>
  <si>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</si>
  <si>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</si>
  <si>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</si>
  <si>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</si>
  <si>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</si>
  <si>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</si>
  <si>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</si>
  <si>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</si>
  <si>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</si>
  <si>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</si>
  <si>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</si>
  <si>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</si>
  <si>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</si>
  <si>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</si>
  <si>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</si>
  <si>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</si>
  <si>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</si>
  <si>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</si>
  <si>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</si>
  <si>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</si>
  <si>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</si>
  <si>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</si>
  <si>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</si>
  <si>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</si>
  <si>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</si>
  <si>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</si>
  <si>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</si>
  <si>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</si>
  <si>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</si>
  <si>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</si>
  <si>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</si>
  <si>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</si>
  <si>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</si>
  <si>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</si>
  <si>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</si>
  <si>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</si>
  <si>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</si>
  <si>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</si>
  <si>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</si>
  <si>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</si>
  <si>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</si>
  <si>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</si>
  <si>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</si>
  <si>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</si>
  <si>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</si>
  <si>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</si>
  <si>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</si>
  <si>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</si>
  <si>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</si>
  <si>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</si>
  <si>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</si>
  <si>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</si>
  <si>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</si>
  <si>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</si>
  <si>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</si>
  <si>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</si>
  <si>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</si>
  <si>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</si>
  <si>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</si>
  <si>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</si>
  <si>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</si>
  <si>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</si>
  <si>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</si>
  <si>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</si>
  <si>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</si>
  <si>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</si>
  <si>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</si>
  <si>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</si>
  <si>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</si>
  <si>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</si>
  <si>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</si>
  <si>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</si>
  <si>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</si>
  <si>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</si>
  <si>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</si>
  <si>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</si>
  <si>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</si>
  <si>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</si>
  <si>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</si>
  <si>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</si>
  <si>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</si>
  <si>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</si>
  <si>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</si>
  <si>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</si>
  <si>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</si>
  <si>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</si>
  <si>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</si>
  <si>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</si>
  <si>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</si>
  <si>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</si>
  <si>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</si>
  <si>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</si>
  <si>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</si>
  <si>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</si>
  <si>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</si>
  <si>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</si>
  <si>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</si>
  <si>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</si>
  <si>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</si>
  <si>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</si>
  <si>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</si>
  <si>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</si>
  <si>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</si>
  <si>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</si>
  <si>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</si>
  <si>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</si>
  <si>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</si>
  <si>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</si>
  <si>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</si>
  <si>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</si>
  <si>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</si>
  <si>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</si>
  <si>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</si>
  <si>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</si>
  <si>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</si>
  <si>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</si>
  <si>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</si>
  <si>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</si>
  <si>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</si>
  <si>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</si>
  <si>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</si>
  <si>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</si>
  <si>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</si>
  <si>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</si>
  <si>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</si>
  <si>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</si>
  <si>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</si>
  <si>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</si>
  <si>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</si>
  <si>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</si>
  <si>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</si>
  <si>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</si>
  <si>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</si>
  <si>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</si>
  <si>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</si>
  <si>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</si>
  <si>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</si>
  <si>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</si>
  <si>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</si>
  <si>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</si>
  <si>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</si>
  <si>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</si>
  <si>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</si>
  <si>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</si>
  <si>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</si>
  <si>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</si>
  <si>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</si>
  <si>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</si>
  <si>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</si>
  <si>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</si>
  <si>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</si>
  <si>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</si>
  <si>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</si>
  <si>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</si>
  <si>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</si>
  <si>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</si>
  <si>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</si>
  <si>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</si>
  <si>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</si>
  <si>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</si>
  <si>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</si>
  <si>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</si>
  <si>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</si>
  <si>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</si>
  <si>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</si>
  <si>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</si>
  <si>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</si>
  <si>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</si>
  <si>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</si>
  <si>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</si>
  <si>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</si>
  <si>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</si>
  <si>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</si>
  <si>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</si>
  <si>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</si>
  <si>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</si>
  <si>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</si>
  <si>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</si>
  <si>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</si>
  <si>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</si>
  <si>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</si>
  <si>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</si>
  <si>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</si>
  <si>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</si>
  <si>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</si>
  <si>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</si>
  <si>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</si>
  <si>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</si>
  <si>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</si>
  <si>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</si>
  <si>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</si>
  <si>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</si>
  <si>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</si>
  <si>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</si>
  <si>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</si>
  <si>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</si>
  <si>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</si>
  <si>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</si>
  <si>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</si>
  <si>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</si>
  <si>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</si>
  <si>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</si>
  <si>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</si>
  <si>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</si>
  <si>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</si>
  <si>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</si>
  <si>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</si>
  <si>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</si>
  <si>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</si>
  <si>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</si>
  <si>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</si>
  <si>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</si>
  <si>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</si>
  <si>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</si>
  <si>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</si>
  <si>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</si>
  <si>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</si>
  <si>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</si>
  <si>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</si>
  <si>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</si>
  <si>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</si>
  <si>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</si>
  <si>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</si>
  <si>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</si>
  <si>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</si>
  <si>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</si>
  <si>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</si>
  <si>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</si>
  <si>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</si>
  <si>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</si>
  <si>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</si>
  <si>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</si>
  <si>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</si>
  <si>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</si>
  <si>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</si>
  <si>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</si>
  <si>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</si>
  <si>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</si>
  <si>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</si>
  <si>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</si>
  <si>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</si>
  <si>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</si>
  <si>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</si>
  <si>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</si>
  <si>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</si>
  <si>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</si>
  <si>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</si>
  <si>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</si>
  <si>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</si>
  <si>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</si>
  <si>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</si>
  <si>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</si>
  <si>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</si>
  <si>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</si>
  <si>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</si>
  <si>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</si>
  <si>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</si>
  <si>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</si>
  <si>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</si>
  <si>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</si>
  <si>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</si>
  <si>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</si>
  <si>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</si>
  <si>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</si>
  <si>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</si>
  <si>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</si>
  <si>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</si>
  <si>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</si>
  <si>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</si>
  <si>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</si>
  <si>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</si>
  <si>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</si>
  <si>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</si>
  <si>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</si>
  <si>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</si>
  <si>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</si>
  <si>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</si>
  <si>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</si>
  <si>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</si>
  <si>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</si>
  <si>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</si>
  <si>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</si>
  <si>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</si>
  <si>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</si>
  <si>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</si>
  <si>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</si>
  <si>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</si>
  <si>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</si>
  <si>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</si>
  <si>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</si>
  <si>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</si>
  <si>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</si>
  <si>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</si>
  <si>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</si>
  <si>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</si>
  <si>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</si>
  <si>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</si>
  <si>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</si>
  <si>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</si>
  <si>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</si>
  <si>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</si>
  <si>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</si>
  <si>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</si>
  <si>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</si>
  <si>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</si>
  <si>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</si>
  <si>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</si>
  <si>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</si>
  <si>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</si>
  <si>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</si>
  <si>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</si>
  <si>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</si>
  <si>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</si>
  <si>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</si>
  <si>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</si>
  <si>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</si>
  <si>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</si>
  <si>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</si>
  <si>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</si>
  <si>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</si>
  <si>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</si>
  <si>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</si>
  <si>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</si>
  <si>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</si>
  <si>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</si>
  <si>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</si>
  <si>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</si>
  <si>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</si>
  <si>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</si>
  <si>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</si>
  <si>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</si>
  <si>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</si>
  <si>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</si>
  <si>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</si>
  <si>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</si>
  <si>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</si>
  <si>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</si>
  <si>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</si>
  <si>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</si>
  <si>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</si>
  <si>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</si>
  <si>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</si>
  <si>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</si>
  <si>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</si>
  <si>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</si>
  <si>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</si>
  <si>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</si>
  <si>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</si>
  <si>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</si>
  <si>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</si>
  <si>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</si>
  <si>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</si>
  <si>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</si>
  <si>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</si>
  <si>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</si>
  <si>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</si>
  <si>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</si>
  <si>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</si>
  <si>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</si>
  <si>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</si>
  <si>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</si>
  <si>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</si>
  <si>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</si>
  <si>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</si>
  <si>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</si>
  <si>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</si>
  <si>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</si>
  <si>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</si>
  <si>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</si>
  <si>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</si>
  <si>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</si>
  <si>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</si>
  <si>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</si>
  <si>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</si>
  <si>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</si>
  <si>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</si>
  <si>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</si>
  <si>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</si>
  <si>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</si>
  <si>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</si>
  <si>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</si>
  <si>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</si>
  <si>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</si>
  <si>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</si>
  <si>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</si>
  <si>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</si>
  <si>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</si>
  <si>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</si>
  <si>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</si>
  <si>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</si>
  <si>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</si>
  <si>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</si>
  <si>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</si>
  <si>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</si>
  <si>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</si>
  <si>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</si>
  <si>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</si>
  <si>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</si>
  <si>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</si>
  <si>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</si>
  <si>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</si>
  <si>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</si>
  <si>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</si>
  <si>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</si>
  <si>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</si>
  <si>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</si>
  <si>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</si>
  <si>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</si>
  <si>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</si>
  <si>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</si>
  <si>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</si>
  <si>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</si>
  <si>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</si>
  <si>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</si>
  <si>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</si>
  <si>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</si>
  <si>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</si>
  <si>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</si>
  <si>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</si>
  <si>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</si>
  <si>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</si>
  <si>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</si>
  <si>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</si>
  <si>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</si>
  <si>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</si>
  <si>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</si>
  <si>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</si>
  <si>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</si>
  <si>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</si>
  <si>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</si>
  <si>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</si>
  <si>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</si>
  <si>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</si>
  <si>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</si>
  <si>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</si>
  <si>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</si>
  <si>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</si>
  <si>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</si>
  <si>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</si>
  <si>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</si>
  <si>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</si>
  <si>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</si>
  <si>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</si>
  <si>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</si>
  <si>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</si>
  <si>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</si>
  <si>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</si>
  <si>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</si>
  <si>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</si>
  <si>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</si>
  <si>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</si>
  <si>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</si>
  <si>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</si>
  <si>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</si>
  <si>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</si>
  <si>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</si>
  <si>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</si>
  <si>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</si>
  <si>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</si>
  <si>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</si>
  <si>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</si>
  <si>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</si>
  <si>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</si>
  <si>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</si>
  <si>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</si>
  <si>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</si>
  <si>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</si>
  <si>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</si>
  <si>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</si>
  <si>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</si>
  <si>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</si>
  <si>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</si>
  <si>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</si>
  <si>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</si>
  <si>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</si>
  <si>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</si>
  <si>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</si>
  <si>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</si>
  <si>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</si>
  <si>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</si>
  <si>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</si>
  <si>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</si>
  <si>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</si>
  <si>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</si>
  <si>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</si>
  <si>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</si>
  <si>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</si>
  <si>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</si>
  <si>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</si>
  <si>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</si>
  <si>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</si>
  <si>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</si>
  <si>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</si>
  <si>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</si>
  <si>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</si>
  <si>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</si>
  <si>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</si>
  <si>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</si>
  <si>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</si>
  <si>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</si>
  <si>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</si>
  <si>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</si>
  <si>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</si>
  <si>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</si>
  <si>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</si>
  <si>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</si>
  <si>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</si>
  <si>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</si>
  <si>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</si>
  <si>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</si>
  <si>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</si>
  <si>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</si>
  <si>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</si>
  <si>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</si>
  <si>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</si>
  <si>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</si>
  <si>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</si>
  <si>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</si>
  <si>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</si>
  <si>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</si>
  <si>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</si>
  <si>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</si>
  <si>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</si>
  <si>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</si>
  <si>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</si>
  <si>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</si>
  <si>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</si>
  <si>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</si>
  <si>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</si>
  <si>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</si>
  <si>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</si>
  <si>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</si>
  <si>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</si>
  <si>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</si>
  <si>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</si>
  <si>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</si>
  <si>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</si>
  <si>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</si>
  <si>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</si>
  <si>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</si>
  <si>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</si>
  <si>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</si>
  <si>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</si>
  <si>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</si>
  <si>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</si>
  <si>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</si>
  <si>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</si>
  <si>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</si>
  <si>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</si>
  <si>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</si>
  <si>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</si>
  <si>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</si>
  <si>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</si>
  <si>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</si>
  <si>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</si>
  <si>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</si>
  <si>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</si>
  <si>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</si>
  <si>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</si>
  <si>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</si>
  <si>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</si>
  <si>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</si>
  <si>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</si>
  <si>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</si>
  <si>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</si>
  <si>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</si>
  <si>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</si>
  <si>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</si>
  <si>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</si>
  <si>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</si>
  <si>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</si>
  <si>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</si>
  <si>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</si>
  <si>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</si>
  <si>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</si>
  <si>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</si>
  <si>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</si>
  <si>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</si>
  <si>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</si>
  <si>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</si>
  <si>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</si>
  <si>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</si>
  <si>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</si>
  <si>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</si>
  <si>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</si>
  <si>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</si>
  <si>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</si>
  <si>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</si>
  <si>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</si>
  <si>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</si>
  <si>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</si>
  <si>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</si>
  <si>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</si>
  <si>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</si>
  <si>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</si>
  <si>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</si>
  <si>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</si>
  <si>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</si>
  <si>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</si>
  <si>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</si>
  <si>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</si>
  <si>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</si>
  <si>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</si>
  <si>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</si>
  <si>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</si>
  <si>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</si>
  <si>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</si>
  <si>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</si>
  <si>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</si>
  <si>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</si>
  <si>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</si>
  <si>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</si>
  <si>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</si>
  <si>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</si>
  <si>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</si>
  <si>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</si>
  <si>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</si>
  <si>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</si>
  <si>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</si>
  <si>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</si>
  <si>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</si>
  <si>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</si>
  <si>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</si>
  <si>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</si>
  <si>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</si>
  <si>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</si>
  <si>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</si>
  <si>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</si>
  <si>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</si>
  <si>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</si>
  <si>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</si>
  <si>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</si>
  <si>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</si>
  <si>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</si>
  <si>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</si>
  <si>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</si>
  <si>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</si>
  <si>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</si>
  <si>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</si>
  <si>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</si>
  <si>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</si>
  <si>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</si>
  <si>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</si>
  <si>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</si>
  <si>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</si>
  <si>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</si>
  <si>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</si>
  <si>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</si>
  <si>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</si>
  <si>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</si>
  <si>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</si>
  <si>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</si>
  <si>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</si>
  <si>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</si>
  <si>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</si>
  <si>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</si>
  <si>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</si>
  <si>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</si>
  <si>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</si>
  <si>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</si>
  <si>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</si>
  <si>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</si>
  <si>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</si>
  <si>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</si>
  <si>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</si>
  <si>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</si>
  <si>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</si>
  <si>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</si>
  <si>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</si>
  <si>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</si>
  <si>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</si>
  <si>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</si>
  <si>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</si>
  <si>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</si>
  <si>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</si>
  <si>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</si>
  <si>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</si>
  <si>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</si>
  <si>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</si>
  <si>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</si>
  <si>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</si>
  <si>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</si>
  <si>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</si>
  <si>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</si>
  <si>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</si>
  <si>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</si>
  <si>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</si>
  <si>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</si>
  <si>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</si>
  <si>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</si>
  <si>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</si>
  <si>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</si>
  <si>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</si>
  <si>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</si>
  <si>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</si>
  <si>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</si>
  <si>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</si>
  <si>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</si>
  <si>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</si>
  <si>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</si>
  <si>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</si>
  <si>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</si>
  <si>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</si>
  <si>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</si>
  <si>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</si>
  <si>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</si>
  <si>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</si>
  <si>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</si>
  <si>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</si>
  <si>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</si>
  <si>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</si>
  <si>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</si>
  <si>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</si>
  <si>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</si>
  <si>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</si>
  <si>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</si>
  <si>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</si>
  <si>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</si>
  <si>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</si>
  <si>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</si>
  <si>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</si>
  <si>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</si>
  <si>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</si>
  <si>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</si>
  <si>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</si>
  <si>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</si>
  <si>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</si>
  <si>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</si>
  <si>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</si>
  <si>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</si>
  <si>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</si>
  <si>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</si>
  <si>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</si>
  <si>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</si>
  <si>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</si>
  <si>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</si>
  <si>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</si>
  <si>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</si>
  <si>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</si>
  <si>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</si>
  <si>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</si>
  <si>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</si>
  <si>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</si>
  <si>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</si>
  <si>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</si>
  <si>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</si>
  <si>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</si>
  <si>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</si>
  <si>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</si>
  <si>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</si>
  <si>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</si>
  <si>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</si>
  <si>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</si>
  <si>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</si>
  <si>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</si>
  <si>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</si>
  <si>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</si>
  <si>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</si>
  <si>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</si>
  <si>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</si>
  <si>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</si>
  <si>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</si>
  <si>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</si>
  <si>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</si>
  <si>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</si>
  <si>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</si>
  <si>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</si>
  <si>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</si>
  <si>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</si>
  <si>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</si>
  <si>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</si>
  <si>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</si>
  <si>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</si>
  <si>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</si>
  <si>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</si>
  <si>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</si>
  <si>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</si>
  <si>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</si>
  <si>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</si>
  <si>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</si>
  <si>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</si>
  <si>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</si>
  <si>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</si>
  <si>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</si>
  <si>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</si>
  <si>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</si>
  <si>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</si>
  <si>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</si>
  <si>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</si>
  <si>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</si>
  <si>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</si>
  <si>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</si>
  <si>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</si>
  <si>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</si>
  <si>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</si>
  <si>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</si>
  <si>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</si>
  <si>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</si>
  <si>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</si>
  <si>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</si>
  <si>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</si>
  <si>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</si>
  <si>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</si>
  <si>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</si>
  <si>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</si>
  <si>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</si>
  <si>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</si>
  <si>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</si>
  <si>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</si>
  <si>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</si>
  <si>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</si>
  <si>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</si>
  <si>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</si>
  <si>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</si>
  <si>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</si>
  <si>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</si>
  <si>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</si>
  <si>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</si>
  <si>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</si>
  <si>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</si>
  <si>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</si>
  <si>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</si>
  <si>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</si>
  <si>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</si>
  <si>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</si>
  <si>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</si>
  <si>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</si>
  <si>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</si>
  <si>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</si>
  <si>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</si>
  <si>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</si>
  <si>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</si>
  <si>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</si>
  <si>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</si>
  <si>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</si>
  <si>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</si>
  <si>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</si>
  <si>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</si>
  <si>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</si>
  <si>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</si>
  <si>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</si>
  <si>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</si>
  <si>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</si>
  <si>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</si>
  <si>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</si>
  <si>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</si>
  <si>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</si>
  <si>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</si>
  <si>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</si>
  <si>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</si>
  <si>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</si>
  <si>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</si>
  <si>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</si>
  <si>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</si>
  <si>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</si>
  <si>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</si>
  <si>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</si>
  <si>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</si>
  <si>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</si>
  <si>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</si>
  <si>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</si>
  <si>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</si>
  <si>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</si>
  <si>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</si>
  <si>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</si>
  <si>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</si>
  <si>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</si>
  <si>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</si>
  <si>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</si>
  <si>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</si>
  <si>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</si>
  <si>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</si>
  <si>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</si>
  <si>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</si>
  <si>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</si>
  <si>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</si>
  <si>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</si>
  <si>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</si>
  <si>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</si>
  <si>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</si>
  <si>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</si>
  <si>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</si>
  <si>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</si>
  <si>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</si>
  <si>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</si>
  <si>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</si>
  <si>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</si>
  <si>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</si>
  <si>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</si>
  <si>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</si>
  <si>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</si>
  <si>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</si>
  <si>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</si>
  <si>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</si>
  <si>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</si>
  <si>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</si>
  <si>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</si>
  <si>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</si>
  <si>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</si>
  <si>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</si>
  <si>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</si>
  <si>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</si>
  <si>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</si>
  <si>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</si>
  <si>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</si>
  <si>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</si>
  <si>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</si>
  <si>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</si>
  <si>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</si>
  <si>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</si>
  <si>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</si>
  <si>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</si>
  <si>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</si>
  <si>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</si>
  <si>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</si>
  <si>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</si>
  <si>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</si>
  <si>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</si>
  <si>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</si>
  <si>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</si>
  <si>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</si>
  <si>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</si>
  <si>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</si>
  <si>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</si>
  <si>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</si>
  <si>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</si>
  <si>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</si>
  <si>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</si>
  <si>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</si>
  <si>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</si>
  <si>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</si>
  <si>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</si>
  <si>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</si>
  <si>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</si>
  <si>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</si>
  <si>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</si>
  <si>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</si>
  <si>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</si>
  <si>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</si>
  <si>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</si>
  <si>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</si>
  <si>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</si>
  <si>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</si>
  <si>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</si>
  <si>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</si>
  <si>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</si>
  <si>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</si>
  <si>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</si>
  <si>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</si>
  <si>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</si>
  <si>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</si>
  <si>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</si>
  <si>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</si>
  <si>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</si>
  <si>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</si>
  <si>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</si>
  <si>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</si>
  <si>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</si>
  <si>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</si>
  <si>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</si>
  <si>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</si>
  <si>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</si>
  <si>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</si>
  <si>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</si>
  <si>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</si>
  <si>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</si>
  <si>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</si>
  <si>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</si>
  <si>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</si>
  <si>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</si>
  <si>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</si>
  <si>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</si>
  <si>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</si>
  <si>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</si>
  <si>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</si>
  <si>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</si>
  <si>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</si>
  <si>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</si>
  <si>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</si>
  <si>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</si>
  <si>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</si>
  <si>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</si>
  <si>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</si>
  <si>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</si>
  <si>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</si>
  <si>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</si>
  <si>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</si>
  <si>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</si>
  <si>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</si>
  <si>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</si>
  <si>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</si>
  <si>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</si>
  <si>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</si>
  <si>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</si>
  <si>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</si>
  <si>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</si>
  <si>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</si>
  <si>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</si>
  <si>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</si>
  <si>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</si>
  <si>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</si>
  <si>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</si>
  <si>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</si>
  <si>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</si>
  <si>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</si>
  <si>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</si>
  <si>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</si>
  <si>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</si>
  <si>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</si>
  <si>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</si>
  <si>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</si>
  <si>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</si>
  <si>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</si>
  <si>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</si>
  <si>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</si>
  <si>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</si>
  <si>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</si>
  <si>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</si>
  <si>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</si>
  <si>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</si>
  <si>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</si>
  <si>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</si>
  <si>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</si>
  <si>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</si>
  <si>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</si>
  <si>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</si>
  <si>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</si>
  <si>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</si>
  <si>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</si>
  <si>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</si>
  <si>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</si>
  <si>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</si>
  <si>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</si>
  <si>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</si>
  <si>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</si>
  <si>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</si>
  <si>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</si>
  <si>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</si>
  <si>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住　所
（所在地）</t>
    <rPh sb="5" eb="8">
      <t>ショザイチ</t>
    </rPh>
    <phoneticPr fontId="4"/>
  </si>
  <si>
    <t>〒</t>
  </si>
  <si>
    <t>千代田区長</t>
    <rPh sb="0" eb="5">
      <t>チヨダクチョウ</t>
    </rPh>
    <phoneticPr fontId="4"/>
  </si>
  <si>
    <t>名　称</t>
  </si>
  <si>
    <t>振込口座</t>
    <rPh sb="0" eb="4">
      <t>フリコミコウザ</t>
    </rPh>
    <phoneticPr fontId="4"/>
  </si>
  <si>
    <t>金融機関</t>
    <rPh sb="0" eb="4">
      <t>キンユウキカン</t>
    </rPh>
    <phoneticPr fontId="4"/>
  </si>
  <si>
    <t>支店名</t>
    <rPh sb="0" eb="3">
      <t>シテンメイ</t>
    </rPh>
    <phoneticPr fontId="4"/>
  </si>
  <si>
    <t>預金種別</t>
    <rPh sb="0" eb="4">
      <t>ヨキンシュベツ</t>
    </rPh>
    <phoneticPr fontId="4"/>
  </si>
  <si>
    <t>口座番号</t>
    <rPh sb="0" eb="4">
      <t>コウザバンゴウ</t>
    </rPh>
    <phoneticPr fontId="4"/>
  </si>
  <si>
    <t>フリガナ</t>
    <phoneticPr fontId="4"/>
  </si>
  <si>
    <t>口座名義</t>
    <rPh sb="0" eb="4">
      <t>コウザメイギ</t>
    </rPh>
    <phoneticPr fontId="4"/>
  </si>
  <si>
    <t>印</t>
    <rPh sb="0" eb="1">
      <t>イン</t>
    </rPh>
    <phoneticPr fontId="10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</si>
</sst>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4">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sz val="12"/>
      <name val="BIZ UDゴシック"/>
      <family val="3"/>
      <charset val="128"/>
    </font>
    <font>
      <sz val="6"/>
      <name val="ＭＳ Ｐゴシック"/>
      <family val="2"/>
      <charset val="128"/>
      <scheme val="minor"/>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9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7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7" fillId="2" borderId="0" xfId="12" applyFont="1" applyFill="1">
      <alignment vertical="center"/>
    </xf>
    <xf numFmtId="0" fontId="15" fillId="2" borderId="0" xfId="12" applyFont="1" applyFill="1" applyAlignment="1">
      <alignment horizontal="right" vertical="center"/>
    </xf>
    <xf numFmtId="0" fontId="15" fillId="2" borderId="186" xfId="12" applyFont="1" applyFill="1" applyBorder="1" applyProtection="1">
      <alignment vertical="center"/>
      <protection locked="0"/>
    </xf>
    <xf numFmtId="0" fontId="15" fillId="2" borderId="187" xfId="12" applyFont="1" applyFill="1" applyBorder="1" applyProtection="1">
      <alignment vertical="center"/>
      <protection locked="0"/>
    </xf>
    <xf numFmtId="0" fontId="15" fillId="2" borderId="188" xfId="12" applyFont="1" applyFill="1" applyBorder="1" applyProtection="1">
      <alignment vertical="center"/>
      <protection locked="0"/>
    </xf>
    <xf numFmtId="0" fontId="15" fillId="2" borderId="6" xfId="12" applyFont="1" applyFill="1" applyBorder="1" applyAlignment="1" applyProtection="1">
      <alignment horizontal="left" vertical="top"/>
      <protection locked="0"/>
    </xf>
    <xf numFmtId="0" fontId="15" fillId="2" borderId="7" xfId="12" applyFont="1" applyFill="1" applyBorder="1" applyAlignment="1" applyProtection="1">
      <alignment horizontal="left" vertical="top"/>
      <protection locked="0"/>
    </xf>
    <xf numFmtId="0" fontId="15" fillId="2" borderId="0" xfId="12" applyFont="1" applyFill="1" applyAlignment="1">
      <alignment horizontal="center" vertical="center" wrapText="1"/>
    </xf>
    <xf numFmtId="0" fontId="15" fillId="2" borderId="0" xfId="12" applyFont="1" applyFill="1" applyAlignment="1" applyProtection="1">
      <alignment horizontal="center" vertical="center" shrinkToFit="1"/>
      <protection locked="0"/>
    </xf>
    <xf numFmtId="0" fontId="15" fillId="2" borderId="114" xfId="12" applyFont="1" applyFill="1" applyBorder="1" applyProtection="1">
      <alignment vertical="center"/>
      <protection locked="0"/>
    </xf>
    <xf numFmtId="0" fontId="15" fillId="2" borderId="115" xfId="12" applyFont="1" applyFill="1" applyBorder="1" applyProtection="1">
      <alignment vertical="center"/>
      <protection locked="0"/>
    </xf>
    <xf numFmtId="0" fontId="15" fillId="2" borderId="116" xfId="12" applyFont="1" applyFill="1" applyBorder="1" applyProtection="1">
      <alignment vertical="center"/>
      <protection locked="0"/>
    </xf>
    <xf numFmtId="0" fontId="15" fillId="2" borderId="0" xfId="12" applyFont="1" applyFill="1" applyAlignment="1">
      <alignment horizontal="center" vertical="top"/>
    </xf>
    <xf numFmtId="0" fontId="15" fillId="2" borderId="6" xfId="12" applyFont="1" applyFill="1" applyBorder="1">
      <alignment vertical="center"/>
    </xf>
    <xf numFmtId="0" fontId="15" fillId="2" borderId="12" xfId="12" applyFont="1" applyFill="1" applyBorder="1">
      <alignment vertical="center"/>
    </xf>
    <xf numFmtId="0" fontId="15" fillId="2" borderId="11" xfId="12" applyFont="1" applyFill="1" applyBorder="1">
      <alignment vertical="center"/>
    </xf>
    <xf numFmtId="0" fontId="20" fillId="2" borderId="0" xfId="12" applyFont="1" applyFill="1" applyAlignment="1">
      <alignment vertical="center" textRotation="255" wrapText="1" shrinkToFit="1"/>
    </xf>
    <xf numFmtId="0" fontId="20" fillId="2" borderId="0" xfId="12" applyFont="1" applyFill="1" applyAlignment="1">
      <alignment vertical="center" textRotation="255"/>
    </xf>
    <xf numFmtId="0" fontId="20" fillId="2" borderId="0" xfId="12" applyFont="1" applyFill="1">
      <alignment vertical="center"/>
    </xf>
    <xf numFmtId="0" fontId="18" fillId="2" borderId="0" xfId="12" applyFont="1" applyFill="1">
      <alignment vertical="center"/>
    </xf>
    <xf numFmtId="0" fontId="15" fillId="2" borderId="2" xfId="12" applyFont="1" applyFill="1" applyBorder="1" applyAlignment="1" applyProtection="1">
      <alignment vertical="center" shrinkToFit="1"/>
      <protection locked="0"/>
    </xf>
    <xf numFmtId="0" fontId="15" fillId="2" borderId="46" xfId="12" applyFont="1" applyFill="1" applyBorder="1" applyAlignment="1" applyProtection="1">
      <alignment vertical="center" shrinkToFit="1"/>
      <protection locked="0"/>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6" fillId="2" borderId="0" xfId="12" applyFont="1" applyFill="1" applyAlignment="1">
      <alignment horizontal="center" vertical="center" wrapText="1"/>
    </xf>
    <xf numFmtId="0" fontId="16" fillId="2" borderId="0" xfId="12" applyFont="1" applyFill="1" applyAlignment="1">
      <alignment horizontal="center" vertical="center"/>
    </xf>
    <xf numFmtId="0" fontId="15" fillId="2" borderId="0" xfId="12" applyFont="1" applyFill="1" applyAlignment="1" applyProtection="1">
      <alignment horizontal="center" vertical="center"/>
      <protection locked="0"/>
    </xf>
    <xf numFmtId="0" fontId="15" fillId="2" borderId="30"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32" xfId="12" applyFont="1" applyFill="1" applyBorder="1" applyAlignment="1">
      <alignment horizontal="center" vertical="center" wrapText="1"/>
    </xf>
    <xf numFmtId="0" fontId="18" fillId="2" borderId="33" xfId="12" applyFont="1" applyFill="1" applyBorder="1" applyAlignment="1">
      <alignment horizontal="center" vertical="center" shrinkToFit="1"/>
    </xf>
    <xf numFmtId="0" fontId="18" fillId="2" borderId="34" xfId="12" applyFont="1" applyFill="1" applyBorder="1" applyAlignment="1">
      <alignment horizontal="center" vertical="center" shrinkToFit="1"/>
    </xf>
    <xf numFmtId="0" fontId="18" fillId="2" borderId="28"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0" xfId="12" applyFont="1" applyFill="1" applyAlignment="1">
      <alignment horizontal="center" vertical="center" wrapText="1"/>
    </xf>
    <xf numFmtId="0" fontId="15" fillId="2" borderId="36" xfId="12" applyFont="1" applyFill="1" applyBorder="1" applyAlignment="1">
      <alignment horizontal="center" vertical="center" wrapText="1"/>
    </xf>
    <xf numFmtId="0" fontId="15" fillId="2" borderId="6" xfId="12" applyFont="1" applyFill="1" applyBorder="1" applyAlignment="1" applyProtection="1">
      <alignment horizontal="left" vertical="top"/>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7" fillId="2" borderId="0" xfId="12" applyFont="1" applyFill="1" applyAlignment="1" applyProtection="1">
      <alignment horizontal="left" vertical="center"/>
      <protection locked="0"/>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protection locked="0"/>
    </xf>
    <xf numFmtId="0" fontId="15" fillId="2" borderId="39"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36" xfId="12" applyFont="1" applyFill="1" applyBorder="1" applyAlignment="1" applyProtection="1">
      <alignment horizontal="center" vertical="center"/>
      <protection locked="0"/>
    </xf>
    <xf numFmtId="0" fontId="15" fillId="2" borderId="37" xfId="12" applyFont="1" applyFill="1" applyBorder="1" applyAlignment="1" applyProtection="1">
      <alignment horizontal="center" vertical="center"/>
      <protection locked="0"/>
    </xf>
    <xf numFmtId="0" fontId="15" fillId="2" borderId="9" xfId="12" applyFont="1" applyFill="1" applyBorder="1" applyAlignment="1" applyProtection="1">
      <alignment horizontal="center" vertical="center"/>
      <protection locked="0"/>
    </xf>
    <xf numFmtId="0" fontId="15" fillId="2" borderId="38" xfId="12" applyFont="1" applyFill="1" applyBorder="1" applyAlignment="1" applyProtection="1">
      <alignment horizontal="center" vertical="center"/>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75" borderId="42" xfId="12" applyFont="1" applyFill="1" applyBorder="1" applyAlignment="1" applyProtection="1">
      <alignment horizontal="center" vertical="center" shrinkToFit="1"/>
      <protection locked="0"/>
    </xf>
    <xf numFmtId="0" fontId="15" fillId="75" borderId="47" xfId="12" applyFont="1" applyFill="1" applyBorder="1" applyAlignment="1" applyProtection="1">
      <alignment horizontal="center" vertical="center" shrinkToFit="1"/>
      <protection locked="0"/>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54" xfId="12" applyFont="1" applyFill="1" applyBorder="1" applyAlignment="1">
      <alignment horizontal="center" vertical="center"/>
    </xf>
    <xf numFmtId="0" fontId="15" fillId="2" borderId="45" xfId="12" applyFont="1" applyFill="1" applyBorder="1" applyAlignment="1">
      <alignment horizontal="center" vertical="center"/>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5" fillId="2" borderId="53"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02" fillId="2" borderId="189" xfId="12" applyFont="1" applyFill="1" applyBorder="1" applyAlignment="1" applyProtection="1">
      <alignment horizontal="center" vertical="center" textRotation="255"/>
      <protection locked="0"/>
    </xf>
    <xf numFmtId="0" fontId="102" fillId="2" borderId="80" xfId="12" applyFont="1" applyFill="1" applyBorder="1" applyAlignment="1" applyProtection="1">
      <alignment horizontal="center" vertical="center" textRotation="255"/>
      <protection locked="0"/>
    </xf>
    <xf numFmtId="0" fontId="102" fillId="2" borderId="165" xfId="12" applyFont="1" applyFill="1" applyBorder="1" applyAlignment="1" applyProtection="1">
      <alignment horizontal="center" vertical="center" textRotation="255"/>
      <protection locked="0"/>
    </xf>
    <xf numFmtId="0" fontId="102" fillId="2" borderId="128" xfId="12" applyFont="1" applyFill="1" applyBorder="1" applyAlignment="1" applyProtection="1">
      <alignment horizontal="center" vertical="center"/>
      <protection locked="0"/>
    </xf>
    <xf numFmtId="0" fontId="102" fillId="2" borderId="61" xfId="12" applyFont="1" applyFill="1" applyBorder="1" applyAlignment="1" applyProtection="1">
      <alignment horizontal="center" vertical="center"/>
      <protection locked="0"/>
    </xf>
    <xf numFmtId="0" fontId="102" fillId="2" borderId="78" xfId="12" applyFont="1" applyFill="1" applyBorder="1" applyAlignment="1" applyProtection="1">
      <alignment horizontal="center" vertical="center"/>
      <protection locked="0"/>
    </xf>
    <xf numFmtId="0" fontId="102" fillId="2" borderId="128" xfId="12" applyFont="1" applyFill="1" applyBorder="1" applyAlignment="1" applyProtection="1">
      <alignment horizontal="center" vertical="center" wrapText="1"/>
      <protection locked="0"/>
    </xf>
    <xf numFmtId="0" fontId="102" fillId="2" borderId="61" xfId="12" applyFont="1" applyFill="1" applyBorder="1" applyAlignment="1" applyProtection="1">
      <alignment horizontal="center" vertical="center" wrapText="1"/>
      <protection locked="0"/>
    </xf>
    <xf numFmtId="0" fontId="102" fillId="2" borderId="78" xfId="12" applyFont="1" applyFill="1" applyBorder="1" applyAlignment="1" applyProtection="1">
      <alignment horizontal="center" vertical="center" wrapText="1"/>
      <protection locked="0"/>
    </xf>
    <xf numFmtId="0" fontId="102" fillId="2" borderId="128" xfId="12" applyFont="1" applyFill="1" applyBorder="1" applyAlignment="1">
      <alignment horizontal="center" vertical="center"/>
    </xf>
    <xf numFmtId="0" fontId="102" fillId="2" borderId="61" xfId="12" applyFont="1" applyFill="1" applyBorder="1" applyAlignment="1">
      <alignment horizontal="center" vertical="center"/>
    </xf>
    <xf numFmtId="0" fontId="102" fillId="2" borderId="62" xfId="12" applyFont="1" applyFill="1" applyBorder="1" applyAlignment="1">
      <alignment horizontal="center" vertical="center"/>
    </xf>
    <xf numFmtId="0" fontId="102" fillId="2" borderId="18" xfId="12" applyFont="1" applyFill="1" applyBorder="1" applyAlignment="1" applyProtection="1">
      <alignment horizontal="center" vertical="center"/>
      <protection locked="0"/>
    </xf>
    <xf numFmtId="0" fontId="102" fillId="2" borderId="15" xfId="12" applyFont="1" applyFill="1" applyBorder="1" applyAlignment="1" applyProtection="1">
      <alignment horizontal="center" vertical="center"/>
      <protection locked="0"/>
    </xf>
    <xf numFmtId="0" fontId="102" fillId="2" borderId="16" xfId="12" applyFont="1" applyFill="1" applyBorder="1" applyAlignment="1" applyProtection="1">
      <alignment horizontal="center" vertical="center"/>
      <protection locked="0"/>
    </xf>
    <xf numFmtId="0" fontId="102" fillId="2" borderId="18" xfId="12" applyFont="1" applyFill="1" applyBorder="1" applyAlignment="1" applyProtection="1">
      <alignment horizontal="center" vertical="center" wrapText="1"/>
      <protection locked="0"/>
    </xf>
    <xf numFmtId="0" fontId="102" fillId="2" borderId="15" xfId="12" applyFont="1" applyFill="1" applyBorder="1" applyAlignment="1" applyProtection="1">
      <alignment horizontal="center" vertical="center" wrapText="1"/>
      <protection locked="0"/>
    </xf>
    <xf numFmtId="0" fontId="102" fillId="2" borderId="118" xfId="12" applyFont="1" applyFill="1" applyBorder="1" applyAlignment="1" applyProtection="1">
      <alignment horizontal="center" vertical="center" wrapText="1"/>
      <protection locked="0"/>
    </xf>
    <xf numFmtId="0" fontId="102" fillId="2" borderId="190" xfId="12" applyFont="1" applyFill="1" applyBorder="1" applyAlignment="1" applyProtection="1">
      <alignment horizontal="center" vertical="center"/>
      <protection locked="0"/>
    </xf>
    <xf numFmtId="0" fontId="102" fillId="2" borderId="191" xfId="12" applyFont="1" applyFill="1" applyBorder="1" applyAlignment="1" applyProtection="1">
      <alignment horizontal="center" vertical="center"/>
      <protection locked="0"/>
    </xf>
    <xf numFmtId="0" fontId="102" fillId="2" borderId="192" xfId="12" applyFont="1" applyFill="1" applyBorder="1" applyAlignment="1" applyProtection="1">
      <alignment horizontal="center" vertical="center"/>
      <protection locked="0"/>
    </xf>
    <xf numFmtId="0" fontId="102" fillId="2" borderId="193" xfId="12" applyFont="1" applyFill="1" applyBorder="1" applyAlignment="1" applyProtection="1">
      <alignment horizontal="center" vertical="center"/>
      <protection locked="0"/>
    </xf>
    <xf numFmtId="0" fontId="102" fillId="2" borderId="194" xfId="12" applyFont="1" applyFill="1" applyBorder="1" applyAlignment="1">
      <alignment horizontal="center" vertical="center"/>
    </xf>
    <xf numFmtId="0" fontId="102" fillId="2" borderId="195" xfId="12" applyFont="1" applyFill="1" applyBorder="1" applyAlignment="1">
      <alignment horizontal="center" vertical="center"/>
    </xf>
    <xf numFmtId="0" fontId="102" fillId="2" borderId="196" xfId="12" applyFont="1" applyFill="1" applyBorder="1" applyAlignment="1">
      <alignment horizontal="center" vertical="center"/>
    </xf>
    <xf numFmtId="0" fontId="102" fillId="2" borderId="197"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14" xfId="12" applyFont="1" applyFill="1" applyBorder="1" applyAlignment="1" applyProtection="1">
      <alignment horizontal="center" vertical="center"/>
      <protection locked="0"/>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49" fontId="15" fillId="2" borderId="18" xfId="12" applyNumberFormat="1" applyFont="1" applyFill="1" applyBorder="1" applyAlignment="1" applyProtection="1">
      <alignment horizontal="center" vertical="center"/>
      <protection locked="0"/>
    </xf>
    <xf numFmtId="49" fontId="15" fillId="2" borderId="15" xfId="12" applyNumberFormat="1" applyFont="1" applyFill="1" applyBorder="1" applyAlignment="1" applyProtection="1">
      <alignment horizontal="center" vertical="center"/>
      <protection locked="0"/>
    </xf>
    <xf numFmtId="49" fontId="15" fillId="2" borderId="16" xfId="12" applyNumberFormat="1"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7" fillId="2" borderId="0" xfId="12" applyFont="1" applyFill="1" applyBorder="1" applyAlignment="1">
      <alignment horizontal="left" vertical="center"/>
    </xf>
    <xf numFmtId="0" fontId="15" fillId="2" borderId="62"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133350</xdr:colOff>
      <xdr:row>1</xdr:row>
      <xdr:rowOff>66675</xdr:rowOff>
    </xdr:from>
    <xdr:to>
      <xdr:col>33</xdr:col>
      <xdr:colOff>209550</xdr:colOff>
      <xdr:row>3</xdr:row>
      <xdr:rowOff>304800</xdr:rowOff>
    </xdr:to>
    <xdr:sp macro="" textlink="">
      <xdr:nvSpPr>
        <xdr:cNvPr id="2" name="楕円 1">
          <a:extLst>
            <a:ext uri="{FF2B5EF4-FFF2-40B4-BE49-F238E27FC236}">
              <a16:creationId xmlns:a16="http://schemas.microsoft.com/office/drawing/2014/main" id="{5E35B8A9-781D-46D0-9751-427D784B0B3D}"/>
            </a:ext>
          </a:extLst>
        </xdr:cNvPr>
        <xdr:cNvSpPr/>
      </xdr:nvSpPr>
      <xdr:spPr>
        <a:xfrm>
          <a:off x="8905875" y="285750"/>
          <a:ext cx="371475" cy="609600"/>
        </a:xfrm>
        <a:prstGeom prst="ellipse">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a:t>捨印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90513" y="11268075"/>
          <a:ext cx="2806965" cy="140123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73" t="s">
        <v>745</v>
      </c>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5"/>
    </row>
    <row r="5" spans="2:80" ht="16.7" customHeight="1">
      <c r="B5" s="376" t="s">
        <v>746</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8"/>
    </row>
    <row r="6" spans="2:80" ht="16.7" customHeight="1">
      <c r="B6" s="376"/>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79" t="s">
        <v>747</v>
      </c>
      <c r="E8" s="380"/>
      <c r="F8" s="380"/>
      <c r="G8" s="380"/>
      <c r="H8" s="380"/>
      <c r="I8" s="380"/>
      <c r="J8" s="380"/>
      <c r="K8" s="380"/>
      <c r="L8" s="380"/>
      <c r="M8" s="380"/>
      <c r="N8" s="380"/>
      <c r="O8" s="371" t="s">
        <v>748</v>
      </c>
      <c r="P8" s="371"/>
      <c r="Q8" s="371"/>
      <c r="R8" s="371" t="s">
        <v>748</v>
      </c>
      <c r="S8" s="371"/>
      <c r="T8" s="371"/>
      <c r="U8" s="371" t="s">
        <v>749</v>
      </c>
      <c r="V8" s="371"/>
      <c r="W8" s="371"/>
      <c r="X8" s="371" t="s">
        <v>749</v>
      </c>
      <c r="Y8" s="371"/>
      <c r="Z8" s="371"/>
      <c r="AA8" s="371" t="s">
        <v>749</v>
      </c>
      <c r="AB8" s="371"/>
      <c r="AC8" s="371"/>
      <c r="AD8" s="371" t="s">
        <v>749</v>
      </c>
      <c r="AE8" s="371"/>
      <c r="AF8" s="372"/>
      <c r="BC8" s="381" t="s">
        <v>1029</v>
      </c>
      <c r="BD8" s="371"/>
      <c r="BE8" s="371"/>
      <c r="BF8" s="371"/>
      <c r="BG8" s="371"/>
      <c r="BH8" s="371" t="s">
        <v>4813</v>
      </c>
      <c r="BI8" s="371"/>
      <c r="BJ8" s="371"/>
      <c r="BK8" s="371" t="s">
        <v>4813</v>
      </c>
      <c r="BL8" s="371"/>
      <c r="BM8" s="371"/>
      <c r="BN8" s="371" t="s">
        <v>18</v>
      </c>
      <c r="BO8" s="371"/>
      <c r="BP8" s="371"/>
      <c r="BQ8" s="371" t="s">
        <v>4813</v>
      </c>
      <c r="BR8" s="371"/>
      <c r="BS8" s="371"/>
      <c r="BT8" s="371" t="s">
        <v>4813</v>
      </c>
      <c r="BU8" s="371"/>
      <c r="BV8" s="371"/>
      <c r="BW8" s="371" t="s">
        <v>750</v>
      </c>
      <c r="BX8" s="371"/>
      <c r="BY8" s="371"/>
      <c r="BZ8" s="372"/>
      <c r="CB8" s="173"/>
    </row>
    <row r="9" spans="2:80" ht="18.75" customHeight="1" thickBot="1">
      <c r="B9" s="174"/>
      <c r="D9" s="386" t="s">
        <v>751</v>
      </c>
      <c r="E9" s="387"/>
      <c r="F9" s="387"/>
      <c r="G9" s="387"/>
      <c r="H9" s="387"/>
      <c r="I9" s="387"/>
      <c r="J9" s="387"/>
      <c r="K9" s="387"/>
      <c r="L9" s="387"/>
      <c r="M9" s="387"/>
      <c r="N9" s="387"/>
      <c r="O9" s="382" t="s">
        <v>749</v>
      </c>
      <c r="P9" s="382"/>
      <c r="Q9" s="382"/>
      <c r="R9" s="382" t="s">
        <v>749</v>
      </c>
      <c r="S9" s="382"/>
      <c r="T9" s="382"/>
      <c r="U9" s="382" t="s">
        <v>749</v>
      </c>
      <c r="V9" s="382"/>
      <c r="W9" s="382"/>
      <c r="X9" s="382" t="s">
        <v>749</v>
      </c>
      <c r="Y9" s="382"/>
      <c r="Z9" s="382"/>
      <c r="AA9" s="382" t="s">
        <v>749</v>
      </c>
      <c r="AB9" s="382"/>
      <c r="AC9" s="382"/>
      <c r="AD9" s="382" t="s">
        <v>749</v>
      </c>
      <c r="AE9" s="382"/>
      <c r="AF9" s="383"/>
      <c r="CB9" s="173"/>
    </row>
    <row r="10" spans="2:80" ht="18.75" customHeight="1">
      <c r="B10" s="174"/>
      <c r="D10" s="384"/>
      <c r="E10" s="384"/>
      <c r="F10" s="384"/>
      <c r="G10" s="384"/>
      <c r="H10" s="384"/>
      <c r="I10" s="384"/>
      <c r="J10" s="384"/>
      <c r="K10" s="384"/>
      <c r="L10" s="384"/>
      <c r="M10" s="384"/>
      <c r="N10" s="384"/>
      <c r="O10" s="385"/>
      <c r="P10" s="385"/>
      <c r="Q10" s="385"/>
      <c r="R10" s="385"/>
      <c r="S10" s="385"/>
      <c r="T10" s="385"/>
      <c r="U10" s="385"/>
      <c r="V10" s="385"/>
      <c r="W10" s="385"/>
      <c r="X10" s="385"/>
      <c r="Y10" s="385"/>
      <c r="Z10" s="385"/>
      <c r="AA10" s="385"/>
      <c r="AB10" s="385"/>
      <c r="AC10" s="385"/>
      <c r="AD10" s="385"/>
      <c r="AE10" s="385"/>
      <c r="AF10" s="385"/>
      <c r="AL10" s="401" t="s">
        <v>752</v>
      </c>
      <c r="AM10" s="402"/>
      <c r="AN10" s="407" t="s">
        <v>753</v>
      </c>
      <c r="AO10" s="408"/>
      <c r="AP10" s="408"/>
      <c r="AQ10" s="408"/>
      <c r="AR10" s="408"/>
      <c r="AS10" s="408"/>
      <c r="AT10" s="408"/>
      <c r="AU10" s="408"/>
      <c r="AV10" s="409"/>
      <c r="AW10" s="388">
        <v>1</v>
      </c>
      <c r="AX10" s="388"/>
      <c r="AY10" s="388"/>
      <c r="AZ10" s="388">
        <v>3</v>
      </c>
      <c r="BA10" s="388"/>
      <c r="BB10" s="388"/>
      <c r="BC10" s="388">
        <v>2</v>
      </c>
      <c r="BD10" s="388"/>
      <c r="BE10" s="388"/>
      <c r="BF10" s="388">
        <v>0</v>
      </c>
      <c r="BG10" s="388"/>
      <c r="BH10" s="388"/>
      <c r="BI10" s="388">
        <v>4</v>
      </c>
      <c r="BJ10" s="388"/>
      <c r="BK10" s="388"/>
      <c r="BL10" s="388">
        <v>0</v>
      </c>
      <c r="BM10" s="388"/>
      <c r="BN10" s="388"/>
      <c r="BO10" s="388">
        <v>0</v>
      </c>
      <c r="BP10" s="388"/>
      <c r="BQ10" s="388"/>
      <c r="BR10" s="388">
        <v>0</v>
      </c>
      <c r="BS10" s="388"/>
      <c r="BT10" s="388"/>
      <c r="BU10" s="388">
        <v>0</v>
      </c>
      <c r="BV10" s="388"/>
      <c r="BW10" s="388"/>
      <c r="BX10" s="388">
        <v>0</v>
      </c>
      <c r="BY10" s="388"/>
      <c r="BZ10" s="399"/>
      <c r="CB10" s="173"/>
    </row>
    <row r="11" spans="2:80" ht="7.7" customHeight="1" thickBot="1">
      <c r="B11" s="174"/>
      <c r="AL11" s="403"/>
      <c r="AM11" s="404"/>
      <c r="AN11" s="410"/>
      <c r="AO11" s="411"/>
      <c r="AP11" s="411"/>
      <c r="AQ11" s="411"/>
      <c r="AR11" s="411"/>
      <c r="AS11" s="411"/>
      <c r="AT11" s="411"/>
      <c r="AU11" s="411"/>
      <c r="AV11" s="412"/>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400"/>
      <c r="CB11" s="173"/>
    </row>
    <row r="12" spans="2:80" ht="16.7" customHeight="1">
      <c r="B12" s="174"/>
      <c r="D12" s="438" t="s">
        <v>754</v>
      </c>
      <c r="E12" s="439"/>
      <c r="F12" s="439"/>
      <c r="G12" s="439"/>
      <c r="H12" s="439"/>
      <c r="I12" s="439"/>
      <c r="J12" s="439"/>
      <c r="K12" s="439"/>
      <c r="L12" s="439"/>
      <c r="M12" s="439"/>
      <c r="N12" s="439"/>
      <c r="O12" s="439"/>
      <c r="P12" s="440"/>
      <c r="Q12" s="433">
        <v>1</v>
      </c>
      <c r="R12" s="385"/>
      <c r="S12" s="433">
        <v>1</v>
      </c>
      <c r="T12" s="385"/>
      <c r="U12" s="433">
        <v>1</v>
      </c>
      <c r="V12" s="385"/>
      <c r="W12" s="433">
        <v>1</v>
      </c>
      <c r="X12" s="385"/>
      <c r="Y12" s="433">
        <v>1</v>
      </c>
      <c r="Z12" s="385"/>
      <c r="AA12" s="433">
        <v>1</v>
      </c>
      <c r="AB12" s="385"/>
      <c r="AC12" s="433">
        <v>1</v>
      </c>
      <c r="AD12" s="385"/>
      <c r="AE12" s="433">
        <v>1</v>
      </c>
      <c r="AF12" s="385"/>
      <c r="AG12" s="433">
        <v>1</v>
      </c>
      <c r="AH12" s="385"/>
      <c r="AI12" s="433">
        <v>1</v>
      </c>
      <c r="AJ12" s="434"/>
      <c r="AL12" s="403"/>
      <c r="AM12" s="404"/>
      <c r="AN12" s="413" t="s">
        <v>76</v>
      </c>
      <c r="AO12" s="419"/>
      <c r="AP12" s="419"/>
      <c r="AQ12" s="419"/>
      <c r="AR12" s="419"/>
      <c r="AS12" s="419"/>
      <c r="AT12" s="419"/>
      <c r="AU12" s="419"/>
      <c r="AV12" s="420"/>
      <c r="AW12" s="413" t="s">
        <v>755</v>
      </c>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c r="BU12" s="394"/>
      <c r="BV12" s="394"/>
      <c r="BW12" s="394"/>
      <c r="BX12" s="394"/>
      <c r="BY12" s="394"/>
      <c r="BZ12" s="395"/>
      <c r="CB12" s="173"/>
    </row>
    <row r="13" spans="2:80" ht="16.7" customHeight="1">
      <c r="B13" s="174"/>
      <c r="D13" s="441"/>
      <c r="E13" s="442"/>
      <c r="F13" s="442"/>
      <c r="G13" s="442"/>
      <c r="H13" s="442"/>
      <c r="I13" s="442"/>
      <c r="J13" s="442"/>
      <c r="K13" s="442"/>
      <c r="L13" s="442"/>
      <c r="M13" s="442"/>
      <c r="N13" s="442"/>
      <c r="O13" s="442"/>
      <c r="P13" s="443"/>
      <c r="Q13" s="396"/>
      <c r="R13" s="397"/>
      <c r="S13" s="396"/>
      <c r="T13" s="397"/>
      <c r="U13" s="396"/>
      <c r="V13" s="397"/>
      <c r="W13" s="396"/>
      <c r="X13" s="397"/>
      <c r="Y13" s="396"/>
      <c r="Z13" s="397"/>
      <c r="AA13" s="396"/>
      <c r="AB13" s="397"/>
      <c r="AC13" s="396"/>
      <c r="AD13" s="397"/>
      <c r="AE13" s="396"/>
      <c r="AF13" s="397"/>
      <c r="AG13" s="396"/>
      <c r="AH13" s="397"/>
      <c r="AI13" s="396"/>
      <c r="AJ13" s="398"/>
      <c r="AL13" s="403"/>
      <c r="AM13" s="404"/>
      <c r="AN13" s="376"/>
      <c r="AO13" s="377"/>
      <c r="AP13" s="377"/>
      <c r="AQ13" s="377"/>
      <c r="AR13" s="377"/>
      <c r="AS13" s="377"/>
      <c r="AT13" s="377"/>
      <c r="AU13" s="377"/>
      <c r="AV13" s="378"/>
      <c r="AW13" s="414"/>
      <c r="AX13" s="415"/>
      <c r="AY13" s="415"/>
      <c r="AZ13" s="415"/>
      <c r="BA13" s="415"/>
      <c r="BB13" s="415"/>
      <c r="BC13" s="415"/>
      <c r="BD13" s="415"/>
      <c r="BE13" s="415"/>
      <c r="BF13" s="415"/>
      <c r="BG13" s="415"/>
      <c r="BH13" s="415"/>
      <c r="BI13" s="415"/>
      <c r="BJ13" s="415"/>
      <c r="BK13" s="415"/>
      <c r="BL13" s="415"/>
      <c r="BM13" s="415"/>
      <c r="BN13" s="415"/>
      <c r="BO13" s="415"/>
      <c r="BP13" s="415"/>
      <c r="BQ13" s="415"/>
      <c r="BR13" s="415"/>
      <c r="BS13" s="415"/>
      <c r="BT13" s="415"/>
      <c r="BU13" s="415"/>
      <c r="BV13" s="415"/>
      <c r="BW13" s="415"/>
      <c r="BX13" s="415"/>
      <c r="BY13" s="415"/>
      <c r="BZ13" s="416"/>
      <c r="CB13" s="173"/>
    </row>
    <row r="14" spans="2:80" ht="16.7" customHeight="1">
      <c r="B14" s="174"/>
      <c r="D14" s="390" t="s">
        <v>756</v>
      </c>
      <c r="E14" s="391"/>
      <c r="F14" s="391"/>
      <c r="G14" s="391"/>
      <c r="H14" s="391"/>
      <c r="I14" s="391"/>
      <c r="J14" s="391"/>
      <c r="K14" s="391"/>
      <c r="L14" s="391"/>
      <c r="M14" s="391"/>
      <c r="N14" s="391"/>
      <c r="O14" s="391"/>
      <c r="P14" s="392"/>
      <c r="Q14" s="393" t="s">
        <v>757</v>
      </c>
      <c r="R14" s="394"/>
      <c r="S14" s="394"/>
      <c r="T14" s="394"/>
      <c r="U14" s="394"/>
      <c r="V14" s="394"/>
      <c r="W14" s="394"/>
      <c r="X14" s="394"/>
      <c r="Y14" s="394"/>
      <c r="Z14" s="394"/>
      <c r="AA14" s="394"/>
      <c r="AB14" s="394"/>
      <c r="AC14" s="394"/>
      <c r="AD14" s="394"/>
      <c r="AE14" s="394"/>
      <c r="AF14" s="394"/>
      <c r="AG14" s="394"/>
      <c r="AH14" s="394"/>
      <c r="AI14" s="394"/>
      <c r="AJ14" s="395"/>
      <c r="AL14" s="403"/>
      <c r="AM14" s="404"/>
      <c r="AN14" s="376"/>
      <c r="AO14" s="377"/>
      <c r="AP14" s="377"/>
      <c r="AQ14" s="377"/>
      <c r="AR14" s="377"/>
      <c r="AS14" s="377"/>
      <c r="AT14" s="377"/>
      <c r="AU14" s="377"/>
      <c r="AV14" s="378"/>
      <c r="AW14" s="414"/>
      <c r="AX14" s="415"/>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c r="BW14" s="415"/>
      <c r="BX14" s="415"/>
      <c r="BY14" s="415"/>
      <c r="BZ14" s="416"/>
      <c r="CB14" s="173"/>
    </row>
    <row r="15" spans="2:80" ht="15.75" customHeight="1">
      <c r="B15" s="174"/>
      <c r="D15" s="390" t="s">
        <v>66</v>
      </c>
      <c r="E15" s="391"/>
      <c r="F15" s="391"/>
      <c r="G15" s="391"/>
      <c r="H15" s="391"/>
      <c r="I15" s="391"/>
      <c r="J15" s="391"/>
      <c r="K15" s="391"/>
      <c r="L15" s="391"/>
      <c r="M15" s="391"/>
      <c r="N15" s="391"/>
      <c r="O15" s="391"/>
      <c r="P15" s="392"/>
      <c r="Q15" s="396"/>
      <c r="R15" s="397"/>
      <c r="S15" s="397"/>
      <c r="T15" s="397"/>
      <c r="U15" s="397"/>
      <c r="V15" s="397"/>
      <c r="W15" s="397"/>
      <c r="X15" s="397"/>
      <c r="Y15" s="397"/>
      <c r="Z15" s="397"/>
      <c r="AA15" s="397"/>
      <c r="AB15" s="397"/>
      <c r="AC15" s="397"/>
      <c r="AD15" s="397"/>
      <c r="AE15" s="397"/>
      <c r="AF15" s="397"/>
      <c r="AG15" s="397"/>
      <c r="AH15" s="397"/>
      <c r="AI15" s="397"/>
      <c r="AJ15" s="398"/>
      <c r="AL15" s="403"/>
      <c r="AM15" s="404"/>
      <c r="AN15" s="376"/>
      <c r="AO15" s="377"/>
      <c r="AP15" s="377"/>
      <c r="AQ15" s="377"/>
      <c r="AR15" s="377"/>
      <c r="AS15" s="377"/>
      <c r="AT15" s="377"/>
      <c r="AU15" s="377"/>
      <c r="AV15" s="378"/>
      <c r="AW15" s="414"/>
      <c r="AX15" s="415"/>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c r="BW15" s="415"/>
      <c r="BX15" s="415"/>
      <c r="BY15" s="415"/>
      <c r="BZ15" s="416"/>
      <c r="CB15" s="173"/>
    </row>
    <row r="16" spans="2:80" ht="15.75" customHeight="1">
      <c r="B16" s="174"/>
      <c r="D16" s="424" t="s">
        <v>758</v>
      </c>
      <c r="E16" s="425"/>
      <c r="F16" s="425"/>
      <c r="G16" s="425"/>
      <c r="H16" s="425"/>
      <c r="I16" s="425"/>
      <c r="J16" s="425"/>
      <c r="K16" s="425"/>
      <c r="L16" s="425"/>
      <c r="M16" s="425"/>
      <c r="N16" s="425"/>
      <c r="O16" s="425"/>
      <c r="P16" s="426"/>
      <c r="Q16" s="393"/>
      <c r="R16" s="394"/>
      <c r="S16" s="394"/>
      <c r="T16" s="394"/>
      <c r="U16" s="394"/>
      <c r="V16" s="394"/>
      <c r="W16" s="394"/>
      <c r="X16" s="394"/>
      <c r="Y16" s="394"/>
      <c r="Z16" s="394"/>
      <c r="AA16" s="394"/>
      <c r="AB16" s="394"/>
      <c r="AC16" s="394"/>
      <c r="AD16" s="394"/>
      <c r="AE16" s="394"/>
      <c r="AF16" s="394"/>
      <c r="AG16" s="394"/>
      <c r="AH16" s="394"/>
      <c r="AI16" s="394"/>
      <c r="AJ16" s="395"/>
      <c r="AL16" s="403"/>
      <c r="AM16" s="404"/>
      <c r="AN16" s="376"/>
      <c r="AO16" s="377"/>
      <c r="AP16" s="377"/>
      <c r="AQ16" s="377"/>
      <c r="AR16" s="377"/>
      <c r="AS16" s="377"/>
      <c r="AT16" s="377"/>
      <c r="AU16" s="377"/>
      <c r="AV16" s="378"/>
      <c r="AW16" s="396"/>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397"/>
      <c r="BT16" s="397"/>
      <c r="BU16" s="397"/>
      <c r="BV16" s="397"/>
      <c r="BW16" s="397"/>
      <c r="BX16" s="397"/>
      <c r="BY16" s="397"/>
      <c r="BZ16" s="398"/>
      <c r="CB16" s="173"/>
    </row>
    <row r="17" spans="2:80" ht="15.75" customHeight="1" thickBot="1">
      <c r="B17" s="174"/>
      <c r="D17" s="430" t="s">
        <v>759</v>
      </c>
      <c r="E17" s="431"/>
      <c r="F17" s="431"/>
      <c r="G17" s="431"/>
      <c r="H17" s="431"/>
      <c r="I17" s="431"/>
      <c r="J17" s="431"/>
      <c r="K17" s="431"/>
      <c r="L17" s="431"/>
      <c r="M17" s="431"/>
      <c r="N17" s="431"/>
      <c r="O17" s="431"/>
      <c r="P17" s="432"/>
      <c r="Q17" s="427"/>
      <c r="R17" s="428"/>
      <c r="S17" s="428"/>
      <c r="T17" s="428"/>
      <c r="U17" s="428"/>
      <c r="V17" s="428"/>
      <c r="W17" s="428"/>
      <c r="X17" s="428"/>
      <c r="Y17" s="428"/>
      <c r="Z17" s="428"/>
      <c r="AA17" s="428"/>
      <c r="AB17" s="428"/>
      <c r="AC17" s="428"/>
      <c r="AD17" s="428"/>
      <c r="AE17" s="428"/>
      <c r="AF17" s="428"/>
      <c r="AG17" s="428"/>
      <c r="AH17" s="428"/>
      <c r="AI17" s="428"/>
      <c r="AJ17" s="429"/>
      <c r="AL17" s="405"/>
      <c r="AM17" s="406"/>
      <c r="AN17" s="421"/>
      <c r="AO17" s="422"/>
      <c r="AP17" s="422"/>
      <c r="AQ17" s="422"/>
      <c r="AR17" s="422"/>
      <c r="AS17" s="422"/>
      <c r="AT17" s="422"/>
      <c r="AU17" s="422"/>
      <c r="AV17" s="423"/>
      <c r="AW17" s="417" t="s">
        <v>77</v>
      </c>
      <c r="AX17" s="417"/>
      <c r="AY17" s="417"/>
      <c r="AZ17" s="417"/>
      <c r="BA17" s="417"/>
      <c r="BB17" s="417"/>
      <c r="BC17" s="417"/>
      <c r="BD17" s="417"/>
      <c r="BE17" s="417"/>
      <c r="BF17" s="417" t="s">
        <v>760</v>
      </c>
      <c r="BG17" s="417"/>
      <c r="BH17" s="417"/>
      <c r="BI17" s="417"/>
      <c r="BJ17" s="417"/>
      <c r="BK17" s="417"/>
      <c r="BL17" s="417"/>
      <c r="BM17" s="417"/>
      <c r="BN17" s="417"/>
      <c r="BO17" s="417"/>
      <c r="BP17" s="417"/>
      <c r="BQ17" s="417"/>
      <c r="BR17" s="417"/>
      <c r="BS17" s="417"/>
      <c r="BT17" s="417"/>
      <c r="BU17" s="417"/>
      <c r="BV17" s="417"/>
      <c r="BW17" s="417"/>
      <c r="BX17" s="417"/>
      <c r="BY17" s="417"/>
      <c r="BZ17" s="41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35" t="s">
        <v>761</v>
      </c>
      <c r="E19" s="436"/>
      <c r="F19" s="436"/>
      <c r="G19" s="436"/>
      <c r="H19" s="436"/>
      <c r="I19" s="436"/>
      <c r="J19" s="436"/>
      <c r="K19" s="436"/>
      <c r="L19" s="436"/>
      <c r="M19" s="436"/>
      <c r="N19" s="436"/>
      <c r="O19" s="436"/>
      <c r="P19" s="436"/>
      <c r="Q19" s="436"/>
      <c r="R19" s="436"/>
      <c r="S19" s="436"/>
      <c r="T19" s="436"/>
      <c r="U19" s="381" t="s">
        <v>749</v>
      </c>
      <c r="V19" s="371"/>
      <c r="W19" s="371" t="s">
        <v>749</v>
      </c>
      <c r="X19" s="371"/>
      <c r="Y19" s="371" t="s">
        <v>749</v>
      </c>
      <c r="Z19" s="371"/>
      <c r="AA19" s="371" t="s">
        <v>749</v>
      </c>
      <c r="AB19" s="371"/>
      <c r="AC19" s="371" t="s">
        <v>749</v>
      </c>
      <c r="AD19" s="372"/>
      <c r="AL19" s="435" t="s">
        <v>122</v>
      </c>
      <c r="AM19" s="436"/>
      <c r="AN19" s="436"/>
      <c r="AO19" s="436"/>
      <c r="AP19" s="436"/>
      <c r="AQ19" s="436"/>
      <c r="AR19" s="436"/>
      <c r="AS19" s="436"/>
      <c r="AT19" s="436"/>
      <c r="AU19" s="436"/>
      <c r="AV19" s="436"/>
      <c r="AW19" s="436"/>
      <c r="AX19" s="436"/>
      <c r="AY19" s="436"/>
      <c r="AZ19" s="436"/>
      <c r="BA19" s="436"/>
      <c r="BB19" s="437"/>
      <c r="BC19" s="444">
        <v>2</v>
      </c>
      <c r="BD19" s="436"/>
      <c r="BE19" s="436"/>
      <c r="BF19" s="44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46" t="s">
        <v>762</v>
      </c>
      <c r="E21" s="385"/>
      <c r="F21" s="385"/>
      <c r="G21" s="385"/>
      <c r="H21" s="385"/>
      <c r="I21" s="385"/>
      <c r="J21" s="385"/>
      <c r="K21" s="385"/>
      <c r="L21" s="385"/>
      <c r="M21" s="385"/>
      <c r="N21" s="385"/>
      <c r="O21" s="385"/>
      <c r="P21" s="385"/>
      <c r="Q21" s="447"/>
      <c r="R21" s="381" t="s">
        <v>753</v>
      </c>
      <c r="S21" s="371"/>
      <c r="T21" s="371"/>
      <c r="U21" s="371"/>
      <c r="V21" s="371"/>
      <c r="W21" s="371"/>
      <c r="X21" s="371"/>
      <c r="Y21" s="371"/>
      <c r="Z21" s="371"/>
      <c r="AA21" s="371"/>
      <c r="AB21" s="371"/>
      <c r="AC21" s="371"/>
      <c r="AD21" s="371" t="s">
        <v>749</v>
      </c>
      <c r="AE21" s="371"/>
      <c r="AF21" s="371" t="s">
        <v>749</v>
      </c>
      <c r="AG21" s="371"/>
      <c r="AH21" s="371" t="s">
        <v>749</v>
      </c>
      <c r="AI21" s="371"/>
      <c r="AJ21" s="371" t="s">
        <v>749</v>
      </c>
      <c r="AK21" s="371"/>
      <c r="AL21" s="371" t="s">
        <v>749</v>
      </c>
      <c r="AM21" s="371"/>
      <c r="AN21" s="371" t="s">
        <v>749</v>
      </c>
      <c r="AO21" s="371"/>
      <c r="AP21" s="371" t="s">
        <v>749</v>
      </c>
      <c r="AQ21" s="371"/>
      <c r="AR21" s="371" t="s">
        <v>749</v>
      </c>
      <c r="AS21" s="371"/>
      <c r="AT21" s="371" t="s">
        <v>749</v>
      </c>
      <c r="AU21" s="371"/>
      <c r="AV21" s="371" t="s">
        <v>749</v>
      </c>
      <c r="AW21" s="372"/>
      <c r="AX21" s="435" t="s">
        <v>763</v>
      </c>
      <c r="AY21" s="436"/>
      <c r="AZ21" s="436"/>
      <c r="BA21" s="436"/>
      <c r="BB21" s="436"/>
      <c r="BC21" s="436"/>
      <c r="BD21" s="436"/>
      <c r="BE21" s="437"/>
      <c r="BF21" s="371" t="s">
        <v>749</v>
      </c>
      <c r="BG21" s="372"/>
      <c r="BH21" s="437" t="s">
        <v>764</v>
      </c>
      <c r="BI21" s="371"/>
      <c r="BJ21" s="371"/>
      <c r="BK21" s="371"/>
      <c r="BL21" s="371"/>
      <c r="BM21" s="371"/>
      <c r="BN21" s="371"/>
      <c r="BO21" s="371"/>
      <c r="BP21" s="371"/>
      <c r="BQ21" s="371" t="s">
        <v>749</v>
      </c>
      <c r="BR21" s="371"/>
      <c r="BS21" s="371" t="s">
        <v>749</v>
      </c>
      <c r="BT21" s="371"/>
      <c r="BU21" s="371" t="s">
        <v>749</v>
      </c>
      <c r="BV21" s="371"/>
      <c r="BW21" s="371" t="s">
        <v>749</v>
      </c>
      <c r="BX21" s="371"/>
      <c r="BY21" s="371" t="s">
        <v>749</v>
      </c>
      <c r="BZ21" s="372"/>
      <c r="CB21" s="173"/>
    </row>
    <row r="22" spans="2:80" ht="15.75" customHeight="1" thickBot="1">
      <c r="B22" s="174"/>
      <c r="D22" s="448"/>
      <c r="E22" s="428"/>
      <c r="F22" s="428"/>
      <c r="G22" s="428"/>
      <c r="H22" s="428"/>
      <c r="I22" s="428"/>
      <c r="J22" s="428"/>
      <c r="K22" s="428"/>
      <c r="L22" s="428"/>
      <c r="M22" s="428"/>
      <c r="N22" s="428"/>
      <c r="O22" s="428"/>
      <c r="P22" s="428"/>
      <c r="Q22" s="449"/>
      <c r="R22" s="381" t="s">
        <v>765</v>
      </c>
      <c r="S22" s="371"/>
      <c r="T22" s="371"/>
      <c r="U22" s="371"/>
      <c r="V22" s="371"/>
      <c r="W22" s="371"/>
      <c r="X22" s="371"/>
      <c r="Y22" s="371"/>
      <c r="Z22" s="371"/>
      <c r="AA22" s="427" t="s">
        <v>766</v>
      </c>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50" t="s">
        <v>767</v>
      </c>
      <c r="E24" s="451"/>
      <c r="F24" s="451"/>
      <c r="G24" s="451"/>
      <c r="H24" s="452"/>
      <c r="I24" s="371" t="s">
        <v>749</v>
      </c>
      <c r="J24" s="371"/>
      <c r="K24" s="371" t="s">
        <v>749</v>
      </c>
      <c r="L24" s="371"/>
      <c r="M24" s="456" t="s">
        <v>768</v>
      </c>
      <c r="N24" s="457"/>
      <c r="O24" s="457"/>
      <c r="P24" s="458"/>
      <c r="Q24" s="459" t="s">
        <v>17</v>
      </c>
      <c r="R24" s="459"/>
      <c r="S24" s="459"/>
      <c r="T24" s="371" t="s">
        <v>749</v>
      </c>
      <c r="U24" s="371"/>
      <c r="V24" s="371" t="s">
        <v>749</v>
      </c>
      <c r="W24" s="371"/>
      <c r="X24" s="371" t="s">
        <v>18</v>
      </c>
      <c r="Y24" s="371"/>
      <c r="Z24" s="371" t="s">
        <v>749</v>
      </c>
      <c r="AA24" s="371"/>
      <c r="AB24" s="371" t="s">
        <v>749</v>
      </c>
      <c r="AC24" s="371"/>
      <c r="AD24" s="371" t="s">
        <v>769</v>
      </c>
      <c r="AE24" s="371"/>
      <c r="AF24" s="371" t="s">
        <v>749</v>
      </c>
      <c r="AG24" s="371"/>
      <c r="AH24" s="371" t="s">
        <v>749</v>
      </c>
      <c r="AI24" s="371"/>
      <c r="AJ24" s="371" t="s">
        <v>84</v>
      </c>
      <c r="AK24" s="371"/>
      <c r="AL24" s="456" t="s">
        <v>770</v>
      </c>
      <c r="AM24" s="457"/>
      <c r="AN24" s="457"/>
      <c r="AO24" s="458"/>
      <c r="AP24" s="459" t="s">
        <v>17</v>
      </c>
      <c r="AQ24" s="459"/>
      <c r="AR24" s="459"/>
      <c r="AS24" s="371" t="s">
        <v>749</v>
      </c>
      <c r="AT24" s="371"/>
      <c r="AU24" s="371" t="s">
        <v>749</v>
      </c>
      <c r="AV24" s="371"/>
      <c r="AW24" s="371" t="s">
        <v>18</v>
      </c>
      <c r="AX24" s="371"/>
      <c r="AY24" s="371" t="s">
        <v>749</v>
      </c>
      <c r="AZ24" s="371"/>
      <c r="BA24" s="371" t="s">
        <v>749</v>
      </c>
      <c r="BB24" s="371"/>
      <c r="BC24" s="371" t="s">
        <v>769</v>
      </c>
      <c r="BD24" s="371"/>
      <c r="BE24" s="371" t="s">
        <v>749</v>
      </c>
      <c r="BF24" s="371"/>
      <c r="BG24" s="371" t="s">
        <v>749</v>
      </c>
      <c r="BH24" s="371"/>
      <c r="BI24" s="371" t="s">
        <v>84</v>
      </c>
      <c r="BJ24" s="372"/>
      <c r="BK24" s="456" t="s">
        <v>771</v>
      </c>
      <c r="BL24" s="457"/>
      <c r="BM24" s="457"/>
      <c r="BN24" s="458"/>
      <c r="BO24" s="371" t="s">
        <v>749</v>
      </c>
      <c r="BP24" s="371"/>
      <c r="BQ24" s="371" t="s">
        <v>749</v>
      </c>
      <c r="BR24" s="372"/>
      <c r="BS24" s="460" t="s">
        <v>772</v>
      </c>
      <c r="BT24" s="461"/>
      <c r="BU24" s="461"/>
      <c r="BV24" s="462"/>
      <c r="BW24" s="371" t="s">
        <v>749</v>
      </c>
      <c r="BX24" s="371"/>
      <c r="BY24" s="371" t="s">
        <v>749</v>
      </c>
      <c r="BZ24" s="372"/>
      <c r="CB24" s="173"/>
    </row>
    <row r="25" spans="2:80" ht="15.75" customHeight="1" thickBot="1">
      <c r="B25" s="174"/>
      <c r="D25" s="453"/>
      <c r="E25" s="454"/>
      <c r="F25" s="454"/>
      <c r="G25" s="454"/>
      <c r="H25" s="455"/>
      <c r="I25" s="371" t="s">
        <v>749</v>
      </c>
      <c r="J25" s="371"/>
      <c r="K25" s="371" t="s">
        <v>749</v>
      </c>
      <c r="L25" s="371"/>
      <c r="M25" s="456" t="s">
        <v>768</v>
      </c>
      <c r="N25" s="457"/>
      <c r="O25" s="457"/>
      <c r="P25" s="458"/>
      <c r="Q25" s="459" t="s">
        <v>17</v>
      </c>
      <c r="R25" s="459"/>
      <c r="S25" s="459"/>
      <c r="T25" s="371" t="s">
        <v>749</v>
      </c>
      <c r="U25" s="371"/>
      <c r="V25" s="371" t="s">
        <v>749</v>
      </c>
      <c r="W25" s="371"/>
      <c r="X25" s="371" t="s">
        <v>18</v>
      </c>
      <c r="Y25" s="371"/>
      <c r="Z25" s="371" t="s">
        <v>749</v>
      </c>
      <c r="AA25" s="371"/>
      <c r="AB25" s="371" t="s">
        <v>749</v>
      </c>
      <c r="AC25" s="371"/>
      <c r="AD25" s="371" t="s">
        <v>769</v>
      </c>
      <c r="AE25" s="371"/>
      <c r="AF25" s="371" t="s">
        <v>749</v>
      </c>
      <c r="AG25" s="371"/>
      <c r="AH25" s="371" t="s">
        <v>749</v>
      </c>
      <c r="AI25" s="371"/>
      <c r="AJ25" s="371" t="s">
        <v>84</v>
      </c>
      <c r="AK25" s="371"/>
      <c r="AL25" s="456" t="s">
        <v>770</v>
      </c>
      <c r="AM25" s="457"/>
      <c r="AN25" s="457"/>
      <c r="AO25" s="458"/>
      <c r="AP25" s="459" t="s">
        <v>17</v>
      </c>
      <c r="AQ25" s="459"/>
      <c r="AR25" s="459"/>
      <c r="AS25" s="371" t="s">
        <v>749</v>
      </c>
      <c r="AT25" s="371"/>
      <c r="AU25" s="371" t="s">
        <v>749</v>
      </c>
      <c r="AV25" s="371"/>
      <c r="AW25" s="371" t="s">
        <v>18</v>
      </c>
      <c r="AX25" s="371"/>
      <c r="AY25" s="371" t="s">
        <v>749</v>
      </c>
      <c r="AZ25" s="371"/>
      <c r="BA25" s="371" t="s">
        <v>749</v>
      </c>
      <c r="BB25" s="371"/>
      <c r="BC25" s="371" t="s">
        <v>769</v>
      </c>
      <c r="BD25" s="371"/>
      <c r="BE25" s="371" t="s">
        <v>749</v>
      </c>
      <c r="BF25" s="371"/>
      <c r="BG25" s="371" t="s">
        <v>749</v>
      </c>
      <c r="BH25" s="371"/>
      <c r="BI25" s="371" t="s">
        <v>84</v>
      </c>
      <c r="BJ25" s="372"/>
      <c r="BK25" s="456" t="s">
        <v>771</v>
      </c>
      <c r="BL25" s="457"/>
      <c r="BM25" s="457"/>
      <c r="BN25" s="458"/>
      <c r="BO25" s="371" t="s">
        <v>749</v>
      </c>
      <c r="BP25" s="371"/>
      <c r="BQ25" s="371" t="s">
        <v>749</v>
      </c>
      <c r="BR25" s="372"/>
      <c r="BS25" s="460" t="s">
        <v>772</v>
      </c>
      <c r="BT25" s="461"/>
      <c r="BU25" s="461"/>
      <c r="BV25" s="462"/>
      <c r="BW25" s="371" t="s">
        <v>749</v>
      </c>
      <c r="BX25" s="371"/>
      <c r="BY25" s="371" t="s">
        <v>749</v>
      </c>
      <c r="BZ25" s="372"/>
      <c r="CB25" s="173"/>
    </row>
    <row r="26" spans="2:80" ht="15.75" customHeight="1" thickBot="1">
      <c r="B26" s="174"/>
      <c r="CB26" s="173"/>
    </row>
    <row r="27" spans="2:80" ht="16.7" customHeight="1" thickBot="1">
      <c r="B27" s="174"/>
      <c r="D27" s="463" t="s">
        <v>773</v>
      </c>
      <c r="E27" s="464"/>
      <c r="F27" s="469" t="s">
        <v>774</v>
      </c>
      <c r="G27" s="470"/>
      <c r="H27" s="470"/>
      <c r="I27" s="470"/>
      <c r="J27" s="470"/>
      <c r="K27" s="470"/>
      <c r="L27" s="470"/>
      <c r="M27" s="470"/>
      <c r="N27" s="470"/>
      <c r="O27" s="470"/>
      <c r="P27" s="470"/>
      <c r="Q27" s="470"/>
      <c r="R27" s="470"/>
      <c r="S27" s="470"/>
      <c r="T27" s="470"/>
      <c r="U27" s="470"/>
      <c r="V27" s="471"/>
      <c r="W27" s="470" t="s">
        <v>775</v>
      </c>
      <c r="X27" s="470"/>
      <c r="Y27" s="470"/>
      <c r="Z27" s="470"/>
      <c r="AA27" s="470"/>
      <c r="AB27" s="470"/>
      <c r="AC27" s="470"/>
      <c r="AD27" s="470"/>
      <c r="AE27" s="470"/>
      <c r="AF27" s="470"/>
      <c r="AG27" s="470"/>
      <c r="AH27" s="471"/>
      <c r="AI27" s="472" t="s">
        <v>776</v>
      </c>
      <c r="AJ27" s="380"/>
      <c r="AK27" s="380"/>
      <c r="AL27" s="380"/>
      <c r="AM27" s="380"/>
      <c r="AN27" s="380"/>
      <c r="AO27" s="380"/>
      <c r="AP27" s="473"/>
      <c r="AQ27" s="379" t="s">
        <v>777</v>
      </c>
      <c r="AR27" s="380"/>
      <c r="AS27" s="380"/>
      <c r="AT27" s="474"/>
      <c r="AU27" s="379" t="s">
        <v>778</v>
      </c>
      <c r="AV27" s="380"/>
      <c r="AW27" s="380"/>
      <c r="AX27" s="380"/>
      <c r="AY27" s="380"/>
      <c r="AZ27" s="380"/>
      <c r="BA27" s="380"/>
      <c r="BB27" s="380"/>
      <c r="BC27" s="380"/>
      <c r="BD27" s="473"/>
      <c r="BE27" s="469" t="s">
        <v>779</v>
      </c>
      <c r="BF27" s="470"/>
      <c r="BG27" s="470"/>
      <c r="BH27" s="470"/>
      <c r="BI27" s="470"/>
      <c r="BJ27" s="470"/>
      <c r="BK27" s="470"/>
      <c r="BL27" s="470"/>
      <c r="BM27" s="470"/>
      <c r="BN27" s="470"/>
      <c r="BO27" s="470"/>
      <c r="BP27" s="470"/>
      <c r="BQ27" s="470"/>
      <c r="BR27" s="470"/>
      <c r="BS27" s="470"/>
      <c r="BT27" s="470"/>
      <c r="BU27" s="470"/>
      <c r="BV27" s="470"/>
      <c r="BW27" s="470"/>
      <c r="BX27" s="470"/>
      <c r="BY27" s="470"/>
      <c r="BZ27" s="471"/>
      <c r="CB27" s="173"/>
    </row>
    <row r="28" spans="2:80" ht="16.7" customHeight="1">
      <c r="B28" s="174"/>
      <c r="D28" s="465"/>
      <c r="E28" s="466"/>
      <c r="F28" s="475" t="s">
        <v>780</v>
      </c>
      <c r="G28" s="476"/>
      <c r="H28" s="476"/>
      <c r="I28" s="476"/>
      <c r="J28" s="476"/>
      <c r="K28" s="476"/>
      <c r="L28" s="476"/>
      <c r="M28" s="476"/>
      <c r="N28" s="476"/>
      <c r="O28" s="476"/>
      <c r="P28" s="476"/>
      <c r="Q28" s="476"/>
      <c r="R28" s="476"/>
      <c r="S28" s="476"/>
      <c r="T28" s="476"/>
      <c r="U28" s="476"/>
      <c r="V28" s="477"/>
      <c r="W28" s="478">
        <v>3</v>
      </c>
      <c r="X28" s="479"/>
      <c r="Y28" s="479">
        <v>3</v>
      </c>
      <c r="Z28" s="479"/>
      <c r="AA28" s="479">
        <v>1</v>
      </c>
      <c r="AB28" s="479"/>
      <c r="AC28" s="479">
        <v>1</v>
      </c>
      <c r="AD28" s="479"/>
      <c r="AE28" s="479">
        <v>6</v>
      </c>
      <c r="AF28" s="479"/>
      <c r="AG28" s="479">
        <v>1</v>
      </c>
      <c r="AH28" s="486"/>
      <c r="AI28" s="487">
        <v>0</v>
      </c>
      <c r="AJ28" s="480"/>
      <c r="AK28" s="480">
        <v>2</v>
      </c>
      <c r="AL28" s="480"/>
      <c r="AM28" s="480">
        <v>9</v>
      </c>
      <c r="AN28" s="480"/>
      <c r="AO28" s="480">
        <v>2</v>
      </c>
      <c r="AP28" s="396"/>
      <c r="AQ28" s="485">
        <v>2</v>
      </c>
      <c r="AR28" s="479"/>
      <c r="AS28" s="479">
        <v>0</v>
      </c>
      <c r="AT28" s="486"/>
      <c r="AU28" s="481">
        <v>0</v>
      </c>
      <c r="AV28" s="480"/>
      <c r="AW28" s="480">
        <v>5</v>
      </c>
      <c r="AX28" s="480"/>
      <c r="AY28" s="480">
        <v>8</v>
      </c>
      <c r="AZ28" s="480"/>
      <c r="BA28" s="480">
        <v>4</v>
      </c>
      <c r="BB28" s="480"/>
      <c r="BC28" s="480">
        <v>0</v>
      </c>
      <c r="BD28" s="396"/>
      <c r="BE28" s="481"/>
      <c r="BF28" s="480"/>
      <c r="BG28" s="480"/>
      <c r="BH28" s="480"/>
      <c r="BI28" s="480"/>
      <c r="BJ28" s="480"/>
      <c r="BK28" s="480"/>
      <c r="BL28" s="480"/>
      <c r="BM28" s="480"/>
      <c r="BN28" s="480"/>
      <c r="BO28" s="480"/>
      <c r="BP28" s="480"/>
      <c r="BQ28" s="480"/>
      <c r="BR28" s="480"/>
      <c r="BS28" s="480"/>
      <c r="BT28" s="480"/>
      <c r="BU28" s="480"/>
      <c r="BV28" s="480"/>
      <c r="BW28" s="480"/>
      <c r="BX28" s="480"/>
      <c r="BY28" s="480"/>
      <c r="BZ28" s="482"/>
      <c r="CB28" s="173"/>
    </row>
    <row r="29" spans="2:80" ht="16.7" customHeight="1">
      <c r="B29" s="174"/>
      <c r="D29" s="465"/>
      <c r="E29" s="466"/>
      <c r="F29" s="475" t="s">
        <v>781</v>
      </c>
      <c r="G29" s="476"/>
      <c r="H29" s="476"/>
      <c r="I29" s="476"/>
      <c r="J29" s="476"/>
      <c r="K29" s="476"/>
      <c r="L29" s="476"/>
      <c r="M29" s="476"/>
      <c r="N29" s="476"/>
      <c r="O29" s="476"/>
      <c r="P29" s="476"/>
      <c r="Q29" s="476"/>
      <c r="R29" s="476"/>
      <c r="S29" s="476"/>
      <c r="T29" s="476"/>
      <c r="U29" s="476"/>
      <c r="V29" s="477"/>
      <c r="W29" s="483">
        <v>3</v>
      </c>
      <c r="X29" s="484"/>
      <c r="Y29" s="484">
        <v>3</v>
      </c>
      <c r="Z29" s="484"/>
      <c r="AA29" s="484">
        <v>1</v>
      </c>
      <c r="AB29" s="484"/>
      <c r="AC29" s="484">
        <v>5</v>
      </c>
      <c r="AD29" s="484"/>
      <c r="AE29" s="484">
        <v>6</v>
      </c>
      <c r="AF29" s="484"/>
      <c r="AG29" s="484">
        <v>1</v>
      </c>
      <c r="AH29" s="492"/>
      <c r="AI29" s="490">
        <v>0</v>
      </c>
      <c r="AJ29" s="389"/>
      <c r="AK29" s="389">
        <v>3</v>
      </c>
      <c r="AL29" s="389"/>
      <c r="AM29" s="389">
        <v>2</v>
      </c>
      <c r="AN29" s="389"/>
      <c r="AO29" s="389">
        <v>2</v>
      </c>
      <c r="AP29" s="488"/>
      <c r="AQ29" s="491">
        <v>0</v>
      </c>
      <c r="AR29" s="484"/>
      <c r="AS29" s="484">
        <v>5</v>
      </c>
      <c r="AT29" s="492"/>
      <c r="AU29" s="489">
        <v>0</v>
      </c>
      <c r="AV29" s="389"/>
      <c r="AW29" s="389">
        <v>1</v>
      </c>
      <c r="AX29" s="389"/>
      <c r="AY29" s="389">
        <v>6</v>
      </c>
      <c r="AZ29" s="389"/>
      <c r="BA29" s="389">
        <v>1</v>
      </c>
      <c r="BB29" s="389"/>
      <c r="BC29" s="389">
        <v>0</v>
      </c>
      <c r="BD29" s="488"/>
      <c r="BE29" s="489"/>
      <c r="BF29" s="389"/>
      <c r="BG29" s="389"/>
      <c r="BH29" s="389"/>
      <c r="BI29" s="389"/>
      <c r="BJ29" s="389"/>
      <c r="BK29" s="389"/>
      <c r="BL29" s="389"/>
      <c r="BM29" s="389"/>
      <c r="BN29" s="389"/>
      <c r="BO29" s="389"/>
      <c r="BP29" s="389"/>
      <c r="BQ29" s="389"/>
      <c r="BR29" s="389"/>
      <c r="BS29" s="389"/>
      <c r="BT29" s="389"/>
      <c r="BU29" s="389"/>
      <c r="BV29" s="389"/>
      <c r="BW29" s="389"/>
      <c r="BX29" s="389"/>
      <c r="BY29" s="389"/>
      <c r="BZ29" s="400"/>
      <c r="CB29" s="173"/>
    </row>
    <row r="30" spans="2:80" ht="16.7" customHeight="1">
      <c r="B30" s="174"/>
      <c r="D30" s="465"/>
      <c r="E30" s="466"/>
      <c r="F30" s="493" t="s">
        <v>782</v>
      </c>
      <c r="G30" s="494"/>
      <c r="H30" s="494"/>
      <c r="I30" s="494"/>
      <c r="J30" s="494"/>
      <c r="K30" s="494"/>
      <c r="L30" s="494"/>
      <c r="M30" s="494"/>
      <c r="N30" s="494"/>
      <c r="O30" s="494"/>
      <c r="P30" s="494"/>
      <c r="Q30" s="494"/>
      <c r="R30" s="494"/>
      <c r="S30" s="494"/>
      <c r="T30" s="494"/>
      <c r="U30" s="494"/>
      <c r="V30" s="495"/>
      <c r="W30" s="490">
        <v>3</v>
      </c>
      <c r="X30" s="389"/>
      <c r="Y30" s="389">
        <v>3</v>
      </c>
      <c r="Z30" s="389"/>
      <c r="AA30" s="389">
        <v>6</v>
      </c>
      <c r="AB30" s="389"/>
      <c r="AC30" s="389">
        <v>0</v>
      </c>
      <c r="AD30" s="389"/>
      <c r="AE30" s="389">
        <v>3</v>
      </c>
      <c r="AF30" s="389"/>
      <c r="AG30" s="389">
        <v>7</v>
      </c>
      <c r="AH30" s="400"/>
      <c r="AI30" s="490">
        <v>0</v>
      </c>
      <c r="AJ30" s="389"/>
      <c r="AK30" s="389">
        <v>0</v>
      </c>
      <c r="AL30" s="389"/>
      <c r="AM30" s="389">
        <v>1</v>
      </c>
      <c r="AN30" s="389"/>
      <c r="AO30" s="389">
        <v>0</v>
      </c>
      <c r="AP30" s="488"/>
      <c r="AQ30" s="489">
        <v>2</v>
      </c>
      <c r="AR30" s="389"/>
      <c r="AS30" s="389">
        <v>5</v>
      </c>
      <c r="AT30" s="400"/>
      <c r="AU30" s="489">
        <v>0</v>
      </c>
      <c r="AV30" s="389"/>
      <c r="AW30" s="389">
        <v>0</v>
      </c>
      <c r="AX30" s="389"/>
      <c r="AY30" s="389">
        <v>2</v>
      </c>
      <c r="AZ30" s="389"/>
      <c r="BA30" s="389">
        <v>5</v>
      </c>
      <c r="BB30" s="389"/>
      <c r="BC30" s="389">
        <v>0</v>
      </c>
      <c r="BD30" s="488"/>
      <c r="BE30" s="489"/>
      <c r="BF30" s="389"/>
      <c r="BG30" s="389"/>
      <c r="BH30" s="389"/>
      <c r="BI30" s="389"/>
      <c r="BJ30" s="389"/>
      <c r="BK30" s="389"/>
      <c r="BL30" s="389"/>
      <c r="BM30" s="389"/>
      <c r="BN30" s="389"/>
      <c r="BO30" s="389"/>
      <c r="BP30" s="389"/>
      <c r="BQ30" s="389"/>
      <c r="BR30" s="389"/>
      <c r="BS30" s="389"/>
      <c r="BT30" s="389"/>
      <c r="BU30" s="389"/>
      <c r="BV30" s="389"/>
      <c r="BW30" s="389"/>
      <c r="BX30" s="389"/>
      <c r="BY30" s="389"/>
      <c r="BZ30" s="400"/>
      <c r="CB30" s="173"/>
    </row>
    <row r="31" spans="2:80" ht="16.7" customHeight="1">
      <c r="B31" s="174"/>
      <c r="D31" s="465"/>
      <c r="E31" s="466"/>
      <c r="F31" s="475" t="s">
        <v>783</v>
      </c>
      <c r="G31" s="476"/>
      <c r="H31" s="476"/>
      <c r="I31" s="476"/>
      <c r="J31" s="476"/>
      <c r="K31" s="476"/>
      <c r="L31" s="476"/>
      <c r="M31" s="476"/>
      <c r="N31" s="476"/>
      <c r="O31" s="476"/>
      <c r="P31" s="476"/>
      <c r="Q31" s="476"/>
      <c r="R31" s="476"/>
      <c r="S31" s="476"/>
      <c r="T31" s="476"/>
      <c r="U31" s="476"/>
      <c r="V31" s="477"/>
      <c r="W31" s="483">
        <v>3</v>
      </c>
      <c r="X31" s="484"/>
      <c r="Y31" s="484">
        <v>3</v>
      </c>
      <c r="Z31" s="484"/>
      <c r="AA31" s="484">
        <v>5</v>
      </c>
      <c r="AB31" s="484"/>
      <c r="AC31" s="484">
        <v>6</v>
      </c>
      <c r="AD31" s="484"/>
      <c r="AE31" s="484">
        <v>2</v>
      </c>
      <c r="AF31" s="484"/>
      <c r="AG31" s="484">
        <v>0</v>
      </c>
      <c r="AH31" s="492"/>
      <c r="AI31" s="490">
        <v>0</v>
      </c>
      <c r="AJ31" s="389"/>
      <c r="AK31" s="389">
        <v>3</v>
      </c>
      <c r="AL31" s="389"/>
      <c r="AM31" s="389">
        <v>3</v>
      </c>
      <c r="AN31" s="389"/>
      <c r="AO31" s="389">
        <v>6</v>
      </c>
      <c r="AP31" s="488"/>
      <c r="AQ31" s="491">
        <v>1</v>
      </c>
      <c r="AR31" s="484"/>
      <c r="AS31" s="484">
        <v>8</v>
      </c>
      <c r="AT31" s="492"/>
      <c r="AU31" s="489">
        <v>0</v>
      </c>
      <c r="AV31" s="389"/>
      <c r="AW31" s="389">
        <v>6</v>
      </c>
      <c r="AX31" s="389"/>
      <c r="AY31" s="389">
        <v>3</v>
      </c>
      <c r="AZ31" s="389"/>
      <c r="BA31" s="389">
        <v>8</v>
      </c>
      <c r="BB31" s="389"/>
      <c r="BC31" s="389">
        <v>4</v>
      </c>
      <c r="BD31" s="488"/>
      <c r="BE31" s="489"/>
      <c r="BF31" s="389"/>
      <c r="BG31" s="389"/>
      <c r="BH31" s="389"/>
      <c r="BI31" s="389"/>
      <c r="BJ31" s="389"/>
      <c r="BK31" s="389"/>
      <c r="BL31" s="389"/>
      <c r="BM31" s="389"/>
      <c r="BN31" s="389"/>
      <c r="BO31" s="389"/>
      <c r="BP31" s="389"/>
      <c r="BQ31" s="389"/>
      <c r="BR31" s="389"/>
      <c r="BS31" s="389"/>
      <c r="BT31" s="389"/>
      <c r="BU31" s="389"/>
      <c r="BV31" s="389"/>
      <c r="BW31" s="389"/>
      <c r="BX31" s="389"/>
      <c r="BY31" s="389"/>
      <c r="BZ31" s="400"/>
      <c r="CB31" s="173"/>
    </row>
    <row r="32" spans="2:80" ht="16.7" customHeight="1">
      <c r="B32" s="174"/>
      <c r="D32" s="465"/>
      <c r="E32" s="466"/>
      <c r="F32" s="493" t="s">
        <v>784</v>
      </c>
      <c r="G32" s="494"/>
      <c r="H32" s="494"/>
      <c r="I32" s="494"/>
      <c r="J32" s="494"/>
      <c r="K32" s="494"/>
      <c r="L32" s="494"/>
      <c r="M32" s="494"/>
      <c r="N32" s="494"/>
      <c r="O32" s="494"/>
      <c r="P32" s="494"/>
      <c r="Q32" s="494"/>
      <c r="R32" s="494"/>
      <c r="S32" s="494"/>
      <c r="T32" s="494"/>
      <c r="U32" s="494"/>
      <c r="V32" s="495"/>
      <c r="W32" s="490">
        <v>3</v>
      </c>
      <c r="X32" s="389"/>
      <c r="Y32" s="389">
        <v>3</v>
      </c>
      <c r="Z32" s="389"/>
      <c r="AA32" s="389">
        <v>5</v>
      </c>
      <c r="AB32" s="389"/>
      <c r="AC32" s="389">
        <v>6</v>
      </c>
      <c r="AD32" s="389"/>
      <c r="AE32" s="389">
        <v>4</v>
      </c>
      <c r="AF32" s="389"/>
      <c r="AG32" s="389">
        <v>0</v>
      </c>
      <c r="AH32" s="400"/>
      <c r="AI32" s="490">
        <v>0</v>
      </c>
      <c r="AJ32" s="389"/>
      <c r="AK32" s="389">
        <v>0</v>
      </c>
      <c r="AL32" s="389"/>
      <c r="AM32" s="389">
        <v>1</v>
      </c>
      <c r="AN32" s="389"/>
      <c r="AO32" s="389">
        <v>0</v>
      </c>
      <c r="AP32" s="488"/>
      <c r="AQ32" s="489">
        <v>0</v>
      </c>
      <c r="AR32" s="389"/>
      <c r="AS32" s="389">
        <v>7</v>
      </c>
      <c r="AT32" s="400"/>
      <c r="AU32" s="489">
        <v>0</v>
      </c>
      <c r="AV32" s="389"/>
      <c r="AW32" s="389">
        <v>0</v>
      </c>
      <c r="AX32" s="389"/>
      <c r="AY32" s="389">
        <v>0</v>
      </c>
      <c r="AZ32" s="389"/>
      <c r="BA32" s="389">
        <v>7</v>
      </c>
      <c r="BB32" s="389"/>
      <c r="BC32" s="389">
        <v>0</v>
      </c>
      <c r="BD32" s="488"/>
      <c r="BE32" s="489"/>
      <c r="BF32" s="389"/>
      <c r="BG32" s="389"/>
      <c r="BH32" s="389"/>
      <c r="BI32" s="389"/>
      <c r="BJ32" s="389"/>
      <c r="BK32" s="389"/>
      <c r="BL32" s="389"/>
      <c r="BM32" s="389"/>
      <c r="BN32" s="389"/>
      <c r="BO32" s="389"/>
      <c r="BP32" s="389"/>
      <c r="BQ32" s="389"/>
      <c r="BR32" s="389"/>
      <c r="BS32" s="389"/>
      <c r="BT32" s="389"/>
      <c r="BU32" s="389"/>
      <c r="BV32" s="389"/>
      <c r="BW32" s="389"/>
      <c r="BX32" s="389"/>
      <c r="BY32" s="389"/>
      <c r="BZ32" s="400"/>
      <c r="CB32" s="173"/>
    </row>
    <row r="33" spans="2:80" ht="16.7" customHeight="1">
      <c r="B33" s="174"/>
      <c r="D33" s="465"/>
      <c r="E33" s="466"/>
      <c r="F33" s="493"/>
      <c r="G33" s="494"/>
      <c r="H33" s="494"/>
      <c r="I33" s="494"/>
      <c r="J33" s="494"/>
      <c r="K33" s="494"/>
      <c r="L33" s="494"/>
      <c r="M33" s="494"/>
      <c r="N33" s="494"/>
      <c r="O33" s="494"/>
      <c r="P33" s="494"/>
      <c r="Q33" s="494"/>
      <c r="R33" s="494"/>
      <c r="S33" s="494"/>
      <c r="T33" s="494"/>
      <c r="U33" s="494"/>
      <c r="V33" s="495"/>
      <c r="W33" s="490"/>
      <c r="X33" s="389"/>
      <c r="Y33" s="389"/>
      <c r="Z33" s="389"/>
      <c r="AA33" s="389"/>
      <c r="AB33" s="389"/>
      <c r="AC33" s="389"/>
      <c r="AD33" s="389"/>
      <c r="AE33" s="389"/>
      <c r="AF33" s="389"/>
      <c r="AG33" s="389"/>
      <c r="AH33" s="400"/>
      <c r="AI33" s="490"/>
      <c r="AJ33" s="389"/>
      <c r="AK33" s="389"/>
      <c r="AL33" s="389"/>
      <c r="AM33" s="389"/>
      <c r="AN33" s="389"/>
      <c r="AO33" s="389"/>
      <c r="AP33" s="488"/>
      <c r="AQ33" s="489"/>
      <c r="AR33" s="389"/>
      <c r="AS33" s="389"/>
      <c r="AT33" s="400"/>
      <c r="AU33" s="489"/>
      <c r="AV33" s="389"/>
      <c r="AW33" s="389"/>
      <c r="AX33" s="389"/>
      <c r="AY33" s="389"/>
      <c r="AZ33" s="389"/>
      <c r="BA33" s="389"/>
      <c r="BB33" s="389"/>
      <c r="BC33" s="389"/>
      <c r="BD33" s="488"/>
      <c r="BE33" s="489"/>
      <c r="BF33" s="389"/>
      <c r="BG33" s="389"/>
      <c r="BH33" s="389"/>
      <c r="BI33" s="389"/>
      <c r="BJ33" s="389"/>
      <c r="BK33" s="389"/>
      <c r="BL33" s="389"/>
      <c r="BM33" s="389"/>
      <c r="BN33" s="389"/>
      <c r="BO33" s="389"/>
      <c r="BP33" s="389"/>
      <c r="BQ33" s="389"/>
      <c r="BR33" s="389"/>
      <c r="BS33" s="389"/>
      <c r="BT33" s="389"/>
      <c r="BU33" s="389"/>
      <c r="BV33" s="389"/>
      <c r="BW33" s="389"/>
      <c r="BX33" s="389"/>
      <c r="BY33" s="389"/>
      <c r="BZ33" s="400"/>
      <c r="CB33" s="173"/>
    </row>
    <row r="34" spans="2:80" ht="16.7" customHeight="1">
      <c r="B34" s="174"/>
      <c r="D34" s="465"/>
      <c r="E34" s="466"/>
      <c r="F34" s="493"/>
      <c r="G34" s="494"/>
      <c r="H34" s="494"/>
      <c r="I34" s="494"/>
      <c r="J34" s="494"/>
      <c r="K34" s="494"/>
      <c r="L34" s="494"/>
      <c r="M34" s="494"/>
      <c r="N34" s="494"/>
      <c r="O34" s="494"/>
      <c r="P34" s="494"/>
      <c r="Q34" s="494"/>
      <c r="R34" s="494"/>
      <c r="S34" s="494"/>
      <c r="T34" s="494"/>
      <c r="U34" s="494"/>
      <c r="V34" s="495"/>
      <c r="W34" s="490"/>
      <c r="X34" s="389"/>
      <c r="Y34" s="389"/>
      <c r="Z34" s="389"/>
      <c r="AA34" s="389"/>
      <c r="AB34" s="389"/>
      <c r="AC34" s="389"/>
      <c r="AD34" s="389"/>
      <c r="AE34" s="389"/>
      <c r="AF34" s="389"/>
      <c r="AG34" s="389"/>
      <c r="AH34" s="400"/>
      <c r="AI34" s="490"/>
      <c r="AJ34" s="389"/>
      <c r="AK34" s="389"/>
      <c r="AL34" s="389"/>
      <c r="AM34" s="389"/>
      <c r="AN34" s="389"/>
      <c r="AO34" s="389"/>
      <c r="AP34" s="488"/>
      <c r="AQ34" s="489"/>
      <c r="AR34" s="389"/>
      <c r="AS34" s="389"/>
      <c r="AT34" s="400"/>
      <c r="AU34" s="489"/>
      <c r="AV34" s="389"/>
      <c r="AW34" s="389"/>
      <c r="AX34" s="389"/>
      <c r="AY34" s="389"/>
      <c r="AZ34" s="389"/>
      <c r="BA34" s="389"/>
      <c r="BB34" s="389"/>
      <c r="BC34" s="389"/>
      <c r="BD34" s="488"/>
      <c r="BE34" s="489"/>
      <c r="BF34" s="389"/>
      <c r="BG34" s="389"/>
      <c r="BH34" s="389"/>
      <c r="BI34" s="389"/>
      <c r="BJ34" s="389"/>
      <c r="BK34" s="389"/>
      <c r="BL34" s="389"/>
      <c r="BM34" s="389"/>
      <c r="BN34" s="389"/>
      <c r="BO34" s="389"/>
      <c r="BP34" s="389"/>
      <c r="BQ34" s="389"/>
      <c r="BR34" s="389"/>
      <c r="BS34" s="389"/>
      <c r="BT34" s="389"/>
      <c r="BU34" s="389"/>
      <c r="BV34" s="389"/>
      <c r="BW34" s="389"/>
      <c r="BX34" s="389"/>
      <c r="BY34" s="389"/>
      <c r="BZ34" s="400"/>
      <c r="CB34" s="173"/>
    </row>
    <row r="35" spans="2:80" ht="16.7" customHeight="1">
      <c r="B35" s="174"/>
      <c r="D35" s="465"/>
      <c r="E35" s="466"/>
      <c r="F35" s="493"/>
      <c r="G35" s="494"/>
      <c r="H35" s="494"/>
      <c r="I35" s="494"/>
      <c r="J35" s="494"/>
      <c r="K35" s="494"/>
      <c r="L35" s="494"/>
      <c r="M35" s="494"/>
      <c r="N35" s="494"/>
      <c r="O35" s="494"/>
      <c r="P35" s="494"/>
      <c r="Q35" s="494"/>
      <c r="R35" s="494"/>
      <c r="S35" s="494"/>
      <c r="T35" s="494"/>
      <c r="U35" s="494"/>
      <c r="V35" s="495"/>
      <c r="W35" s="490"/>
      <c r="X35" s="389"/>
      <c r="Y35" s="389"/>
      <c r="Z35" s="389"/>
      <c r="AA35" s="389"/>
      <c r="AB35" s="389"/>
      <c r="AC35" s="389"/>
      <c r="AD35" s="389"/>
      <c r="AE35" s="389"/>
      <c r="AF35" s="389"/>
      <c r="AG35" s="389"/>
      <c r="AH35" s="400"/>
      <c r="AI35" s="490"/>
      <c r="AJ35" s="389"/>
      <c r="AK35" s="389"/>
      <c r="AL35" s="389"/>
      <c r="AM35" s="389"/>
      <c r="AN35" s="389"/>
      <c r="AO35" s="389"/>
      <c r="AP35" s="488"/>
      <c r="AQ35" s="489"/>
      <c r="AR35" s="389"/>
      <c r="AS35" s="389"/>
      <c r="AT35" s="400"/>
      <c r="AU35" s="489"/>
      <c r="AV35" s="389"/>
      <c r="AW35" s="389"/>
      <c r="AX35" s="389"/>
      <c r="AY35" s="389"/>
      <c r="AZ35" s="389"/>
      <c r="BA35" s="389"/>
      <c r="BB35" s="389"/>
      <c r="BC35" s="389"/>
      <c r="BD35" s="488"/>
      <c r="BE35" s="489"/>
      <c r="BF35" s="389"/>
      <c r="BG35" s="389"/>
      <c r="BH35" s="389"/>
      <c r="BI35" s="389"/>
      <c r="BJ35" s="389"/>
      <c r="BK35" s="389"/>
      <c r="BL35" s="389"/>
      <c r="BM35" s="389"/>
      <c r="BN35" s="389"/>
      <c r="BO35" s="389"/>
      <c r="BP35" s="389"/>
      <c r="BQ35" s="389"/>
      <c r="BR35" s="389"/>
      <c r="BS35" s="389"/>
      <c r="BT35" s="389"/>
      <c r="BU35" s="389"/>
      <c r="BV35" s="389"/>
      <c r="BW35" s="389"/>
      <c r="BX35" s="389"/>
      <c r="BY35" s="389"/>
      <c r="BZ35" s="400"/>
      <c r="CB35" s="173"/>
    </row>
    <row r="36" spans="2:80" ht="16.7" customHeight="1">
      <c r="B36" s="174"/>
      <c r="D36" s="465"/>
      <c r="E36" s="466"/>
      <c r="F36" s="493"/>
      <c r="G36" s="494"/>
      <c r="H36" s="494"/>
      <c r="I36" s="494"/>
      <c r="J36" s="494"/>
      <c r="K36" s="494"/>
      <c r="L36" s="494"/>
      <c r="M36" s="494"/>
      <c r="N36" s="494"/>
      <c r="O36" s="494"/>
      <c r="P36" s="494"/>
      <c r="Q36" s="494"/>
      <c r="R36" s="494"/>
      <c r="S36" s="494"/>
      <c r="T36" s="494"/>
      <c r="U36" s="494"/>
      <c r="V36" s="495"/>
      <c r="W36" s="490"/>
      <c r="X36" s="389"/>
      <c r="Y36" s="389"/>
      <c r="Z36" s="389"/>
      <c r="AA36" s="389"/>
      <c r="AB36" s="389"/>
      <c r="AC36" s="389"/>
      <c r="AD36" s="389"/>
      <c r="AE36" s="389"/>
      <c r="AF36" s="389"/>
      <c r="AG36" s="389"/>
      <c r="AH36" s="400"/>
      <c r="AI36" s="490"/>
      <c r="AJ36" s="389"/>
      <c r="AK36" s="389"/>
      <c r="AL36" s="389"/>
      <c r="AM36" s="389"/>
      <c r="AN36" s="389"/>
      <c r="AO36" s="389"/>
      <c r="AP36" s="488"/>
      <c r="AQ36" s="489"/>
      <c r="AR36" s="389"/>
      <c r="AS36" s="389"/>
      <c r="AT36" s="400"/>
      <c r="AU36" s="489"/>
      <c r="AV36" s="389"/>
      <c r="AW36" s="389"/>
      <c r="AX36" s="389"/>
      <c r="AY36" s="389"/>
      <c r="AZ36" s="389"/>
      <c r="BA36" s="389"/>
      <c r="BB36" s="389"/>
      <c r="BC36" s="389"/>
      <c r="BD36" s="488"/>
      <c r="BE36" s="489"/>
      <c r="BF36" s="389"/>
      <c r="BG36" s="389"/>
      <c r="BH36" s="389"/>
      <c r="BI36" s="389"/>
      <c r="BJ36" s="389"/>
      <c r="BK36" s="389"/>
      <c r="BL36" s="389"/>
      <c r="BM36" s="389"/>
      <c r="BN36" s="389"/>
      <c r="BO36" s="389"/>
      <c r="BP36" s="389"/>
      <c r="BQ36" s="389"/>
      <c r="BR36" s="389"/>
      <c r="BS36" s="389"/>
      <c r="BT36" s="389"/>
      <c r="BU36" s="389"/>
      <c r="BV36" s="389"/>
      <c r="BW36" s="389"/>
      <c r="BX36" s="389"/>
      <c r="BY36" s="389"/>
      <c r="BZ36" s="400"/>
      <c r="CB36" s="173"/>
    </row>
    <row r="37" spans="2:80" ht="16.7" customHeight="1" thickBot="1">
      <c r="B37" s="174"/>
      <c r="D37" s="467"/>
      <c r="E37" s="468"/>
      <c r="F37" s="496"/>
      <c r="G37" s="497"/>
      <c r="H37" s="497"/>
      <c r="I37" s="497"/>
      <c r="J37" s="497"/>
      <c r="K37" s="497"/>
      <c r="L37" s="497"/>
      <c r="M37" s="497"/>
      <c r="N37" s="497"/>
      <c r="O37" s="497"/>
      <c r="P37" s="497"/>
      <c r="Q37" s="497"/>
      <c r="R37" s="497"/>
      <c r="S37" s="497"/>
      <c r="T37" s="497"/>
      <c r="U37" s="497"/>
      <c r="V37" s="498"/>
      <c r="W37" s="499"/>
      <c r="X37" s="417"/>
      <c r="Y37" s="417"/>
      <c r="Z37" s="417"/>
      <c r="AA37" s="417"/>
      <c r="AB37" s="417"/>
      <c r="AC37" s="417"/>
      <c r="AD37" s="417"/>
      <c r="AE37" s="417"/>
      <c r="AF37" s="417"/>
      <c r="AG37" s="417"/>
      <c r="AH37" s="418"/>
      <c r="AI37" s="499"/>
      <c r="AJ37" s="417"/>
      <c r="AK37" s="417"/>
      <c r="AL37" s="417"/>
      <c r="AM37" s="417"/>
      <c r="AN37" s="417"/>
      <c r="AO37" s="417"/>
      <c r="AP37" s="500"/>
      <c r="AQ37" s="501"/>
      <c r="AR37" s="417"/>
      <c r="AS37" s="417"/>
      <c r="AT37" s="418"/>
      <c r="AU37" s="501"/>
      <c r="AV37" s="417"/>
      <c r="AW37" s="417"/>
      <c r="AX37" s="417"/>
      <c r="AY37" s="417"/>
      <c r="AZ37" s="417"/>
      <c r="BA37" s="417"/>
      <c r="BB37" s="417"/>
      <c r="BC37" s="417"/>
      <c r="BD37" s="500"/>
      <c r="BE37" s="501"/>
      <c r="BF37" s="417"/>
      <c r="BG37" s="417"/>
      <c r="BH37" s="417"/>
      <c r="BI37" s="417"/>
      <c r="BJ37" s="417"/>
      <c r="BK37" s="417"/>
      <c r="BL37" s="417"/>
      <c r="BM37" s="417"/>
      <c r="BN37" s="417"/>
      <c r="BO37" s="417"/>
      <c r="BP37" s="417"/>
      <c r="BQ37" s="417"/>
      <c r="BR37" s="417"/>
      <c r="BS37" s="417"/>
      <c r="BT37" s="417"/>
      <c r="BU37" s="417"/>
      <c r="BV37" s="417"/>
      <c r="BW37" s="417"/>
      <c r="BX37" s="417"/>
      <c r="BY37" s="417"/>
      <c r="BZ37" s="41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502" t="s">
        <v>785</v>
      </c>
      <c r="E39" s="503"/>
      <c r="F39" s="503"/>
      <c r="G39" s="503"/>
      <c r="H39" s="503"/>
      <c r="I39" s="506" t="s">
        <v>786</v>
      </c>
      <c r="J39" s="507"/>
      <c r="K39" s="507"/>
      <c r="L39" s="507"/>
      <c r="M39" s="507"/>
      <c r="N39" s="507"/>
      <c r="O39" s="507"/>
      <c r="P39" s="507"/>
      <c r="Q39" s="507"/>
      <c r="R39" s="508"/>
      <c r="S39" s="381" t="s">
        <v>753</v>
      </c>
      <c r="T39" s="371"/>
      <c r="U39" s="371"/>
      <c r="V39" s="371"/>
      <c r="W39" s="371"/>
      <c r="X39" s="371"/>
      <c r="Y39" s="371"/>
      <c r="Z39" s="371"/>
      <c r="AA39" s="371"/>
      <c r="AB39" s="371"/>
      <c r="AC39" s="371"/>
      <c r="AD39" s="371"/>
      <c r="AE39" s="371" t="s">
        <v>749</v>
      </c>
      <c r="AF39" s="371"/>
      <c r="AG39" s="371" t="s">
        <v>749</v>
      </c>
      <c r="AH39" s="371"/>
      <c r="AI39" s="371" t="s">
        <v>749</v>
      </c>
      <c r="AJ39" s="371"/>
      <c r="AK39" s="371" t="s">
        <v>749</v>
      </c>
      <c r="AL39" s="371"/>
      <c r="AM39" s="371" t="s">
        <v>749</v>
      </c>
      <c r="AN39" s="371"/>
      <c r="AO39" s="371" t="s">
        <v>749</v>
      </c>
      <c r="AP39" s="371"/>
      <c r="AQ39" s="371" t="s">
        <v>749</v>
      </c>
      <c r="AR39" s="371"/>
      <c r="AS39" s="371" t="s">
        <v>749</v>
      </c>
      <c r="AT39" s="371"/>
      <c r="AU39" s="371" t="s">
        <v>749</v>
      </c>
      <c r="AV39" s="371"/>
      <c r="AW39" s="371" t="s">
        <v>749</v>
      </c>
      <c r="AX39" s="372"/>
      <c r="AY39" s="435" t="s">
        <v>787</v>
      </c>
      <c r="AZ39" s="436"/>
      <c r="BA39" s="436"/>
      <c r="BB39" s="436"/>
      <c r="BC39" s="436"/>
      <c r="BD39" s="436"/>
      <c r="BE39" s="436"/>
      <c r="BF39" s="436"/>
      <c r="BG39" s="436"/>
      <c r="BH39" s="436"/>
      <c r="BI39" s="436"/>
      <c r="BJ39" s="436"/>
      <c r="BK39" s="436"/>
      <c r="BL39" s="436"/>
      <c r="BM39" s="436"/>
      <c r="BN39" s="436"/>
      <c r="BO39" s="436"/>
      <c r="BP39" s="436"/>
      <c r="BQ39" s="371" t="s">
        <v>749</v>
      </c>
      <c r="BR39" s="371"/>
      <c r="BS39" s="371" t="s">
        <v>749</v>
      </c>
      <c r="BT39" s="372"/>
      <c r="BU39" s="509"/>
      <c r="BV39" s="510"/>
      <c r="BW39" s="510"/>
      <c r="BX39" s="510"/>
      <c r="BY39" s="510"/>
      <c r="BZ39" s="511"/>
      <c r="CB39" s="173"/>
    </row>
    <row r="40" spans="2:80" ht="16.7" customHeight="1" thickBot="1">
      <c r="B40" s="174"/>
      <c r="D40" s="504"/>
      <c r="E40" s="505"/>
      <c r="F40" s="505"/>
      <c r="G40" s="505"/>
      <c r="H40" s="505"/>
      <c r="I40" s="496"/>
      <c r="J40" s="497"/>
      <c r="K40" s="497"/>
      <c r="L40" s="497"/>
      <c r="M40" s="497"/>
      <c r="N40" s="497"/>
      <c r="O40" s="497"/>
      <c r="P40" s="497"/>
      <c r="Q40" s="497"/>
      <c r="R40" s="498"/>
      <c r="S40" s="512" t="s">
        <v>765</v>
      </c>
      <c r="T40" s="382"/>
      <c r="U40" s="382"/>
      <c r="V40" s="382"/>
      <c r="W40" s="382"/>
      <c r="X40" s="382"/>
      <c r="Y40" s="382"/>
      <c r="Z40" s="382"/>
      <c r="AA40" s="382"/>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63" t="s">
        <v>789</v>
      </c>
      <c r="E42" s="464"/>
      <c r="F42" s="513" t="s">
        <v>790</v>
      </c>
      <c r="G42" s="514"/>
      <c r="H42" s="514"/>
      <c r="I42" s="514"/>
      <c r="J42" s="514"/>
      <c r="K42" s="514"/>
      <c r="L42" s="514"/>
      <c r="M42" s="514"/>
      <c r="N42" s="514"/>
      <c r="O42" s="514"/>
      <c r="P42" s="514"/>
      <c r="Q42" s="514"/>
      <c r="R42" s="515"/>
      <c r="S42" s="516" t="s">
        <v>749</v>
      </c>
      <c r="T42" s="388"/>
      <c r="U42" s="388" t="s">
        <v>749</v>
      </c>
      <c r="V42" s="388"/>
      <c r="W42" s="388"/>
      <c r="X42" s="388"/>
      <c r="Y42" s="388"/>
      <c r="Z42" s="388"/>
      <c r="AA42" s="388"/>
      <c r="AB42" s="388"/>
      <c r="AC42" s="388"/>
      <c r="AD42" s="399"/>
      <c r="AE42" s="517" t="s">
        <v>749</v>
      </c>
      <c r="AF42" s="388"/>
      <c r="AG42" s="388" t="s">
        <v>749</v>
      </c>
      <c r="AH42" s="388"/>
      <c r="AI42" s="388"/>
      <c r="AJ42" s="388"/>
      <c r="AK42" s="388"/>
      <c r="AL42" s="388"/>
      <c r="AM42" s="388"/>
      <c r="AN42" s="388"/>
      <c r="AO42" s="388"/>
      <c r="AP42" s="518"/>
      <c r="AQ42" s="519" t="s">
        <v>791</v>
      </c>
      <c r="AR42" s="385"/>
      <c r="AS42" s="385"/>
      <c r="AT42" s="385"/>
      <c r="AU42" s="385"/>
      <c r="AV42" s="385"/>
      <c r="AW42" s="385"/>
      <c r="AX42" s="385"/>
      <c r="AY42" s="385"/>
      <c r="AZ42" s="385"/>
      <c r="BA42" s="385"/>
      <c r="BB42" s="434"/>
      <c r="CB42" s="173"/>
    </row>
    <row r="43" spans="2:80" ht="16.7" customHeight="1">
      <c r="B43" s="174"/>
      <c r="D43" s="465"/>
      <c r="E43" s="466"/>
      <c r="F43" s="521" t="s">
        <v>792</v>
      </c>
      <c r="G43" s="522"/>
      <c r="H43" s="522"/>
      <c r="I43" s="522"/>
      <c r="J43" s="522"/>
      <c r="K43" s="522"/>
      <c r="L43" s="522"/>
      <c r="M43" s="522"/>
      <c r="N43" s="522"/>
      <c r="O43" s="522"/>
      <c r="P43" s="522"/>
      <c r="Q43" s="522"/>
      <c r="R43" s="523"/>
      <c r="S43" s="489" t="s">
        <v>749</v>
      </c>
      <c r="T43" s="389"/>
      <c r="U43" s="389" t="s">
        <v>749</v>
      </c>
      <c r="V43" s="389"/>
      <c r="W43" s="524" t="s">
        <v>84</v>
      </c>
      <c r="X43" s="524"/>
      <c r="Y43" s="524"/>
      <c r="Z43" s="524"/>
      <c r="AA43" s="524"/>
      <c r="AB43" s="524"/>
      <c r="AC43" s="524"/>
      <c r="AD43" s="525"/>
      <c r="AE43" s="490" t="s">
        <v>749</v>
      </c>
      <c r="AF43" s="389"/>
      <c r="AG43" s="389" t="s">
        <v>749</v>
      </c>
      <c r="AH43" s="389"/>
      <c r="AI43" s="524" t="s">
        <v>84</v>
      </c>
      <c r="AJ43" s="524"/>
      <c r="AK43" s="524"/>
      <c r="AL43" s="524"/>
      <c r="AM43" s="524"/>
      <c r="AN43" s="524"/>
      <c r="AO43" s="524"/>
      <c r="AP43" s="526"/>
      <c r="AQ43" s="520"/>
      <c r="AR43" s="397"/>
      <c r="AS43" s="397"/>
      <c r="AT43" s="397"/>
      <c r="AU43" s="397"/>
      <c r="AV43" s="397"/>
      <c r="AW43" s="397"/>
      <c r="AX43" s="397"/>
      <c r="AY43" s="397"/>
      <c r="AZ43" s="397"/>
      <c r="BA43" s="397"/>
      <c r="BB43" s="398"/>
      <c r="CB43" s="173"/>
    </row>
    <row r="44" spans="2:80" ht="16.7" customHeight="1">
      <c r="B44" s="174"/>
      <c r="D44" s="465"/>
      <c r="E44" s="466"/>
      <c r="F44" s="521" t="s">
        <v>793</v>
      </c>
      <c r="G44" s="522"/>
      <c r="H44" s="522"/>
      <c r="I44" s="522"/>
      <c r="J44" s="522"/>
      <c r="K44" s="522"/>
      <c r="L44" s="522"/>
      <c r="M44" s="522"/>
      <c r="N44" s="522"/>
      <c r="O44" s="522"/>
      <c r="P44" s="522"/>
      <c r="Q44" s="522"/>
      <c r="R44" s="523"/>
      <c r="S44" s="489" t="s">
        <v>749</v>
      </c>
      <c r="T44" s="389"/>
      <c r="U44" s="389" t="s">
        <v>749</v>
      </c>
      <c r="V44" s="389"/>
      <c r="W44" s="389" t="s">
        <v>749</v>
      </c>
      <c r="X44" s="389"/>
      <c r="Y44" s="389" t="s">
        <v>749</v>
      </c>
      <c r="Z44" s="389"/>
      <c r="AA44" s="389" t="s">
        <v>749</v>
      </c>
      <c r="AB44" s="389"/>
      <c r="AC44" s="389" t="s">
        <v>749</v>
      </c>
      <c r="AD44" s="400"/>
      <c r="AE44" s="490" t="s">
        <v>749</v>
      </c>
      <c r="AF44" s="389"/>
      <c r="AG44" s="389" t="s">
        <v>749</v>
      </c>
      <c r="AH44" s="389"/>
      <c r="AI44" s="389" t="s">
        <v>749</v>
      </c>
      <c r="AJ44" s="389"/>
      <c r="AK44" s="389" t="s">
        <v>749</v>
      </c>
      <c r="AL44" s="389"/>
      <c r="AM44" s="389" t="s">
        <v>749</v>
      </c>
      <c r="AN44" s="389"/>
      <c r="AO44" s="389" t="s">
        <v>749</v>
      </c>
      <c r="AP44" s="488"/>
      <c r="AQ44" s="489" t="s">
        <v>749</v>
      </c>
      <c r="AR44" s="389"/>
      <c r="AS44" s="389" t="s">
        <v>749</v>
      </c>
      <c r="AT44" s="389"/>
      <c r="AU44" s="389" t="s">
        <v>749</v>
      </c>
      <c r="AV44" s="389"/>
      <c r="AW44" s="389" t="s">
        <v>749</v>
      </c>
      <c r="AX44" s="389"/>
      <c r="AY44" s="389" t="s">
        <v>749</v>
      </c>
      <c r="AZ44" s="389"/>
      <c r="BA44" s="389" t="s">
        <v>749</v>
      </c>
      <c r="BB44" s="400"/>
      <c r="CB44" s="173"/>
    </row>
    <row r="45" spans="2:80" ht="16.7" customHeight="1">
      <c r="B45" s="174"/>
      <c r="D45" s="465"/>
      <c r="E45" s="466"/>
      <c r="F45" s="521" t="s">
        <v>794</v>
      </c>
      <c r="G45" s="522"/>
      <c r="H45" s="522"/>
      <c r="I45" s="522"/>
      <c r="J45" s="522"/>
      <c r="K45" s="522"/>
      <c r="L45" s="522"/>
      <c r="M45" s="522"/>
      <c r="N45" s="522"/>
      <c r="O45" s="522"/>
      <c r="P45" s="522"/>
      <c r="Q45" s="522"/>
      <c r="R45" s="523"/>
      <c r="S45" s="489" t="s">
        <v>749</v>
      </c>
      <c r="T45" s="389"/>
      <c r="U45" s="389" t="s">
        <v>749</v>
      </c>
      <c r="V45" s="389"/>
      <c r="W45" s="389" t="s">
        <v>749</v>
      </c>
      <c r="X45" s="389"/>
      <c r="Y45" s="389" t="s">
        <v>749</v>
      </c>
      <c r="Z45" s="389"/>
      <c r="AA45" s="527" t="s">
        <v>795</v>
      </c>
      <c r="AB45" s="527"/>
      <c r="AC45" s="527"/>
      <c r="AD45" s="528"/>
      <c r="AE45" s="490" t="s">
        <v>749</v>
      </c>
      <c r="AF45" s="389"/>
      <c r="AG45" s="389" t="s">
        <v>749</v>
      </c>
      <c r="AH45" s="389"/>
      <c r="AI45" s="389" t="s">
        <v>749</v>
      </c>
      <c r="AJ45" s="389"/>
      <c r="AK45" s="389" t="s">
        <v>749</v>
      </c>
      <c r="AL45" s="389"/>
      <c r="AM45" s="527" t="s">
        <v>795</v>
      </c>
      <c r="AN45" s="527"/>
      <c r="AO45" s="527"/>
      <c r="AP45" s="538"/>
      <c r="AQ45" s="539"/>
      <c r="AR45" s="529"/>
      <c r="AS45" s="529"/>
      <c r="AT45" s="529"/>
      <c r="AU45" s="529"/>
      <c r="AV45" s="529"/>
      <c r="AW45" s="529"/>
      <c r="AX45" s="529"/>
      <c r="AY45" s="529"/>
      <c r="AZ45" s="529"/>
      <c r="BA45" s="529"/>
      <c r="BB45" s="530"/>
      <c r="CB45" s="173"/>
    </row>
    <row r="46" spans="2:80" ht="16.7" customHeight="1" thickBot="1">
      <c r="B46" s="174"/>
      <c r="D46" s="465"/>
      <c r="E46" s="466"/>
      <c r="F46" s="531" t="s">
        <v>796</v>
      </c>
      <c r="G46" s="532"/>
      <c r="H46" s="532"/>
      <c r="I46" s="532"/>
      <c r="J46" s="532"/>
      <c r="K46" s="532"/>
      <c r="L46" s="532"/>
      <c r="M46" s="532"/>
      <c r="N46" s="532"/>
      <c r="O46" s="532"/>
      <c r="P46" s="532"/>
      <c r="Q46" s="532"/>
      <c r="R46" s="533"/>
      <c r="S46" s="534" t="s">
        <v>749</v>
      </c>
      <c r="T46" s="535"/>
      <c r="U46" s="535" t="s">
        <v>749</v>
      </c>
      <c r="V46" s="535"/>
      <c r="W46" s="535" t="s">
        <v>749</v>
      </c>
      <c r="X46" s="535"/>
      <c r="Y46" s="535" t="s">
        <v>749</v>
      </c>
      <c r="Z46" s="535"/>
      <c r="AA46" s="535" t="s">
        <v>749</v>
      </c>
      <c r="AB46" s="535"/>
      <c r="AC46" s="535" t="s">
        <v>749</v>
      </c>
      <c r="AD46" s="536"/>
      <c r="AE46" s="537" t="s">
        <v>749</v>
      </c>
      <c r="AF46" s="535"/>
      <c r="AG46" s="535" t="s">
        <v>749</v>
      </c>
      <c r="AH46" s="535"/>
      <c r="AI46" s="535" t="s">
        <v>749</v>
      </c>
      <c r="AJ46" s="535"/>
      <c r="AK46" s="535" t="s">
        <v>749</v>
      </c>
      <c r="AL46" s="535"/>
      <c r="AM46" s="535" t="s">
        <v>749</v>
      </c>
      <c r="AN46" s="535"/>
      <c r="AO46" s="535" t="s">
        <v>749</v>
      </c>
      <c r="AP46" s="545"/>
      <c r="AQ46" s="534" t="s">
        <v>749</v>
      </c>
      <c r="AR46" s="535"/>
      <c r="AS46" s="535" t="s">
        <v>749</v>
      </c>
      <c r="AT46" s="535"/>
      <c r="AU46" s="535" t="s">
        <v>749</v>
      </c>
      <c r="AV46" s="535"/>
      <c r="AW46" s="535" t="s">
        <v>749</v>
      </c>
      <c r="AX46" s="535"/>
      <c r="AY46" s="535" t="s">
        <v>749</v>
      </c>
      <c r="AZ46" s="535"/>
      <c r="BA46" s="535" t="s">
        <v>749</v>
      </c>
      <c r="BB46" s="536"/>
      <c r="CB46" s="173"/>
    </row>
    <row r="47" spans="2:80" ht="16.7" customHeight="1">
      <c r="B47" s="174"/>
      <c r="D47" s="465"/>
      <c r="E47" s="466"/>
      <c r="F47" s="540" t="s">
        <v>797</v>
      </c>
      <c r="G47" s="541"/>
      <c r="H47" s="541"/>
      <c r="I47" s="541"/>
      <c r="J47" s="541"/>
      <c r="K47" s="541"/>
      <c r="L47" s="541"/>
      <c r="M47" s="541"/>
      <c r="N47" s="541"/>
      <c r="O47" s="541"/>
      <c r="P47" s="541"/>
      <c r="Q47" s="541"/>
      <c r="R47" s="542"/>
      <c r="S47" s="543" t="s">
        <v>749</v>
      </c>
      <c r="T47" s="544"/>
      <c r="U47" s="544" t="s">
        <v>749</v>
      </c>
      <c r="V47" s="544"/>
      <c r="W47" s="544" t="s">
        <v>749</v>
      </c>
      <c r="X47" s="544"/>
      <c r="Y47" s="544" t="s">
        <v>749</v>
      </c>
      <c r="Z47" s="544"/>
      <c r="AA47" s="544" t="s">
        <v>749</v>
      </c>
      <c r="AB47" s="544"/>
      <c r="AC47" s="544" t="s">
        <v>749</v>
      </c>
      <c r="AD47" s="554"/>
      <c r="AE47" s="555" t="s">
        <v>749</v>
      </c>
      <c r="AF47" s="544"/>
      <c r="AG47" s="544" t="s">
        <v>749</v>
      </c>
      <c r="AH47" s="544"/>
      <c r="AI47" s="544" t="s">
        <v>749</v>
      </c>
      <c r="AJ47" s="544"/>
      <c r="AK47" s="544" t="s">
        <v>749</v>
      </c>
      <c r="AL47" s="544"/>
      <c r="AM47" s="544" t="s">
        <v>749</v>
      </c>
      <c r="AN47" s="544"/>
      <c r="AO47" s="544" t="s">
        <v>749</v>
      </c>
      <c r="AP47" s="548"/>
      <c r="AQ47" s="549"/>
      <c r="AR47" s="546"/>
      <c r="AS47" s="546"/>
      <c r="AT47" s="546"/>
      <c r="AU47" s="546"/>
      <c r="AV47" s="546"/>
      <c r="AW47" s="546"/>
      <c r="AX47" s="546"/>
      <c r="AY47" s="546"/>
      <c r="AZ47" s="546"/>
      <c r="BA47" s="546"/>
      <c r="BB47" s="547"/>
      <c r="CB47" s="173"/>
    </row>
    <row r="48" spans="2:80" ht="16.7" customHeight="1">
      <c r="B48" s="174"/>
      <c r="D48" s="465"/>
      <c r="E48" s="466"/>
      <c r="F48" s="566" t="s">
        <v>798</v>
      </c>
      <c r="G48" s="567"/>
      <c r="H48" s="567"/>
      <c r="I48" s="567"/>
      <c r="J48" s="567"/>
      <c r="K48" s="567"/>
      <c r="L48" s="567"/>
      <c r="M48" s="567"/>
      <c r="N48" s="567"/>
      <c r="O48" s="567"/>
      <c r="P48" s="567"/>
      <c r="Q48" s="567"/>
      <c r="R48" s="568"/>
      <c r="S48" s="550" t="s">
        <v>749</v>
      </c>
      <c r="T48" s="551"/>
      <c r="U48" s="551" t="s">
        <v>749</v>
      </c>
      <c r="V48" s="551"/>
      <c r="W48" s="551" t="s">
        <v>749</v>
      </c>
      <c r="X48" s="551"/>
      <c r="Y48" s="551" t="s">
        <v>749</v>
      </c>
      <c r="Z48" s="551"/>
      <c r="AA48" s="551" t="s">
        <v>749</v>
      </c>
      <c r="AB48" s="551"/>
      <c r="AC48" s="551" t="s">
        <v>749</v>
      </c>
      <c r="AD48" s="552"/>
      <c r="AE48" s="553" t="s">
        <v>749</v>
      </c>
      <c r="AF48" s="551"/>
      <c r="AG48" s="551" t="s">
        <v>749</v>
      </c>
      <c r="AH48" s="551"/>
      <c r="AI48" s="551" t="s">
        <v>749</v>
      </c>
      <c r="AJ48" s="551"/>
      <c r="AK48" s="551" t="s">
        <v>749</v>
      </c>
      <c r="AL48" s="551"/>
      <c r="AM48" s="551" t="s">
        <v>749</v>
      </c>
      <c r="AN48" s="551"/>
      <c r="AO48" s="551" t="s">
        <v>749</v>
      </c>
      <c r="AP48" s="561"/>
      <c r="AQ48" s="562"/>
      <c r="AR48" s="556"/>
      <c r="AS48" s="556"/>
      <c r="AT48" s="556"/>
      <c r="AU48" s="556"/>
      <c r="AV48" s="556"/>
      <c r="AW48" s="556"/>
      <c r="AX48" s="556"/>
      <c r="AY48" s="556"/>
      <c r="AZ48" s="556"/>
      <c r="BA48" s="556"/>
      <c r="BB48" s="557"/>
      <c r="CB48" s="173"/>
    </row>
    <row r="49" spans="2:80" ht="16.7" customHeight="1" thickBot="1">
      <c r="B49" s="174"/>
      <c r="D49" s="465"/>
      <c r="E49" s="466"/>
      <c r="F49" s="558" t="s">
        <v>799</v>
      </c>
      <c r="G49" s="559"/>
      <c r="H49" s="559"/>
      <c r="I49" s="559"/>
      <c r="J49" s="559"/>
      <c r="K49" s="559"/>
      <c r="L49" s="559"/>
      <c r="M49" s="559"/>
      <c r="N49" s="559"/>
      <c r="O49" s="559"/>
      <c r="P49" s="559"/>
      <c r="Q49" s="559"/>
      <c r="R49" s="560"/>
      <c r="S49" s="501" t="s">
        <v>749</v>
      </c>
      <c r="T49" s="417"/>
      <c r="U49" s="417" t="s">
        <v>749</v>
      </c>
      <c r="V49" s="417"/>
      <c r="W49" s="417" t="s">
        <v>749</v>
      </c>
      <c r="X49" s="417"/>
      <c r="Y49" s="417" t="s">
        <v>749</v>
      </c>
      <c r="Z49" s="417"/>
      <c r="AA49" s="417" t="s">
        <v>749</v>
      </c>
      <c r="AB49" s="417"/>
      <c r="AC49" s="417" t="s">
        <v>749</v>
      </c>
      <c r="AD49" s="418"/>
      <c r="AE49" s="499" t="s">
        <v>749</v>
      </c>
      <c r="AF49" s="417"/>
      <c r="AG49" s="417" t="s">
        <v>749</v>
      </c>
      <c r="AH49" s="417"/>
      <c r="AI49" s="417" t="s">
        <v>749</v>
      </c>
      <c r="AJ49" s="417"/>
      <c r="AK49" s="417" t="s">
        <v>749</v>
      </c>
      <c r="AL49" s="417"/>
      <c r="AM49" s="417" t="s">
        <v>749</v>
      </c>
      <c r="AN49" s="417"/>
      <c r="AO49" s="417" t="s">
        <v>749</v>
      </c>
      <c r="AP49" s="500"/>
      <c r="AQ49" s="565" t="s">
        <v>749</v>
      </c>
      <c r="AR49" s="563"/>
      <c r="AS49" s="563" t="s">
        <v>749</v>
      </c>
      <c r="AT49" s="563"/>
      <c r="AU49" s="563" t="s">
        <v>749</v>
      </c>
      <c r="AV49" s="563"/>
      <c r="AW49" s="563" t="s">
        <v>749</v>
      </c>
      <c r="AX49" s="563"/>
      <c r="AY49" s="563" t="s">
        <v>749</v>
      </c>
      <c r="AZ49" s="563"/>
      <c r="BA49" s="563" t="s">
        <v>749</v>
      </c>
      <c r="BB49" s="564"/>
      <c r="CB49" s="173"/>
    </row>
    <row r="50" spans="2:80" ht="16.7" customHeight="1" thickBot="1">
      <c r="B50" s="174"/>
      <c r="D50" s="465"/>
      <c r="E50" s="466"/>
      <c r="F50" s="569" t="s">
        <v>800</v>
      </c>
      <c r="G50" s="572"/>
      <c r="H50" s="572"/>
      <c r="I50" s="572"/>
      <c r="J50" s="572"/>
      <c r="K50" s="572"/>
      <c r="L50" s="572"/>
      <c r="M50" s="572"/>
      <c r="N50" s="572"/>
      <c r="O50" s="572"/>
      <c r="P50" s="572"/>
      <c r="Q50" s="572"/>
      <c r="R50" s="573"/>
      <c r="S50" s="501" t="s">
        <v>749</v>
      </c>
      <c r="T50" s="417"/>
      <c r="U50" s="417" t="s">
        <v>749</v>
      </c>
      <c r="V50" s="417"/>
      <c r="W50" s="417" t="s">
        <v>749</v>
      </c>
      <c r="X50" s="417"/>
      <c r="Y50" s="417" t="s">
        <v>749</v>
      </c>
      <c r="Z50" s="417"/>
      <c r="AA50" s="417" t="s">
        <v>749</v>
      </c>
      <c r="AB50" s="417"/>
      <c r="AC50" s="417" t="s">
        <v>749</v>
      </c>
      <c r="AD50" s="418"/>
      <c r="AE50" s="501" t="s">
        <v>749</v>
      </c>
      <c r="AF50" s="417"/>
      <c r="AG50" s="417" t="s">
        <v>749</v>
      </c>
      <c r="AH50" s="417"/>
      <c r="AI50" s="417" t="s">
        <v>749</v>
      </c>
      <c r="AJ50" s="417"/>
      <c r="AK50" s="417" t="s">
        <v>749</v>
      </c>
      <c r="AL50" s="417"/>
      <c r="AM50" s="417" t="s">
        <v>749</v>
      </c>
      <c r="AN50" s="417"/>
      <c r="AO50" s="417" t="s">
        <v>749</v>
      </c>
      <c r="AP50" s="418"/>
      <c r="AQ50" s="501" t="s">
        <v>749</v>
      </c>
      <c r="AR50" s="417"/>
      <c r="AS50" s="417" t="s">
        <v>749</v>
      </c>
      <c r="AT50" s="417"/>
      <c r="AU50" s="417" t="s">
        <v>749</v>
      </c>
      <c r="AV50" s="417"/>
      <c r="AW50" s="417" t="s">
        <v>749</v>
      </c>
      <c r="AX50" s="417"/>
      <c r="AY50" s="417" t="s">
        <v>749</v>
      </c>
      <c r="AZ50" s="417"/>
      <c r="BA50" s="417" t="s">
        <v>749</v>
      </c>
      <c r="BB50" s="418"/>
      <c r="CB50" s="173"/>
    </row>
    <row r="51" spans="2:80" ht="16.7" customHeight="1" thickBot="1">
      <c r="B51" s="174"/>
      <c r="D51" s="465"/>
      <c r="E51" s="466"/>
      <c r="F51" s="569" t="s">
        <v>801</v>
      </c>
      <c r="G51" s="570"/>
      <c r="H51" s="570"/>
      <c r="I51" s="570"/>
      <c r="J51" s="570"/>
      <c r="K51" s="570"/>
      <c r="L51" s="570"/>
      <c r="M51" s="570"/>
      <c r="N51" s="570"/>
      <c r="O51" s="570"/>
      <c r="P51" s="570"/>
      <c r="Q51" s="570"/>
      <c r="R51" s="571"/>
      <c r="S51" s="501" t="s">
        <v>749</v>
      </c>
      <c r="T51" s="417"/>
      <c r="U51" s="417" t="s">
        <v>749</v>
      </c>
      <c r="V51" s="417"/>
      <c r="W51" s="417" t="s">
        <v>749</v>
      </c>
      <c r="X51" s="417"/>
      <c r="Y51" s="417" t="s">
        <v>749</v>
      </c>
      <c r="Z51" s="417"/>
      <c r="AA51" s="417" t="s">
        <v>749</v>
      </c>
      <c r="AB51" s="417"/>
      <c r="AC51" s="417" t="s">
        <v>749</v>
      </c>
      <c r="AD51" s="418"/>
      <c r="AE51" s="501" t="s">
        <v>749</v>
      </c>
      <c r="AF51" s="417"/>
      <c r="AG51" s="417" t="s">
        <v>749</v>
      </c>
      <c r="AH51" s="417"/>
      <c r="AI51" s="417" t="s">
        <v>749</v>
      </c>
      <c r="AJ51" s="417"/>
      <c r="AK51" s="417" t="s">
        <v>749</v>
      </c>
      <c r="AL51" s="417"/>
      <c r="AM51" s="417" t="s">
        <v>749</v>
      </c>
      <c r="AN51" s="417"/>
      <c r="AO51" s="417" t="s">
        <v>749</v>
      </c>
      <c r="AP51" s="418"/>
      <c r="AQ51" s="501" t="s">
        <v>749</v>
      </c>
      <c r="AR51" s="417"/>
      <c r="AS51" s="417" t="s">
        <v>749</v>
      </c>
      <c r="AT51" s="417"/>
      <c r="AU51" s="417" t="s">
        <v>749</v>
      </c>
      <c r="AV51" s="417"/>
      <c r="AW51" s="417" t="s">
        <v>749</v>
      </c>
      <c r="AX51" s="417"/>
      <c r="AY51" s="417" t="s">
        <v>749</v>
      </c>
      <c r="AZ51" s="417"/>
      <c r="BA51" s="417" t="s">
        <v>749</v>
      </c>
      <c r="BB51" s="418"/>
      <c r="CB51" s="173"/>
    </row>
    <row r="52" spans="2:80" ht="16.7" customHeight="1" thickBot="1">
      <c r="B52" s="174"/>
      <c r="D52" s="465"/>
      <c r="E52" s="466"/>
      <c r="F52" s="569" t="s">
        <v>802</v>
      </c>
      <c r="G52" s="570"/>
      <c r="H52" s="570"/>
      <c r="I52" s="570"/>
      <c r="J52" s="570"/>
      <c r="K52" s="570"/>
      <c r="L52" s="570"/>
      <c r="M52" s="570"/>
      <c r="N52" s="570"/>
      <c r="O52" s="570"/>
      <c r="P52" s="570"/>
      <c r="Q52" s="570"/>
      <c r="R52" s="571"/>
      <c r="S52" s="501" t="s">
        <v>749</v>
      </c>
      <c r="T52" s="417"/>
      <c r="U52" s="417" t="s">
        <v>749</v>
      </c>
      <c r="V52" s="417"/>
      <c r="W52" s="417" t="s">
        <v>749</v>
      </c>
      <c r="X52" s="417"/>
      <c r="Y52" s="417" t="s">
        <v>749</v>
      </c>
      <c r="Z52" s="417"/>
      <c r="AA52" s="417" t="s">
        <v>749</v>
      </c>
      <c r="AB52" s="417"/>
      <c r="AC52" s="417" t="s">
        <v>749</v>
      </c>
      <c r="AD52" s="418"/>
      <c r="AE52" s="501" t="s">
        <v>749</v>
      </c>
      <c r="AF52" s="417"/>
      <c r="AG52" s="417" t="s">
        <v>749</v>
      </c>
      <c r="AH52" s="417"/>
      <c r="AI52" s="417" t="s">
        <v>749</v>
      </c>
      <c r="AJ52" s="417"/>
      <c r="AK52" s="417" t="s">
        <v>749</v>
      </c>
      <c r="AL52" s="417"/>
      <c r="AM52" s="417" t="s">
        <v>749</v>
      </c>
      <c r="AN52" s="417"/>
      <c r="AO52" s="417" t="s">
        <v>749</v>
      </c>
      <c r="AP52" s="418"/>
      <c r="AQ52" s="501" t="s">
        <v>749</v>
      </c>
      <c r="AR52" s="417"/>
      <c r="AS52" s="417" t="s">
        <v>749</v>
      </c>
      <c r="AT52" s="417"/>
      <c r="AU52" s="417" t="s">
        <v>749</v>
      </c>
      <c r="AV52" s="417"/>
      <c r="AW52" s="417" t="s">
        <v>749</v>
      </c>
      <c r="AX52" s="417"/>
      <c r="AY52" s="417" t="s">
        <v>749</v>
      </c>
      <c r="AZ52" s="417"/>
      <c r="BA52" s="417" t="s">
        <v>749</v>
      </c>
      <c r="BB52" s="418"/>
      <c r="CB52" s="173"/>
    </row>
    <row r="53" spans="2:80" ht="16.7" customHeight="1" thickBot="1">
      <c r="B53" s="174"/>
      <c r="D53" s="465"/>
      <c r="E53" s="466"/>
      <c r="F53" s="574" t="s">
        <v>803</v>
      </c>
      <c r="G53" s="575"/>
      <c r="H53" s="575"/>
      <c r="I53" s="575"/>
      <c r="J53" s="575"/>
      <c r="K53" s="576" t="s">
        <v>804</v>
      </c>
      <c r="L53" s="577"/>
      <c r="M53" s="577"/>
      <c r="N53" s="577"/>
      <c r="O53" s="577"/>
      <c r="P53" s="577"/>
      <c r="Q53" s="577"/>
      <c r="R53" s="578"/>
      <c r="S53" s="579" t="s">
        <v>749</v>
      </c>
      <c r="T53" s="580"/>
      <c r="U53" s="581" t="s">
        <v>749</v>
      </c>
      <c r="V53" s="580"/>
      <c r="W53" s="581" t="s">
        <v>749</v>
      </c>
      <c r="X53" s="580"/>
      <c r="Y53" s="581" t="s">
        <v>749</v>
      </c>
      <c r="Z53" s="580"/>
      <c r="AA53" s="581" t="s">
        <v>749</v>
      </c>
      <c r="AB53" s="580"/>
      <c r="AC53" s="581" t="s">
        <v>749</v>
      </c>
      <c r="AD53" s="582"/>
      <c r="AE53" s="579" t="s">
        <v>749</v>
      </c>
      <c r="AF53" s="580"/>
      <c r="AG53" s="581" t="s">
        <v>749</v>
      </c>
      <c r="AH53" s="580"/>
      <c r="AI53" s="581" t="s">
        <v>749</v>
      </c>
      <c r="AJ53" s="580"/>
      <c r="AK53" s="581" t="s">
        <v>749</v>
      </c>
      <c r="AL53" s="580"/>
      <c r="AM53" s="581" t="s">
        <v>749</v>
      </c>
      <c r="AN53" s="580"/>
      <c r="AO53" s="581" t="s">
        <v>749</v>
      </c>
      <c r="AP53" s="582"/>
      <c r="AQ53" s="579" t="s">
        <v>749</v>
      </c>
      <c r="AR53" s="580"/>
      <c r="AS53" s="581" t="s">
        <v>749</v>
      </c>
      <c r="AT53" s="580"/>
      <c r="AU53" s="581" t="s">
        <v>749</v>
      </c>
      <c r="AV53" s="580"/>
      <c r="AW53" s="581" t="s">
        <v>749</v>
      </c>
      <c r="AX53" s="580"/>
      <c r="AY53" s="581" t="s">
        <v>749</v>
      </c>
      <c r="AZ53" s="580"/>
      <c r="BA53" s="581" t="s">
        <v>749</v>
      </c>
      <c r="BB53" s="582"/>
      <c r="CB53" s="173"/>
    </row>
    <row r="54" spans="2:80" ht="16.7" customHeight="1" thickTop="1" thickBot="1">
      <c r="B54" s="174"/>
      <c r="D54" s="467"/>
      <c r="E54" s="468"/>
      <c r="F54" s="589" t="s">
        <v>805</v>
      </c>
      <c r="G54" s="590"/>
      <c r="H54" s="590"/>
      <c r="I54" s="590"/>
      <c r="J54" s="590"/>
      <c r="K54" s="590"/>
      <c r="L54" s="590"/>
      <c r="M54" s="590"/>
      <c r="N54" s="590"/>
      <c r="O54" s="590"/>
      <c r="P54" s="590"/>
      <c r="Q54" s="590"/>
      <c r="R54" s="591"/>
      <c r="S54" s="588" t="s">
        <v>749</v>
      </c>
      <c r="T54" s="583"/>
      <c r="U54" s="583" t="s">
        <v>749</v>
      </c>
      <c r="V54" s="583"/>
      <c r="W54" s="583" t="s">
        <v>749</v>
      </c>
      <c r="X54" s="583"/>
      <c r="Y54" s="583" t="s">
        <v>749</v>
      </c>
      <c r="Z54" s="583"/>
      <c r="AA54" s="583" t="s">
        <v>749</v>
      </c>
      <c r="AB54" s="583"/>
      <c r="AC54" s="583" t="s">
        <v>749</v>
      </c>
      <c r="AD54" s="584"/>
      <c r="AE54" s="585" t="s">
        <v>749</v>
      </c>
      <c r="AF54" s="583"/>
      <c r="AG54" s="583" t="s">
        <v>749</v>
      </c>
      <c r="AH54" s="583"/>
      <c r="AI54" s="583" t="s">
        <v>749</v>
      </c>
      <c r="AJ54" s="583"/>
      <c r="AK54" s="583" t="s">
        <v>749</v>
      </c>
      <c r="AL54" s="583"/>
      <c r="AM54" s="583" t="s">
        <v>749</v>
      </c>
      <c r="AN54" s="583"/>
      <c r="AO54" s="583" t="s">
        <v>749</v>
      </c>
      <c r="AP54" s="586"/>
      <c r="AQ54" s="588" t="s">
        <v>749</v>
      </c>
      <c r="AR54" s="583"/>
      <c r="AS54" s="583" t="s">
        <v>749</v>
      </c>
      <c r="AT54" s="583"/>
      <c r="AU54" s="583" t="s">
        <v>749</v>
      </c>
      <c r="AV54" s="583"/>
      <c r="AW54" s="583" t="s">
        <v>749</v>
      </c>
      <c r="AX54" s="583"/>
      <c r="AY54" s="583" t="s">
        <v>749</v>
      </c>
      <c r="AZ54" s="583"/>
      <c r="BA54" s="583" t="s">
        <v>749</v>
      </c>
      <c r="BB54" s="584"/>
      <c r="CB54" s="173"/>
    </row>
    <row r="55" spans="2:80" ht="6.75" customHeight="1" thickBot="1">
      <c r="B55" s="174"/>
      <c r="D55" s="178"/>
      <c r="E55" s="178"/>
      <c r="F55" s="415"/>
      <c r="G55" s="415"/>
      <c r="H55" s="415"/>
      <c r="I55" s="415"/>
      <c r="J55" s="415"/>
      <c r="K55" s="415"/>
      <c r="L55" s="415"/>
      <c r="M55" s="415"/>
      <c r="N55" s="415"/>
      <c r="O55" s="415"/>
      <c r="P55" s="415"/>
      <c r="Q55" s="415"/>
      <c r="R55" s="415"/>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CB55" s="173"/>
    </row>
    <row r="56" spans="2:80" ht="13.7" customHeight="1" thickBot="1">
      <c r="B56" s="174"/>
      <c r="D56" s="592" t="s">
        <v>806</v>
      </c>
      <c r="E56" s="592"/>
      <c r="F56" s="592"/>
      <c r="G56" s="592"/>
      <c r="H56" s="592"/>
      <c r="I56" s="592"/>
      <c r="J56" s="592"/>
      <c r="K56" s="592"/>
      <c r="L56" s="592"/>
      <c r="M56" s="592"/>
      <c r="N56" s="592"/>
      <c r="O56" s="592"/>
      <c r="P56" s="592"/>
      <c r="Q56" s="592"/>
      <c r="R56" s="592"/>
      <c r="S56" s="592"/>
      <c r="T56" s="592"/>
      <c r="U56" s="592"/>
      <c r="V56" s="592"/>
      <c r="W56" s="592"/>
      <c r="X56" s="184"/>
      <c r="Y56" s="184"/>
      <c r="Z56" s="184"/>
      <c r="AA56" s="184"/>
      <c r="AB56" s="184"/>
      <c r="AC56" s="184"/>
      <c r="AD56" s="184"/>
      <c r="AE56" s="184"/>
      <c r="AF56" s="184"/>
      <c r="AG56" s="184"/>
      <c r="CB56" s="173"/>
    </row>
    <row r="57" spans="2:80" ht="13.7" customHeight="1" thickBot="1">
      <c r="B57" s="174"/>
      <c r="D57" s="593" t="s">
        <v>807</v>
      </c>
      <c r="E57" s="593"/>
      <c r="F57" s="593"/>
      <c r="G57" s="593"/>
      <c r="H57" s="593"/>
      <c r="I57" s="593"/>
      <c r="J57" s="593"/>
      <c r="K57" s="593"/>
      <c r="L57" s="593"/>
      <c r="M57" s="593"/>
      <c r="N57" s="594" t="s">
        <v>808</v>
      </c>
      <c r="O57" s="594"/>
      <c r="P57" s="594"/>
      <c r="Q57" s="594"/>
      <c r="R57" s="594"/>
      <c r="S57" s="594"/>
      <c r="T57" s="594"/>
      <c r="U57" s="594"/>
      <c r="V57" s="594"/>
      <c r="W57" s="594"/>
      <c r="X57" s="184"/>
      <c r="Y57" s="184"/>
      <c r="Z57" s="184"/>
      <c r="AA57" s="184"/>
      <c r="AB57" s="184"/>
      <c r="AC57" s="184"/>
      <c r="AD57" s="184"/>
      <c r="AE57" s="184"/>
      <c r="AF57" s="184"/>
      <c r="AG57" s="184"/>
      <c r="CB57" s="173"/>
    </row>
    <row r="58" spans="2:80" ht="13.7" customHeight="1" thickBot="1">
      <c r="B58" s="174"/>
      <c r="D58" s="448" t="s">
        <v>749</v>
      </c>
      <c r="E58" s="449"/>
      <c r="F58" s="427" t="s">
        <v>749</v>
      </c>
      <c r="G58" s="449"/>
      <c r="H58" s="427" t="s">
        <v>749</v>
      </c>
      <c r="I58" s="449"/>
      <c r="J58" s="427" t="s">
        <v>749</v>
      </c>
      <c r="K58" s="449"/>
      <c r="L58" s="427" t="s">
        <v>749</v>
      </c>
      <c r="M58" s="449"/>
      <c r="N58" s="427" t="s">
        <v>749</v>
      </c>
      <c r="O58" s="449"/>
      <c r="P58" s="427" t="s">
        <v>749</v>
      </c>
      <c r="Q58" s="449"/>
      <c r="R58" s="427" t="s">
        <v>749</v>
      </c>
      <c r="S58" s="449"/>
      <c r="T58" s="427" t="s">
        <v>749</v>
      </c>
      <c r="U58" s="449"/>
      <c r="V58" s="427" t="s">
        <v>749</v>
      </c>
      <c r="W58" s="42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topLeftCell="A6" zoomScale="80" zoomScaleNormal="10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topLeftCell="A6" zoomScale="80" zoomScaleNormal="7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84</v>
      </c>
      <c r="AD13" s="1094"/>
      <c r="AE13" s="36"/>
      <c r="AF13" s="133" t="s">
        <v>104</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117</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117</v>
      </c>
      <c r="E29" s="47" t="s">
        <v>117</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117</v>
      </c>
      <c r="E31" s="47" t="s">
        <v>117</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zoomScale="80" zoomScaleNormal="100" zoomScaleSheetLayoutView="80" workbookViewId="0">
      <selection activeCell="AE15" sqref="AE15:AH1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57" t="s">
        <v>73</v>
      </c>
      <c r="AC3" s="1258"/>
      <c r="AD3" s="1258"/>
      <c r="AE3" s="1258"/>
      <c r="AF3" s="1258"/>
      <c r="AG3" s="1258"/>
      <c r="AH3" s="1259"/>
      <c r="AI3" s="66"/>
      <c r="AJ3" s="67"/>
    </row>
    <row r="4" spans="2:52" ht="33.75" customHeight="1">
      <c r="B4" s="1260" t="s">
        <v>728</v>
      </c>
      <c r="C4" s="1261"/>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64" t="str">
        <f>'請求書（記載例）'!J25</f>
        <v>令和</v>
      </c>
      <c r="Z6" s="1265"/>
      <c r="AA6" s="1268">
        <f>'請求書（記載例）'!L25</f>
        <v>0</v>
      </c>
      <c r="AB6" s="1270">
        <f>'請求書（記載例）'!M25</f>
        <v>0</v>
      </c>
      <c r="AC6" s="1264" t="s">
        <v>18</v>
      </c>
      <c r="AD6" s="1265"/>
      <c r="AE6" s="1268">
        <f>'請求書（記載例）'!P25</f>
        <v>0</v>
      </c>
      <c r="AF6" s="1272">
        <f>'請求書（記載例）'!Q25</f>
        <v>0</v>
      </c>
      <c r="AG6" s="1264" t="s">
        <v>75</v>
      </c>
      <c r="AH6" s="1265"/>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266"/>
      <c r="Z7" s="1267"/>
      <c r="AA7" s="1269"/>
      <c r="AB7" s="1271"/>
      <c r="AC7" s="1266"/>
      <c r="AD7" s="1267"/>
      <c r="AE7" s="1269"/>
      <c r="AF7" s="1273"/>
      <c r="AG7" s="1266"/>
      <c r="AH7" s="1267"/>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40" t="s">
        <v>713</v>
      </c>
      <c r="E9" s="1241"/>
      <c r="F9" s="1241"/>
      <c r="G9" s="1241"/>
      <c r="H9" s="1242"/>
      <c r="I9" s="1234"/>
      <c r="J9" s="1235"/>
      <c r="K9" s="1235"/>
      <c r="L9" s="1235"/>
      <c r="M9" s="1235"/>
      <c r="N9" s="1235"/>
      <c r="O9" s="1235"/>
      <c r="P9" s="1235"/>
      <c r="Q9" s="1235"/>
      <c r="R9" s="1235"/>
      <c r="S9" s="1236"/>
      <c r="T9" s="73"/>
      <c r="U9" s="1207" t="s">
        <v>70</v>
      </c>
      <c r="V9" s="1208"/>
      <c r="W9" s="1208"/>
      <c r="X9" s="1209"/>
      <c r="Y9" s="157">
        <f>'請求書（記載例）'!U15</f>
        <v>0</v>
      </c>
      <c r="Z9" s="158">
        <f>'請求書（記載例）'!V15</f>
        <v>0</v>
      </c>
      <c r="AA9" s="158">
        <f>'請求書（記載例）'!W15</f>
        <v>0</v>
      </c>
      <c r="AB9" s="158">
        <f>'請求書（記載例）'!X15</f>
        <v>0</v>
      </c>
      <c r="AC9" s="158">
        <f>'請求書（記載例）'!Y15</f>
        <v>0</v>
      </c>
      <c r="AD9" s="158">
        <f>'請求書（記載例）'!Z15</f>
        <v>0</v>
      </c>
      <c r="AE9" s="158">
        <f>'請求書（記載例）'!AA15</f>
        <v>0</v>
      </c>
      <c r="AF9" s="158">
        <f>'請求書（記載例）'!AB15</f>
        <v>0</v>
      </c>
      <c r="AG9" s="158">
        <f>'請求書（記載例）'!AC15</f>
        <v>0</v>
      </c>
      <c r="AH9" s="159">
        <f>'請求書（記載例）'!AD15</f>
        <v>0</v>
      </c>
      <c r="AI9" s="74"/>
      <c r="AJ9" s="70"/>
      <c r="AZ9" s="315" t="str">
        <f>IF('請求書（記載例）'!$U$19='明細書 (通過型①)'!$AY$6,'明細書 (通過型①)'!AZ6,IF('請求書（記載例）'!$U$19='明細書 (通過型①)'!$AY$7,'明細書 (通過型①)'!AZ7,IF('請求書（記載例）'!$U$19='明細書 (通過型①)'!$AY$8,'明細書 (通過型①)'!AZ8,"")))</f>
        <v/>
      </c>
    </row>
    <row r="10" spans="2:52" s="71" customFormat="1" ht="22.5" customHeight="1" thickBot="1">
      <c r="B10" s="68"/>
      <c r="C10" s="70"/>
      <c r="D10" s="1243"/>
      <c r="E10" s="1244"/>
      <c r="F10" s="1244"/>
      <c r="G10" s="1244"/>
      <c r="H10" s="1245"/>
      <c r="I10" s="1237"/>
      <c r="J10" s="1238"/>
      <c r="K10" s="1238"/>
      <c r="L10" s="1238"/>
      <c r="M10" s="1238"/>
      <c r="N10" s="1238"/>
      <c r="O10" s="1238"/>
      <c r="P10" s="1238"/>
      <c r="Q10" s="1238"/>
      <c r="R10" s="1238"/>
      <c r="S10" s="1239"/>
      <c r="T10" s="73"/>
      <c r="U10" s="1225" t="s">
        <v>76</v>
      </c>
      <c r="V10" s="1226"/>
      <c r="W10" s="1226"/>
      <c r="X10" s="1227"/>
      <c r="Y10" s="1250">
        <f>'請求書（記載例）'!U9</f>
        <v>0</v>
      </c>
      <c r="Z10" s="1251"/>
      <c r="AA10" s="1251"/>
      <c r="AB10" s="1251"/>
      <c r="AC10" s="1251"/>
      <c r="AD10" s="1251"/>
      <c r="AE10" s="1251"/>
      <c r="AF10" s="1251"/>
      <c r="AG10" s="1251"/>
      <c r="AH10" s="1252"/>
      <c r="AI10" s="73"/>
      <c r="AJ10" s="72"/>
      <c r="AL10" s="135" t="s">
        <v>206</v>
      </c>
      <c r="AM10" s="52" t="s">
        <v>714</v>
      </c>
      <c r="AO10" s="71" t="s">
        <v>854</v>
      </c>
      <c r="AY10" s="258" t="s">
        <v>3292</v>
      </c>
      <c r="AZ10" s="259"/>
    </row>
    <row r="11" spans="2:52" s="71" customFormat="1" ht="22.5" customHeight="1">
      <c r="B11" s="68"/>
      <c r="C11" s="70"/>
      <c r="D11" s="1246" t="s">
        <v>81</v>
      </c>
      <c r="E11" s="1247"/>
      <c r="F11" s="1247"/>
      <c r="G11" s="1247"/>
      <c r="H11" s="1247"/>
      <c r="I11" s="1256" t="s">
        <v>82</v>
      </c>
      <c r="J11" s="1153"/>
      <c r="K11" s="1153"/>
      <c r="L11" s="1153"/>
      <c r="M11" s="1153"/>
      <c r="N11" s="1121"/>
      <c r="O11" s="1207" t="s">
        <v>83</v>
      </c>
      <c r="P11" s="1153"/>
      <c r="Q11" s="1153"/>
      <c r="R11" s="1153"/>
      <c r="S11" s="1121"/>
      <c r="T11" s="73"/>
      <c r="U11" s="1228"/>
      <c r="V11" s="1229"/>
      <c r="W11" s="1229"/>
      <c r="X11" s="1230"/>
      <c r="Y11" s="1253"/>
      <c r="Z11" s="1254"/>
      <c r="AA11" s="1254"/>
      <c r="AB11" s="1254"/>
      <c r="AC11" s="1254"/>
      <c r="AD11" s="1254"/>
      <c r="AE11" s="1254"/>
      <c r="AF11" s="1254"/>
      <c r="AG11" s="1254"/>
      <c r="AH11" s="1255"/>
      <c r="AI11" s="73"/>
      <c r="AJ11" s="72"/>
      <c r="AL11" s="6" t="s">
        <v>207</v>
      </c>
      <c r="AM11" s="52" t="s">
        <v>714</v>
      </c>
      <c r="AO11" s="71" t="s">
        <v>855</v>
      </c>
      <c r="AY11" s="258" t="s">
        <v>3293</v>
      </c>
      <c r="AZ11" s="269" t="s">
        <v>53</v>
      </c>
    </row>
    <row r="12" spans="2:52" s="71" customFormat="1" ht="22.5" customHeight="1">
      <c r="B12" s="68"/>
      <c r="C12" s="70"/>
      <c r="D12" s="1109"/>
      <c r="E12" s="1110"/>
      <c r="F12" s="1110"/>
      <c r="G12" s="1110"/>
      <c r="H12" s="1111"/>
      <c r="I12" s="230"/>
      <c r="J12" s="104" t="s">
        <v>18</v>
      </c>
      <c r="K12" s="232"/>
      <c r="L12" s="104" t="s">
        <v>22</v>
      </c>
      <c r="M12" s="232"/>
      <c r="N12" s="105" t="s">
        <v>84</v>
      </c>
      <c r="O12" s="1112"/>
      <c r="P12" s="1113"/>
      <c r="Q12" s="1113"/>
      <c r="R12" s="1113"/>
      <c r="S12" s="150" t="s">
        <v>84</v>
      </c>
      <c r="T12" s="73"/>
      <c r="U12" s="1228"/>
      <c r="V12" s="1229"/>
      <c r="W12" s="1229"/>
      <c r="X12" s="1230"/>
      <c r="Y12" s="1213">
        <f>'請求書（記載例）'!U16</f>
        <v>0</v>
      </c>
      <c r="Z12" s="1213"/>
      <c r="AA12" s="1213"/>
      <c r="AB12" s="1213"/>
      <c r="AC12" s="1213"/>
      <c r="AD12" s="1213"/>
      <c r="AE12" s="1213"/>
      <c r="AF12" s="1213"/>
      <c r="AG12" s="1213"/>
      <c r="AH12" s="1213"/>
      <c r="AI12" s="73"/>
      <c r="AJ12" s="72"/>
      <c r="AL12" s="6" t="s">
        <v>208</v>
      </c>
      <c r="AM12" s="52" t="s">
        <v>723</v>
      </c>
      <c r="AY12" s="260" t="s">
        <v>3294</v>
      </c>
      <c r="AZ12" s="267" t="s">
        <v>54</v>
      </c>
    </row>
    <row r="13" spans="2:52" s="71" customFormat="1" ht="22.5" customHeight="1" thickBot="1">
      <c r="B13" s="68"/>
      <c r="C13" s="69"/>
      <c r="D13" s="1109"/>
      <c r="E13" s="1110"/>
      <c r="F13" s="1110"/>
      <c r="G13" s="1110"/>
      <c r="H13" s="1111"/>
      <c r="I13" s="231"/>
      <c r="J13" s="102" t="s">
        <v>18</v>
      </c>
      <c r="K13" s="233"/>
      <c r="L13" s="102" t="s">
        <v>22</v>
      </c>
      <c r="M13" s="233"/>
      <c r="N13" s="103" t="s">
        <v>84</v>
      </c>
      <c r="O13" s="1112"/>
      <c r="P13" s="1113"/>
      <c r="Q13" s="1113"/>
      <c r="R13" s="1113"/>
      <c r="S13" s="153" t="s">
        <v>84</v>
      </c>
      <c r="T13" s="73"/>
      <c r="U13" s="1228"/>
      <c r="V13" s="1229"/>
      <c r="W13" s="1229"/>
      <c r="X13" s="1230"/>
      <c r="Y13" s="1213"/>
      <c r="Z13" s="1213"/>
      <c r="AA13" s="1213"/>
      <c r="AB13" s="1213"/>
      <c r="AC13" s="1213"/>
      <c r="AD13" s="1213"/>
      <c r="AE13" s="1213"/>
      <c r="AF13" s="1213"/>
      <c r="AG13" s="1213"/>
      <c r="AH13" s="1213"/>
      <c r="AI13" s="73"/>
      <c r="AJ13" s="72"/>
      <c r="AL13" s="6" t="s">
        <v>209</v>
      </c>
      <c r="AM13" s="52" t="s">
        <v>723</v>
      </c>
      <c r="AY13" s="260" t="s">
        <v>3295</v>
      </c>
      <c r="AZ13" s="267" t="s">
        <v>55</v>
      </c>
    </row>
    <row r="14" spans="2:52" s="71" customFormat="1" ht="22.5" customHeight="1" thickBot="1">
      <c r="B14" s="68"/>
      <c r="C14" s="69"/>
      <c r="D14" s="1109"/>
      <c r="E14" s="1110"/>
      <c r="F14" s="1110"/>
      <c r="G14" s="1110"/>
      <c r="H14" s="1111"/>
      <c r="I14" s="230" t="s">
        <v>99</v>
      </c>
      <c r="J14" s="104" t="s">
        <v>18</v>
      </c>
      <c r="K14" s="232"/>
      <c r="L14" s="104" t="s">
        <v>22</v>
      </c>
      <c r="M14" s="232"/>
      <c r="N14" s="105" t="s">
        <v>84</v>
      </c>
      <c r="O14" s="1112"/>
      <c r="P14" s="1113"/>
      <c r="Q14" s="1113"/>
      <c r="R14" s="1113"/>
      <c r="S14" s="150" t="s">
        <v>84</v>
      </c>
      <c r="T14" s="73"/>
      <c r="U14" s="1231"/>
      <c r="V14" s="1232"/>
      <c r="W14" s="1232"/>
      <c r="X14" s="1233"/>
      <c r="Y14" s="1213" t="s">
        <v>721</v>
      </c>
      <c r="Z14" s="1213"/>
      <c r="AA14" s="1213"/>
      <c r="AB14" s="1213"/>
      <c r="AC14" s="1213"/>
      <c r="AD14" s="1213"/>
      <c r="AE14" s="1207" t="str">
        <f>'請求書（記載例）'!AA21</f>
        <v>6対1</v>
      </c>
      <c r="AF14" s="1208"/>
      <c r="AG14" s="1208"/>
      <c r="AH14" s="12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210" t="s">
        <v>85</v>
      </c>
      <c r="J15" s="1211"/>
      <c r="K15" s="1211"/>
      <c r="L15" s="1211"/>
      <c r="M15" s="1211"/>
      <c r="N15" s="1212"/>
      <c r="O15" s="1248">
        <f>SUM(O12:R14)</f>
        <v>0</v>
      </c>
      <c r="P15" s="1249"/>
      <c r="Q15" s="1249"/>
      <c r="R15" s="1249"/>
      <c r="S15" s="106" t="s">
        <v>84</v>
      </c>
      <c r="T15" s="69"/>
      <c r="U15" s="1213" t="s">
        <v>853</v>
      </c>
      <c r="V15" s="1213"/>
      <c r="W15" s="1213"/>
      <c r="X15" s="1213"/>
      <c r="Y15" s="1213"/>
      <c r="Z15" s="1213"/>
      <c r="AA15" s="1213"/>
      <c r="AB15" s="1213"/>
      <c r="AC15" s="1213"/>
      <c r="AD15" s="1213"/>
      <c r="AE15" s="1214"/>
      <c r="AF15" s="1214"/>
      <c r="AG15" s="1214"/>
      <c r="AH15" s="1214"/>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213" t="s">
        <v>4778</v>
      </c>
      <c r="V16" s="1213"/>
      <c r="W16" s="1213"/>
      <c r="X16" s="1213"/>
      <c r="Y16" s="1213"/>
      <c r="Z16" s="1213"/>
      <c r="AA16" s="1213"/>
      <c r="AB16" s="1213"/>
      <c r="AC16" s="1213"/>
      <c r="AD16" s="1213"/>
      <c r="AE16" s="1207">
        <f>'請求書（記載例）'!AA23</f>
        <v>0</v>
      </c>
      <c r="AF16" s="1208"/>
      <c r="AG16" s="1208"/>
      <c r="AH16" s="1209"/>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88" t="s">
        <v>86</v>
      </c>
      <c r="E19" s="1220"/>
      <c r="F19" s="1220"/>
      <c r="G19" s="1220"/>
      <c r="H19" s="1220"/>
      <c r="I19" s="1220"/>
      <c r="J19" s="1220"/>
      <c r="K19" s="1220"/>
      <c r="L19" s="1221"/>
      <c r="M19" s="1207" t="s">
        <v>78</v>
      </c>
      <c r="N19" s="1208"/>
      <c r="O19" s="1208"/>
      <c r="P19" s="1208"/>
      <c r="Q19" s="1209"/>
      <c r="R19" s="1207" t="s">
        <v>85</v>
      </c>
      <c r="S19" s="1208"/>
      <c r="T19" s="1208"/>
      <c r="U19" s="1208"/>
      <c r="V19" s="1209"/>
      <c r="W19" s="1207" t="s">
        <v>79</v>
      </c>
      <c r="X19" s="1208"/>
      <c r="Y19" s="1208"/>
      <c r="Z19" s="1208"/>
      <c r="AA19" s="1208"/>
      <c r="AB19" s="1208"/>
      <c r="AC19" s="1209"/>
      <c r="AD19" s="1188" t="s">
        <v>722</v>
      </c>
      <c r="AE19" s="1189"/>
      <c r="AF19" s="1189"/>
      <c r="AG19" s="1189"/>
      <c r="AH19" s="1190"/>
      <c r="AI19" s="79"/>
      <c r="AJ19" s="70"/>
      <c r="AY19" s="260" t="s">
        <v>3301</v>
      </c>
      <c r="AZ19" s="267" t="s">
        <v>4172</v>
      </c>
    </row>
    <row r="20" spans="2:52" s="71" customFormat="1" ht="24.75" customHeight="1">
      <c r="B20" s="68"/>
      <c r="C20" s="78"/>
      <c r="D20" s="1222"/>
      <c r="E20" s="1223"/>
      <c r="F20" s="1223"/>
      <c r="G20" s="1223"/>
      <c r="H20" s="1223"/>
      <c r="I20" s="1223"/>
      <c r="J20" s="1223"/>
      <c r="K20" s="1223"/>
      <c r="L20" s="1224"/>
      <c r="M20" s="1195" t="str">
        <f>IF($AZ$9="","",VLOOKUP($AZ$9&amp;$AZ$25,'R6単価一覧'!$M$124:$N$134,2,FALSE))</f>
        <v/>
      </c>
      <c r="N20" s="1196"/>
      <c r="O20" s="1196"/>
      <c r="P20" s="1196"/>
      <c r="Q20" s="1197"/>
      <c r="R20" s="1198">
        <f>O15</f>
        <v>0</v>
      </c>
      <c r="S20" s="1177"/>
      <c r="T20" s="1177"/>
      <c r="U20" s="1177"/>
      <c r="V20" s="1199"/>
      <c r="W20" s="1135">
        <f>IF(R20=0,0,M20*R20)</f>
        <v>0</v>
      </c>
      <c r="X20" s="1136"/>
      <c r="Y20" s="1136"/>
      <c r="Z20" s="1136"/>
      <c r="AA20" s="1136"/>
      <c r="AB20" s="1136"/>
      <c r="AC20" s="1203"/>
      <c r="AD20" s="1191"/>
      <c r="AE20" s="1192"/>
      <c r="AF20" s="1192"/>
      <c r="AG20" s="1192"/>
      <c r="AH20" s="1193"/>
      <c r="AI20" s="79"/>
      <c r="AJ20" s="70"/>
      <c r="AY20" s="260" t="s">
        <v>3302</v>
      </c>
      <c r="AZ20" s="267">
        <v>10</v>
      </c>
    </row>
    <row r="21" spans="2:52" s="71" customFormat="1" ht="33" customHeight="1">
      <c r="B21" s="68"/>
      <c r="C21" s="78"/>
      <c r="D21" s="1215" t="s">
        <v>716</v>
      </c>
      <c r="E21" s="1216"/>
      <c r="F21" s="1216"/>
      <c r="G21" s="1216"/>
      <c r="H21" s="1216"/>
      <c r="I21" s="1216"/>
      <c r="J21" s="1216"/>
      <c r="K21" s="1216"/>
      <c r="L21" s="1217"/>
      <c r="M21" s="1135">
        <v>800</v>
      </c>
      <c r="N21" s="1218"/>
      <c r="O21" s="1218"/>
      <c r="P21" s="1218"/>
      <c r="Q21" s="1219"/>
      <c r="R21" s="1200"/>
      <c r="S21" s="1201"/>
      <c r="T21" s="1201"/>
      <c r="U21" s="1201"/>
      <c r="V21" s="1202"/>
      <c r="W21" s="1135">
        <f>M21*R20</f>
        <v>0</v>
      </c>
      <c r="X21" s="1136"/>
      <c r="Y21" s="1136"/>
      <c r="Z21" s="1136"/>
      <c r="AA21" s="1136"/>
      <c r="AB21" s="1136"/>
      <c r="AC21" s="1203"/>
      <c r="AD21" s="1194"/>
      <c r="AE21" s="1115"/>
      <c r="AF21" s="1115"/>
      <c r="AG21" s="1115"/>
      <c r="AH21" s="1116"/>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156" t="s">
        <v>85</v>
      </c>
      <c r="J23" s="1157"/>
      <c r="K23" s="1158" t="s">
        <v>80</v>
      </c>
      <c r="L23" s="1159"/>
      <c r="M23" s="1160" t="s">
        <v>87</v>
      </c>
      <c r="N23" s="1161"/>
      <c r="O23" s="1161"/>
      <c r="P23" s="1162" t="s">
        <v>88</v>
      </c>
      <c r="Q23" s="1161"/>
      <c r="R23" s="1161"/>
      <c r="S23" s="1163"/>
      <c r="T23" s="1160" t="s">
        <v>89</v>
      </c>
      <c r="U23" s="1161"/>
      <c r="V23" s="1161"/>
      <c r="W23" s="1204" t="s">
        <v>90</v>
      </c>
      <c r="X23" s="1205"/>
      <c r="Y23" s="1206"/>
      <c r="Z23" s="1182" t="s">
        <v>91</v>
      </c>
      <c r="AA23" s="1183"/>
      <c r="AB23" s="1183"/>
      <c r="AC23" s="1184"/>
      <c r="AD23" s="1185" t="s">
        <v>92</v>
      </c>
      <c r="AE23" s="1186"/>
      <c r="AF23" s="1186"/>
      <c r="AG23" s="1186"/>
      <c r="AH23" s="1187"/>
      <c r="AI23" s="79"/>
      <c r="AJ23" s="70"/>
      <c r="AY23" s="260" t="s">
        <v>3303</v>
      </c>
      <c r="AZ23" s="267">
        <v>13</v>
      </c>
    </row>
    <row r="24" spans="2:52" s="71" customFormat="1" ht="24.75" customHeight="1" thickBot="1">
      <c r="B24" s="68"/>
      <c r="C24" s="78"/>
      <c r="D24" s="1164" t="s">
        <v>720</v>
      </c>
      <c r="E24" s="1165"/>
      <c r="F24" s="1117" t="s">
        <v>100</v>
      </c>
      <c r="G24" s="1118"/>
      <c r="H24" s="1119"/>
      <c r="I24" s="1120">
        <f>K24</f>
        <v>0</v>
      </c>
      <c r="J24" s="1121"/>
      <c r="K24" s="1170"/>
      <c r="L24" s="1171"/>
      <c r="M24" s="1176">
        <v>69800</v>
      </c>
      <c r="N24" s="1177"/>
      <c r="O24" s="1177"/>
      <c r="P24" s="1135" t="e">
        <f>ROUND(M24*I24/K24,0)</f>
        <v>#DIV/0!</v>
      </c>
      <c r="Q24" s="1136"/>
      <c r="R24" s="1136"/>
      <c r="S24" s="1137"/>
      <c r="T24" s="1138"/>
      <c r="U24" s="1155"/>
      <c r="V24" s="1155"/>
      <c r="W24" s="1150"/>
      <c r="X24" s="1151"/>
      <c r="Y24" s="1152"/>
      <c r="Z24" s="1135" t="e">
        <f>ROUND(T24*I24/K24,0)+W24</f>
        <v>#DIV/0!</v>
      </c>
      <c r="AA24" s="1153"/>
      <c r="AB24" s="1153"/>
      <c r="AC24" s="1154"/>
      <c r="AD24" s="1132">
        <f>IF(I24=0,0,MIN(P24,Z24))</f>
        <v>0</v>
      </c>
      <c r="AE24" s="1133"/>
      <c r="AF24" s="1133"/>
      <c r="AG24" s="1133"/>
      <c r="AH24" s="1134"/>
      <c r="AI24" s="79"/>
      <c r="AJ24" s="70"/>
      <c r="AY24" s="263" t="s">
        <v>4163</v>
      </c>
      <c r="AZ24" s="268">
        <v>14</v>
      </c>
    </row>
    <row r="25" spans="2:52" s="71" customFormat="1" ht="24" customHeight="1" thickBot="1">
      <c r="B25" s="68"/>
      <c r="C25" s="78"/>
      <c r="D25" s="1166"/>
      <c r="E25" s="1167"/>
      <c r="F25" s="1117">
        <f>D12</f>
        <v>0</v>
      </c>
      <c r="G25" s="1118"/>
      <c r="H25" s="1119"/>
      <c r="I25" s="1120">
        <f>O12</f>
        <v>0</v>
      </c>
      <c r="J25" s="1121"/>
      <c r="K25" s="1172"/>
      <c r="L25" s="1173"/>
      <c r="M25" s="1178"/>
      <c r="N25" s="1179"/>
      <c r="O25" s="1179"/>
      <c r="P25" s="1135" t="e">
        <f>ROUND(M24*I25/K24,0)</f>
        <v>#DIV/0!</v>
      </c>
      <c r="Q25" s="1136"/>
      <c r="R25" s="1136"/>
      <c r="S25" s="1137"/>
      <c r="T25" s="1138"/>
      <c r="U25" s="1155"/>
      <c r="V25" s="1155"/>
      <c r="W25" s="1150"/>
      <c r="X25" s="1151"/>
      <c r="Y25" s="1152"/>
      <c r="Z25" s="1135" t="e">
        <f>ROUND(T25*I25/K24,0)+W25</f>
        <v>#DIV/0!</v>
      </c>
      <c r="AA25" s="1153"/>
      <c r="AB25" s="1153"/>
      <c r="AC25" s="1154"/>
      <c r="AD25" s="1132">
        <f>IF(I25=0,0,MIN(P25,Z25))</f>
        <v>0</v>
      </c>
      <c r="AE25" s="1133"/>
      <c r="AF25" s="1133"/>
      <c r="AG25" s="1133"/>
      <c r="AH25" s="113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6"/>
      <c r="E26" s="1167"/>
      <c r="F26" s="1117">
        <f>D13</f>
        <v>0</v>
      </c>
      <c r="G26" s="1118"/>
      <c r="H26" s="1119"/>
      <c r="I26" s="1120">
        <f>O13</f>
        <v>0</v>
      </c>
      <c r="J26" s="1121"/>
      <c r="K26" s="1172"/>
      <c r="L26" s="1173"/>
      <c r="M26" s="1178"/>
      <c r="N26" s="1179"/>
      <c r="O26" s="1179"/>
      <c r="P26" s="1135" t="e">
        <f>ROUND(M24*I26/K24,0)</f>
        <v>#DIV/0!</v>
      </c>
      <c r="Q26" s="1136"/>
      <c r="R26" s="1136"/>
      <c r="S26" s="1137"/>
      <c r="T26" s="1138"/>
      <c r="U26" s="1139"/>
      <c r="V26" s="1139"/>
      <c r="W26" s="1150"/>
      <c r="X26" s="1151"/>
      <c r="Y26" s="1152"/>
      <c r="Z26" s="1135" t="e">
        <f>ROUND(T26*I26/K24,0)+W26</f>
        <v>#DIV/0!</v>
      </c>
      <c r="AA26" s="1153"/>
      <c r="AB26" s="1153"/>
      <c r="AC26" s="1154"/>
      <c r="AD26" s="1132">
        <f t="shared" ref="AD26:AD27" si="0">IF(I26=0,0,MIN(P26,Z26))</f>
        <v>0</v>
      </c>
      <c r="AE26" s="1133"/>
      <c r="AF26" s="1133"/>
      <c r="AG26" s="1133"/>
      <c r="AH26" s="1134"/>
      <c r="AI26" s="81"/>
      <c r="AJ26" s="78"/>
    </row>
    <row r="27" spans="2:52" s="71" customFormat="1" ht="24" customHeight="1" thickBot="1">
      <c r="B27" s="68"/>
      <c r="C27" s="78"/>
      <c r="D27" s="1168"/>
      <c r="E27" s="1169"/>
      <c r="F27" s="1117">
        <f>D14</f>
        <v>0</v>
      </c>
      <c r="G27" s="1118"/>
      <c r="H27" s="1119"/>
      <c r="I27" s="1120">
        <f>O14</f>
        <v>0</v>
      </c>
      <c r="J27" s="1121"/>
      <c r="K27" s="1174"/>
      <c r="L27" s="1175"/>
      <c r="M27" s="1180"/>
      <c r="N27" s="1181"/>
      <c r="O27" s="1181"/>
      <c r="P27" s="1122" t="e">
        <f>ROUND(M24*I27/K24,0)</f>
        <v>#DIV/0!</v>
      </c>
      <c r="Q27" s="1123"/>
      <c r="R27" s="1123"/>
      <c r="S27" s="1124"/>
      <c r="T27" s="1125"/>
      <c r="U27" s="1126"/>
      <c r="V27" s="1126"/>
      <c r="W27" s="1127"/>
      <c r="X27" s="1128"/>
      <c r="Y27" s="1129"/>
      <c r="Z27" s="1122" t="e">
        <f>ROUND(T27*I27/K24,0)+W27</f>
        <v>#DIV/0!</v>
      </c>
      <c r="AA27" s="1130"/>
      <c r="AB27" s="1130"/>
      <c r="AC27" s="1131"/>
      <c r="AD27" s="1114">
        <f t="shared" si="0"/>
        <v>0</v>
      </c>
      <c r="AE27" s="1115"/>
      <c r="AF27" s="1115"/>
      <c r="AG27" s="1115"/>
      <c r="AH27" s="1116"/>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40">
        <f>W20</f>
        <v>0</v>
      </c>
      <c r="Y31" s="1141"/>
      <c r="Z31" s="1141"/>
      <c r="AA31" s="1141"/>
      <c r="AB31" s="1141"/>
      <c r="AC31" s="1141"/>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42">
        <f>W21</f>
        <v>0</v>
      </c>
      <c r="Y32" s="1143"/>
      <c r="Z32" s="1143"/>
      <c r="AA32" s="1143"/>
      <c r="AB32" s="1143"/>
      <c r="AC32" s="1143"/>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40">
        <f>SUM(AD24:AG27)</f>
        <v>0</v>
      </c>
      <c r="Y33" s="1144"/>
      <c r="Z33" s="1144"/>
      <c r="AA33" s="1144"/>
      <c r="AB33" s="1144"/>
      <c r="AC33" s="1144"/>
      <c r="AD33" s="96" t="s">
        <v>74</v>
      </c>
      <c r="AE33" s="69"/>
      <c r="AF33" s="69"/>
      <c r="AG33" s="69"/>
      <c r="AH33" s="69"/>
      <c r="AI33" s="69"/>
      <c r="AJ33" s="70"/>
    </row>
    <row r="34" spans="2:36" s="71" customFormat="1" ht="30" customHeight="1" thickTop="1" thickBot="1">
      <c r="B34" s="68"/>
      <c r="C34" s="69"/>
      <c r="D34" s="69"/>
      <c r="E34" s="69"/>
      <c r="F34" s="69"/>
      <c r="G34" s="69"/>
      <c r="H34" s="1145" t="s">
        <v>93</v>
      </c>
      <c r="I34" s="1146"/>
      <c r="J34" s="1146"/>
      <c r="K34" s="1146"/>
      <c r="L34" s="1146"/>
      <c r="M34" s="1146"/>
      <c r="N34" s="1146"/>
      <c r="O34" s="1146"/>
      <c r="P34" s="1146"/>
      <c r="Q34" s="1146"/>
      <c r="R34" s="1146"/>
      <c r="S34" s="1146"/>
      <c r="T34" s="1146"/>
      <c r="U34" s="1146"/>
      <c r="V34" s="1146"/>
      <c r="W34" s="1147"/>
      <c r="X34" s="1148">
        <f>SUM(X31:AC33)</f>
        <v>0</v>
      </c>
      <c r="Y34" s="1149"/>
      <c r="Z34" s="1149"/>
      <c r="AA34" s="1149"/>
      <c r="AB34" s="1149"/>
      <c r="AC34" s="114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95" t="s">
        <v>737</v>
      </c>
      <c r="B21" s="595"/>
      <c r="C21" s="595"/>
      <c r="D21" s="595"/>
      <c r="E21" s="595"/>
      <c r="F21" s="595"/>
      <c r="G21" s="595"/>
      <c r="H21" s="595"/>
      <c r="I21" s="595"/>
      <c r="J21" s="595"/>
      <c r="K21" s="595"/>
      <c r="L21" s="595"/>
      <c r="M21" s="595"/>
      <c r="N21" s="595"/>
    </row>
    <row r="22" spans="1:14">
      <c r="A22" s="595"/>
      <c r="B22" s="595"/>
      <c r="C22" s="595"/>
      <c r="D22" s="595"/>
      <c r="E22" s="595"/>
      <c r="F22" s="595"/>
      <c r="G22" s="595"/>
      <c r="H22" s="595"/>
      <c r="I22" s="595"/>
      <c r="J22" s="595"/>
      <c r="K22" s="595"/>
      <c r="L22" s="595"/>
      <c r="M22" s="595"/>
      <c r="N22" s="595"/>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57" t="s">
        <v>73</v>
      </c>
      <c r="AC3" s="1258"/>
      <c r="AD3" s="1258"/>
      <c r="AE3" s="1258"/>
      <c r="AF3" s="1258"/>
      <c r="AG3" s="1258"/>
      <c r="AH3" s="1259"/>
      <c r="AI3" s="66"/>
      <c r="AJ3" s="67"/>
    </row>
    <row r="4" spans="2:52" ht="33.75" customHeight="1">
      <c r="B4" s="1260" t="s">
        <v>728</v>
      </c>
      <c r="C4" s="1261"/>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64" t="str">
        <f>'請求書（記載例）'!J25</f>
        <v>令和</v>
      </c>
      <c r="Z6" s="1265"/>
      <c r="AA6" s="1268">
        <f>'請求書（記載例）'!L25</f>
        <v>0</v>
      </c>
      <c r="AB6" s="1270">
        <f>'請求書（記載例）'!M25</f>
        <v>0</v>
      </c>
      <c r="AC6" s="1264" t="s">
        <v>18</v>
      </c>
      <c r="AD6" s="1265"/>
      <c r="AE6" s="1268">
        <f>'請求書（記載例）'!P25</f>
        <v>0</v>
      </c>
      <c r="AF6" s="1272">
        <f>'請求書（記載例）'!Q25</f>
        <v>0</v>
      </c>
      <c r="AG6" s="1264" t="s">
        <v>75</v>
      </c>
      <c r="AH6" s="1265"/>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266"/>
      <c r="Z7" s="1267"/>
      <c r="AA7" s="1269"/>
      <c r="AB7" s="1271"/>
      <c r="AC7" s="1266"/>
      <c r="AD7" s="1267"/>
      <c r="AE7" s="1269"/>
      <c r="AF7" s="1273"/>
      <c r="AG7" s="1266"/>
      <c r="AH7" s="1267"/>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40" t="s">
        <v>713</v>
      </c>
      <c r="E9" s="1241"/>
      <c r="F9" s="1241"/>
      <c r="G9" s="1241"/>
      <c r="H9" s="1242"/>
      <c r="I9" s="1234"/>
      <c r="J9" s="1235"/>
      <c r="K9" s="1235"/>
      <c r="L9" s="1235"/>
      <c r="M9" s="1235"/>
      <c r="N9" s="1235"/>
      <c r="O9" s="1235"/>
      <c r="P9" s="1235"/>
      <c r="Q9" s="1235"/>
      <c r="R9" s="1235"/>
      <c r="S9" s="1236"/>
      <c r="T9" s="73"/>
      <c r="U9" s="1207" t="s">
        <v>70</v>
      </c>
      <c r="V9" s="1208"/>
      <c r="W9" s="1208"/>
      <c r="X9" s="1209"/>
      <c r="Y9" s="157">
        <f>'請求書（記載例）'!U15</f>
        <v>0</v>
      </c>
      <c r="Z9" s="158">
        <f>'請求書（記載例）'!V15</f>
        <v>0</v>
      </c>
      <c r="AA9" s="158">
        <f>'請求書（記載例）'!W15</f>
        <v>0</v>
      </c>
      <c r="AB9" s="158">
        <f>'請求書（記載例）'!X15</f>
        <v>0</v>
      </c>
      <c r="AC9" s="158">
        <f>'請求書（記載例）'!Y15</f>
        <v>0</v>
      </c>
      <c r="AD9" s="158">
        <f>'請求書（記載例）'!Z15</f>
        <v>0</v>
      </c>
      <c r="AE9" s="158">
        <f>'請求書（記載例）'!AA15</f>
        <v>0</v>
      </c>
      <c r="AF9" s="158">
        <f>'請求書（記載例）'!AB15</f>
        <v>0</v>
      </c>
      <c r="AG9" s="158">
        <f>'請求書（記載例）'!AC15</f>
        <v>0</v>
      </c>
      <c r="AH9" s="159">
        <f>'請求書（記載例）'!AD15</f>
        <v>0</v>
      </c>
      <c r="AI9" s="74"/>
      <c r="AJ9" s="70"/>
      <c r="AZ9" s="315" t="str">
        <f>IF('請求書（記載例）'!$U$19='明細書 (通過型②) '!$AY$6,'明細書 (通過型②) '!AZ6,IF('請求書（記載例）'!$U$19='明細書 (通過型②) '!$AY$7,'明細書 (通過型②) '!AZ7,IF('請求書（記載例）'!$U$19='明細書 (通過型②) '!$AY$8,'明細書 (通過型②) '!AZ8,"")))</f>
        <v/>
      </c>
    </row>
    <row r="10" spans="2:52" s="71" customFormat="1" ht="22.5" customHeight="1" thickBot="1">
      <c r="B10" s="68"/>
      <c r="C10" s="70"/>
      <c r="D10" s="1243"/>
      <c r="E10" s="1244"/>
      <c r="F10" s="1244"/>
      <c r="G10" s="1244"/>
      <c r="H10" s="1245"/>
      <c r="I10" s="1237"/>
      <c r="J10" s="1238"/>
      <c r="K10" s="1238"/>
      <c r="L10" s="1238"/>
      <c r="M10" s="1238"/>
      <c r="N10" s="1238"/>
      <c r="O10" s="1238"/>
      <c r="P10" s="1238"/>
      <c r="Q10" s="1238"/>
      <c r="R10" s="1238"/>
      <c r="S10" s="1239"/>
      <c r="T10" s="73"/>
      <c r="U10" s="1225" t="s">
        <v>76</v>
      </c>
      <c r="V10" s="1226"/>
      <c r="W10" s="1226"/>
      <c r="X10" s="1227"/>
      <c r="Y10" s="1250">
        <f>'請求書（記載例）'!U9</f>
        <v>0</v>
      </c>
      <c r="Z10" s="1251"/>
      <c r="AA10" s="1251"/>
      <c r="AB10" s="1251"/>
      <c r="AC10" s="1251"/>
      <c r="AD10" s="1251"/>
      <c r="AE10" s="1251"/>
      <c r="AF10" s="1251"/>
      <c r="AG10" s="1251"/>
      <c r="AH10" s="1252"/>
      <c r="AI10" s="73"/>
      <c r="AJ10" s="72"/>
      <c r="AL10" s="135" t="s">
        <v>206</v>
      </c>
      <c r="AM10" s="52" t="s">
        <v>714</v>
      </c>
      <c r="AO10" s="71" t="s">
        <v>854</v>
      </c>
      <c r="AY10" s="258" t="s">
        <v>3292</v>
      </c>
      <c r="AZ10" s="259"/>
    </row>
    <row r="11" spans="2:52" s="71" customFormat="1" ht="22.5" customHeight="1">
      <c r="B11" s="68"/>
      <c r="C11" s="70"/>
      <c r="D11" s="1246" t="s">
        <v>81</v>
      </c>
      <c r="E11" s="1247"/>
      <c r="F11" s="1247"/>
      <c r="G11" s="1247"/>
      <c r="H11" s="1247"/>
      <c r="I11" s="1256" t="s">
        <v>82</v>
      </c>
      <c r="J11" s="1153"/>
      <c r="K11" s="1153"/>
      <c r="L11" s="1153"/>
      <c r="M11" s="1153"/>
      <c r="N11" s="1121"/>
      <c r="O11" s="1207" t="s">
        <v>83</v>
      </c>
      <c r="P11" s="1153"/>
      <c r="Q11" s="1153"/>
      <c r="R11" s="1153"/>
      <c r="S11" s="1121"/>
      <c r="T11" s="73"/>
      <c r="U11" s="1228"/>
      <c r="V11" s="1229"/>
      <c r="W11" s="1229"/>
      <c r="X11" s="1230"/>
      <c r="Y11" s="1253"/>
      <c r="Z11" s="1254"/>
      <c r="AA11" s="1254"/>
      <c r="AB11" s="1254"/>
      <c r="AC11" s="1254"/>
      <c r="AD11" s="1254"/>
      <c r="AE11" s="1254"/>
      <c r="AF11" s="1254"/>
      <c r="AG11" s="1254"/>
      <c r="AH11" s="1255"/>
      <c r="AI11" s="73"/>
      <c r="AJ11" s="72"/>
      <c r="AL11" s="6" t="s">
        <v>207</v>
      </c>
      <c r="AM11" s="52" t="s">
        <v>714</v>
      </c>
      <c r="AO11" s="71" t="s">
        <v>855</v>
      </c>
      <c r="AY11" s="258" t="s">
        <v>3293</v>
      </c>
      <c r="AZ11" s="269" t="s">
        <v>53</v>
      </c>
    </row>
    <row r="12" spans="2:52" s="71" customFormat="1" ht="22.5" customHeight="1">
      <c r="B12" s="68"/>
      <c r="C12" s="70"/>
      <c r="D12" s="1109"/>
      <c r="E12" s="1110"/>
      <c r="F12" s="1110"/>
      <c r="G12" s="1110"/>
      <c r="H12" s="1111"/>
      <c r="I12" s="230"/>
      <c r="J12" s="104" t="s">
        <v>18</v>
      </c>
      <c r="K12" s="232"/>
      <c r="L12" s="104" t="s">
        <v>22</v>
      </c>
      <c r="M12" s="232"/>
      <c r="N12" s="105" t="s">
        <v>84</v>
      </c>
      <c r="O12" s="1112"/>
      <c r="P12" s="1113"/>
      <c r="Q12" s="1113"/>
      <c r="R12" s="1113"/>
      <c r="S12" s="316" t="s">
        <v>84</v>
      </c>
      <c r="T12" s="73"/>
      <c r="U12" s="1228"/>
      <c r="V12" s="1229"/>
      <c r="W12" s="1229"/>
      <c r="X12" s="1230"/>
      <c r="Y12" s="1213">
        <f>'請求書（記載例）'!U16</f>
        <v>0</v>
      </c>
      <c r="Z12" s="1213"/>
      <c r="AA12" s="1213"/>
      <c r="AB12" s="1213"/>
      <c r="AC12" s="1213"/>
      <c r="AD12" s="1213"/>
      <c r="AE12" s="1213"/>
      <c r="AF12" s="1213"/>
      <c r="AG12" s="1213"/>
      <c r="AH12" s="1213"/>
      <c r="AI12" s="73"/>
      <c r="AJ12" s="72"/>
      <c r="AL12" s="6" t="s">
        <v>208</v>
      </c>
      <c r="AM12" s="52" t="s">
        <v>715</v>
      </c>
      <c r="AY12" s="260" t="s">
        <v>3294</v>
      </c>
      <c r="AZ12" s="267" t="s">
        <v>54</v>
      </c>
    </row>
    <row r="13" spans="2:52" s="71" customFormat="1" ht="22.5" customHeight="1" thickBot="1">
      <c r="B13" s="68"/>
      <c r="C13" s="69"/>
      <c r="D13" s="1109"/>
      <c r="E13" s="1110"/>
      <c r="F13" s="1110"/>
      <c r="G13" s="1110"/>
      <c r="H13" s="1111"/>
      <c r="I13" s="231"/>
      <c r="J13" s="102" t="s">
        <v>18</v>
      </c>
      <c r="K13" s="233"/>
      <c r="L13" s="102" t="s">
        <v>22</v>
      </c>
      <c r="M13" s="233"/>
      <c r="N13" s="103" t="s">
        <v>84</v>
      </c>
      <c r="O13" s="1112"/>
      <c r="P13" s="1113"/>
      <c r="Q13" s="1113"/>
      <c r="R13" s="1113"/>
      <c r="S13" s="320" t="s">
        <v>84</v>
      </c>
      <c r="T13" s="73"/>
      <c r="U13" s="1228"/>
      <c r="V13" s="1229"/>
      <c r="W13" s="1229"/>
      <c r="X13" s="1230"/>
      <c r="Y13" s="1213"/>
      <c r="Z13" s="1213"/>
      <c r="AA13" s="1213"/>
      <c r="AB13" s="1213"/>
      <c r="AC13" s="1213"/>
      <c r="AD13" s="1213"/>
      <c r="AE13" s="1213"/>
      <c r="AF13" s="1213"/>
      <c r="AG13" s="1213"/>
      <c r="AH13" s="1213"/>
      <c r="AI13" s="73"/>
      <c r="AJ13" s="72"/>
      <c r="AL13" s="6" t="s">
        <v>209</v>
      </c>
      <c r="AM13" s="52" t="s">
        <v>715</v>
      </c>
      <c r="AY13" s="260" t="s">
        <v>3295</v>
      </c>
      <c r="AZ13" s="267" t="s">
        <v>55</v>
      </c>
    </row>
    <row r="14" spans="2:52" s="71" customFormat="1" ht="22.5" customHeight="1" thickBot="1">
      <c r="B14" s="68"/>
      <c r="C14" s="69"/>
      <c r="D14" s="1109"/>
      <c r="E14" s="1110"/>
      <c r="F14" s="1110"/>
      <c r="G14" s="1110"/>
      <c r="H14" s="1111"/>
      <c r="I14" s="230" t="s">
        <v>99</v>
      </c>
      <c r="J14" s="104" t="s">
        <v>18</v>
      </c>
      <c r="K14" s="232"/>
      <c r="L14" s="104" t="s">
        <v>22</v>
      </c>
      <c r="M14" s="232"/>
      <c r="N14" s="105" t="s">
        <v>84</v>
      </c>
      <c r="O14" s="1112"/>
      <c r="P14" s="1113"/>
      <c r="Q14" s="1113"/>
      <c r="R14" s="1113"/>
      <c r="S14" s="316" t="s">
        <v>84</v>
      </c>
      <c r="T14" s="73"/>
      <c r="U14" s="1231"/>
      <c r="V14" s="1232"/>
      <c r="W14" s="1232"/>
      <c r="X14" s="1233"/>
      <c r="Y14" s="1213" t="s">
        <v>721</v>
      </c>
      <c r="Z14" s="1213"/>
      <c r="AA14" s="1213"/>
      <c r="AB14" s="1213"/>
      <c r="AC14" s="1213"/>
      <c r="AD14" s="1213"/>
      <c r="AE14" s="1207" t="str">
        <f>'請求書（記載例）'!AA21</f>
        <v>6対1</v>
      </c>
      <c r="AF14" s="1208"/>
      <c r="AG14" s="1208"/>
      <c r="AH14" s="12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210" t="s">
        <v>85</v>
      </c>
      <c r="J15" s="1211"/>
      <c r="K15" s="1211"/>
      <c r="L15" s="1211"/>
      <c r="M15" s="1211"/>
      <c r="N15" s="1212"/>
      <c r="O15" s="1248">
        <f>SUM(O12:R14)</f>
        <v>0</v>
      </c>
      <c r="P15" s="1249"/>
      <c r="Q15" s="1249"/>
      <c r="R15" s="1249"/>
      <c r="S15" s="106" t="s">
        <v>84</v>
      </c>
      <c r="T15" s="69"/>
      <c r="U15" s="1213" t="s">
        <v>853</v>
      </c>
      <c r="V15" s="1213"/>
      <c r="W15" s="1213"/>
      <c r="X15" s="1213"/>
      <c r="Y15" s="1213"/>
      <c r="Z15" s="1213"/>
      <c r="AA15" s="1213"/>
      <c r="AB15" s="1213"/>
      <c r="AC15" s="1213"/>
      <c r="AD15" s="1213"/>
      <c r="AE15" s="1214"/>
      <c r="AF15" s="1214"/>
      <c r="AG15" s="1214"/>
      <c r="AH15" s="1214"/>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213" t="s">
        <v>4777</v>
      </c>
      <c r="V16" s="1213"/>
      <c r="W16" s="1213"/>
      <c r="X16" s="1213"/>
      <c r="Y16" s="1213"/>
      <c r="Z16" s="1213"/>
      <c r="AA16" s="1213"/>
      <c r="AB16" s="1213"/>
      <c r="AC16" s="1213"/>
      <c r="AD16" s="1213"/>
      <c r="AE16" s="1207">
        <f>'請求書（記載例）'!AA23</f>
        <v>0</v>
      </c>
      <c r="AF16" s="1208"/>
      <c r="AG16" s="1208"/>
      <c r="AH16" s="1209"/>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88" t="s">
        <v>86</v>
      </c>
      <c r="E19" s="1220"/>
      <c r="F19" s="1220"/>
      <c r="G19" s="1220"/>
      <c r="H19" s="1220"/>
      <c r="I19" s="1220"/>
      <c r="J19" s="1220"/>
      <c r="K19" s="1220"/>
      <c r="L19" s="1221"/>
      <c r="M19" s="1207" t="s">
        <v>78</v>
      </c>
      <c r="N19" s="1208"/>
      <c r="O19" s="1208"/>
      <c r="P19" s="1208"/>
      <c r="Q19" s="1209"/>
      <c r="R19" s="1207" t="s">
        <v>85</v>
      </c>
      <c r="S19" s="1208"/>
      <c r="T19" s="1208"/>
      <c r="U19" s="1208"/>
      <c r="V19" s="1209"/>
      <c r="W19" s="1207" t="s">
        <v>79</v>
      </c>
      <c r="X19" s="1208"/>
      <c r="Y19" s="1208"/>
      <c r="Z19" s="1208"/>
      <c r="AA19" s="1208"/>
      <c r="AB19" s="1208"/>
      <c r="AC19" s="1209"/>
      <c r="AD19" s="1188" t="s">
        <v>722</v>
      </c>
      <c r="AE19" s="1189"/>
      <c r="AF19" s="1189"/>
      <c r="AG19" s="1189"/>
      <c r="AH19" s="1190"/>
      <c r="AI19" s="79"/>
      <c r="AJ19" s="70"/>
      <c r="AY19" s="260" t="s">
        <v>3301</v>
      </c>
      <c r="AZ19" s="267" t="s">
        <v>4172</v>
      </c>
    </row>
    <row r="20" spans="2:52" s="71" customFormat="1" ht="24.75" customHeight="1">
      <c r="B20" s="68"/>
      <c r="C20" s="78"/>
      <c r="D20" s="1222"/>
      <c r="E20" s="1223"/>
      <c r="F20" s="1223"/>
      <c r="G20" s="1223"/>
      <c r="H20" s="1223"/>
      <c r="I20" s="1223"/>
      <c r="J20" s="1223"/>
      <c r="K20" s="1223"/>
      <c r="L20" s="1224"/>
      <c r="M20" s="1274" t="str">
        <f>IF($AZ$9="","",VLOOKUP($AZ$9&amp;$AZ$25,'R6単価一覧'!$M$124:$N$134,2,FALSE))</f>
        <v/>
      </c>
      <c r="N20" s="1275"/>
      <c r="O20" s="1275"/>
      <c r="P20" s="1275"/>
      <c r="Q20" s="1276"/>
      <c r="R20" s="1198">
        <f>O15</f>
        <v>0</v>
      </c>
      <c r="S20" s="1177"/>
      <c r="T20" s="1177"/>
      <c r="U20" s="1177"/>
      <c r="V20" s="1199"/>
      <c r="W20" s="1135">
        <f>IF(R20=0,0,M20*R20)</f>
        <v>0</v>
      </c>
      <c r="X20" s="1136"/>
      <c r="Y20" s="1136"/>
      <c r="Z20" s="1136"/>
      <c r="AA20" s="1136"/>
      <c r="AB20" s="1136"/>
      <c r="AC20" s="1203"/>
      <c r="AD20" s="1191"/>
      <c r="AE20" s="1192"/>
      <c r="AF20" s="1192"/>
      <c r="AG20" s="1192"/>
      <c r="AH20" s="1193"/>
      <c r="AI20" s="79"/>
      <c r="AJ20" s="70"/>
      <c r="AY20" s="260" t="s">
        <v>3302</v>
      </c>
      <c r="AZ20" s="267">
        <v>10</v>
      </c>
    </row>
    <row r="21" spans="2:52" s="71" customFormat="1" ht="33" customHeight="1">
      <c r="B21" s="68"/>
      <c r="C21" s="78"/>
      <c r="D21" s="1215" t="s">
        <v>716</v>
      </c>
      <c r="E21" s="1216"/>
      <c r="F21" s="1216"/>
      <c r="G21" s="1216"/>
      <c r="H21" s="1216"/>
      <c r="I21" s="1216"/>
      <c r="J21" s="1216"/>
      <c r="K21" s="1216"/>
      <c r="L21" s="1217"/>
      <c r="M21" s="1135">
        <v>800</v>
      </c>
      <c r="N21" s="1218"/>
      <c r="O21" s="1218"/>
      <c r="P21" s="1218"/>
      <c r="Q21" s="1219"/>
      <c r="R21" s="1200"/>
      <c r="S21" s="1201"/>
      <c r="T21" s="1201"/>
      <c r="U21" s="1201"/>
      <c r="V21" s="1202"/>
      <c r="W21" s="1135">
        <f>M21*R20</f>
        <v>0</v>
      </c>
      <c r="X21" s="1136"/>
      <c r="Y21" s="1136"/>
      <c r="Z21" s="1136"/>
      <c r="AA21" s="1136"/>
      <c r="AB21" s="1136"/>
      <c r="AC21" s="1203"/>
      <c r="AD21" s="1194"/>
      <c r="AE21" s="1115"/>
      <c r="AF21" s="1115"/>
      <c r="AG21" s="1115"/>
      <c r="AH21" s="1116"/>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56" t="s">
        <v>85</v>
      </c>
      <c r="J23" s="1157"/>
      <c r="K23" s="1158" t="s">
        <v>80</v>
      </c>
      <c r="L23" s="1159"/>
      <c r="M23" s="1160" t="s">
        <v>87</v>
      </c>
      <c r="N23" s="1161"/>
      <c r="O23" s="1161"/>
      <c r="P23" s="1162" t="s">
        <v>88</v>
      </c>
      <c r="Q23" s="1161"/>
      <c r="R23" s="1161"/>
      <c r="S23" s="1163"/>
      <c r="T23" s="1160" t="s">
        <v>89</v>
      </c>
      <c r="U23" s="1161"/>
      <c r="V23" s="1161"/>
      <c r="W23" s="1204" t="s">
        <v>90</v>
      </c>
      <c r="X23" s="1205"/>
      <c r="Y23" s="1206"/>
      <c r="Z23" s="1182" t="s">
        <v>91</v>
      </c>
      <c r="AA23" s="1183"/>
      <c r="AB23" s="1183"/>
      <c r="AC23" s="1184"/>
      <c r="AD23" s="1185" t="s">
        <v>92</v>
      </c>
      <c r="AE23" s="1186"/>
      <c r="AF23" s="1186"/>
      <c r="AG23" s="1186"/>
      <c r="AH23" s="1187"/>
      <c r="AI23" s="79"/>
      <c r="AJ23" s="70"/>
      <c r="AY23" s="260" t="s">
        <v>3303</v>
      </c>
      <c r="AZ23" s="267">
        <v>13</v>
      </c>
    </row>
    <row r="24" spans="2:52" s="71" customFormat="1" ht="24.75" customHeight="1" thickBot="1">
      <c r="B24" s="68"/>
      <c r="C24" s="78"/>
      <c r="D24" s="1164" t="s">
        <v>720</v>
      </c>
      <c r="E24" s="1165"/>
      <c r="F24" s="1117" t="s">
        <v>100</v>
      </c>
      <c r="G24" s="1118"/>
      <c r="H24" s="1119"/>
      <c r="I24" s="1120">
        <f>K24</f>
        <v>0</v>
      </c>
      <c r="J24" s="1121"/>
      <c r="K24" s="1170"/>
      <c r="L24" s="1171"/>
      <c r="M24" s="1176">
        <v>69800</v>
      </c>
      <c r="N24" s="1177"/>
      <c r="O24" s="1177"/>
      <c r="P24" s="1135" t="e">
        <f>ROUND(M24*I24/K24,0)</f>
        <v>#DIV/0!</v>
      </c>
      <c r="Q24" s="1136"/>
      <c r="R24" s="1136"/>
      <c r="S24" s="1137"/>
      <c r="T24" s="1138"/>
      <c r="U24" s="1155"/>
      <c r="V24" s="1155"/>
      <c r="W24" s="1150"/>
      <c r="X24" s="1151"/>
      <c r="Y24" s="1152"/>
      <c r="Z24" s="1135" t="e">
        <f>ROUND(T24*I24/K24,0)+W24</f>
        <v>#DIV/0!</v>
      </c>
      <c r="AA24" s="1153"/>
      <c r="AB24" s="1153"/>
      <c r="AC24" s="1154"/>
      <c r="AD24" s="1132">
        <f>IF(I24=0,0,MIN(P24,Z24))</f>
        <v>0</v>
      </c>
      <c r="AE24" s="1133"/>
      <c r="AF24" s="1133"/>
      <c r="AG24" s="1133"/>
      <c r="AH24" s="1134"/>
      <c r="AI24" s="79"/>
      <c r="AJ24" s="70"/>
      <c r="AY24" s="263" t="s">
        <v>4163</v>
      </c>
      <c r="AZ24" s="268">
        <v>14</v>
      </c>
    </row>
    <row r="25" spans="2:52" s="71" customFormat="1" ht="24" customHeight="1" thickBot="1">
      <c r="B25" s="68"/>
      <c r="C25" s="78"/>
      <c r="D25" s="1166"/>
      <c r="E25" s="1167"/>
      <c r="F25" s="1117">
        <f>D12</f>
        <v>0</v>
      </c>
      <c r="G25" s="1118"/>
      <c r="H25" s="1119"/>
      <c r="I25" s="1120">
        <f>O12</f>
        <v>0</v>
      </c>
      <c r="J25" s="1121"/>
      <c r="K25" s="1172"/>
      <c r="L25" s="1173"/>
      <c r="M25" s="1178"/>
      <c r="N25" s="1179"/>
      <c r="O25" s="1179"/>
      <c r="P25" s="1135" t="e">
        <f>ROUND(M24*I25/K24,0)</f>
        <v>#DIV/0!</v>
      </c>
      <c r="Q25" s="1136"/>
      <c r="R25" s="1136"/>
      <c r="S25" s="1137"/>
      <c r="T25" s="1138"/>
      <c r="U25" s="1155"/>
      <c r="V25" s="1155"/>
      <c r="W25" s="1150"/>
      <c r="X25" s="1151"/>
      <c r="Y25" s="1152"/>
      <c r="Z25" s="1135" t="e">
        <f>ROUND(T25*I25/K24,0)+W25</f>
        <v>#DIV/0!</v>
      </c>
      <c r="AA25" s="1153"/>
      <c r="AB25" s="1153"/>
      <c r="AC25" s="1154"/>
      <c r="AD25" s="1132">
        <f>IF(I25=0,0,MIN(P25,Z25))</f>
        <v>0</v>
      </c>
      <c r="AE25" s="1133"/>
      <c r="AF25" s="1133"/>
      <c r="AG25" s="1133"/>
      <c r="AH25" s="113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6"/>
      <c r="E26" s="1167"/>
      <c r="F26" s="1117">
        <f>D13</f>
        <v>0</v>
      </c>
      <c r="G26" s="1118"/>
      <c r="H26" s="1119"/>
      <c r="I26" s="1120">
        <f>O13</f>
        <v>0</v>
      </c>
      <c r="J26" s="1121"/>
      <c r="K26" s="1172"/>
      <c r="L26" s="1173"/>
      <c r="M26" s="1178"/>
      <c r="N26" s="1179"/>
      <c r="O26" s="1179"/>
      <c r="P26" s="1135" t="e">
        <f>ROUND(M24*I26/K24,0)</f>
        <v>#DIV/0!</v>
      </c>
      <c r="Q26" s="1136"/>
      <c r="R26" s="1136"/>
      <c r="S26" s="1137"/>
      <c r="T26" s="1138"/>
      <c r="U26" s="1139"/>
      <c r="V26" s="1139"/>
      <c r="W26" s="1150"/>
      <c r="X26" s="1151"/>
      <c r="Y26" s="1152"/>
      <c r="Z26" s="1135" t="e">
        <f>ROUND(T26*I26/K24,0)+W26</f>
        <v>#DIV/0!</v>
      </c>
      <c r="AA26" s="1153"/>
      <c r="AB26" s="1153"/>
      <c r="AC26" s="1154"/>
      <c r="AD26" s="1132">
        <f t="shared" ref="AD26:AD27" si="0">IF(I26=0,0,MIN(P26,Z26))</f>
        <v>0</v>
      </c>
      <c r="AE26" s="1133"/>
      <c r="AF26" s="1133"/>
      <c r="AG26" s="1133"/>
      <c r="AH26" s="1134"/>
      <c r="AI26" s="81"/>
      <c r="AJ26" s="78"/>
    </row>
    <row r="27" spans="2:52" s="71" customFormat="1" ht="24" customHeight="1" thickBot="1">
      <c r="B27" s="68"/>
      <c r="C27" s="78"/>
      <c r="D27" s="1168"/>
      <c r="E27" s="1169"/>
      <c r="F27" s="1117">
        <f>D14</f>
        <v>0</v>
      </c>
      <c r="G27" s="1118"/>
      <c r="H27" s="1119"/>
      <c r="I27" s="1120">
        <f>O14</f>
        <v>0</v>
      </c>
      <c r="J27" s="1121"/>
      <c r="K27" s="1174"/>
      <c r="L27" s="1175"/>
      <c r="M27" s="1180"/>
      <c r="N27" s="1181"/>
      <c r="O27" s="1181"/>
      <c r="P27" s="1122" t="e">
        <f>ROUND(M24*I27/K24,0)</f>
        <v>#DIV/0!</v>
      </c>
      <c r="Q27" s="1123"/>
      <c r="R27" s="1123"/>
      <c r="S27" s="1124"/>
      <c r="T27" s="1125"/>
      <c r="U27" s="1126"/>
      <c r="V27" s="1126"/>
      <c r="W27" s="1127"/>
      <c r="X27" s="1128"/>
      <c r="Y27" s="1129"/>
      <c r="Z27" s="1122" t="e">
        <f>ROUND(T27*I27/K24,0)+W27</f>
        <v>#DIV/0!</v>
      </c>
      <c r="AA27" s="1130"/>
      <c r="AB27" s="1130"/>
      <c r="AC27" s="1131"/>
      <c r="AD27" s="1114">
        <f t="shared" si="0"/>
        <v>0</v>
      </c>
      <c r="AE27" s="1115"/>
      <c r="AF27" s="1115"/>
      <c r="AG27" s="1115"/>
      <c r="AH27" s="1116"/>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40">
        <f>W20</f>
        <v>0</v>
      </c>
      <c r="Y31" s="1141"/>
      <c r="Z31" s="1141"/>
      <c r="AA31" s="1141"/>
      <c r="AB31" s="1141"/>
      <c r="AC31" s="1141"/>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42">
        <f>W21</f>
        <v>0</v>
      </c>
      <c r="Y32" s="1143"/>
      <c r="Z32" s="1143"/>
      <c r="AA32" s="1143"/>
      <c r="AB32" s="1143"/>
      <c r="AC32" s="1143"/>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40">
        <f>SUM(AD24:AG27)</f>
        <v>0</v>
      </c>
      <c r="Y33" s="1144"/>
      <c r="Z33" s="1144"/>
      <c r="AA33" s="1144"/>
      <c r="AB33" s="1144"/>
      <c r="AC33" s="1144"/>
      <c r="AD33" s="96" t="s">
        <v>74</v>
      </c>
      <c r="AE33" s="69"/>
      <c r="AF33" s="69"/>
      <c r="AG33" s="69"/>
      <c r="AH33" s="69"/>
      <c r="AI33" s="69"/>
      <c r="AJ33" s="70"/>
    </row>
    <row r="34" spans="2:36" s="71" customFormat="1" ht="30" customHeight="1" thickTop="1" thickBot="1">
      <c r="B34" s="68"/>
      <c r="C34" s="69"/>
      <c r="D34" s="69"/>
      <c r="E34" s="69"/>
      <c r="F34" s="69"/>
      <c r="G34" s="69"/>
      <c r="H34" s="1145" t="s">
        <v>93</v>
      </c>
      <c r="I34" s="1146"/>
      <c r="J34" s="1146"/>
      <c r="K34" s="1146"/>
      <c r="L34" s="1146"/>
      <c r="M34" s="1146"/>
      <c r="N34" s="1146"/>
      <c r="O34" s="1146"/>
      <c r="P34" s="1146"/>
      <c r="Q34" s="1146"/>
      <c r="R34" s="1146"/>
      <c r="S34" s="1146"/>
      <c r="T34" s="1146"/>
      <c r="U34" s="1146"/>
      <c r="V34" s="1146"/>
      <c r="W34" s="1147"/>
      <c r="X34" s="1148">
        <f>SUM(X31:AC33)</f>
        <v>0</v>
      </c>
      <c r="Y34" s="1149"/>
      <c r="Z34" s="1149"/>
      <c r="AA34" s="1149"/>
      <c r="AB34" s="1149"/>
      <c r="AC34" s="114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57" t="s">
        <v>73</v>
      </c>
      <c r="AC3" s="1258"/>
      <c r="AD3" s="1258"/>
      <c r="AE3" s="1258"/>
      <c r="AF3" s="1258"/>
      <c r="AG3" s="1258"/>
      <c r="AH3" s="1259"/>
      <c r="AI3" s="66"/>
      <c r="AJ3" s="67"/>
    </row>
    <row r="4" spans="2:52" ht="33.75" customHeight="1">
      <c r="B4" s="1260" t="s">
        <v>728</v>
      </c>
      <c r="C4" s="1261"/>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64" t="str">
        <f>'請求書（記載例）'!J25</f>
        <v>令和</v>
      </c>
      <c r="Z6" s="1265"/>
      <c r="AA6" s="1268">
        <f>'請求書（記載例）'!L25</f>
        <v>0</v>
      </c>
      <c r="AB6" s="1270">
        <f>'請求書（記載例）'!M25</f>
        <v>0</v>
      </c>
      <c r="AC6" s="1264" t="s">
        <v>18</v>
      </c>
      <c r="AD6" s="1265"/>
      <c r="AE6" s="1268">
        <f>'請求書（記載例）'!P25</f>
        <v>0</v>
      </c>
      <c r="AF6" s="1272">
        <f>'請求書（記載例）'!Q25</f>
        <v>0</v>
      </c>
      <c r="AG6" s="1264" t="s">
        <v>75</v>
      </c>
      <c r="AH6" s="1265"/>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266"/>
      <c r="Z7" s="1267"/>
      <c r="AA7" s="1269"/>
      <c r="AB7" s="1271"/>
      <c r="AC7" s="1266"/>
      <c r="AD7" s="1267"/>
      <c r="AE7" s="1269"/>
      <c r="AF7" s="1273"/>
      <c r="AG7" s="1266"/>
      <c r="AH7" s="1267"/>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40" t="s">
        <v>713</v>
      </c>
      <c r="E9" s="1241"/>
      <c r="F9" s="1241"/>
      <c r="G9" s="1241"/>
      <c r="H9" s="1242"/>
      <c r="I9" s="1234"/>
      <c r="J9" s="1235"/>
      <c r="K9" s="1235"/>
      <c r="L9" s="1235"/>
      <c r="M9" s="1235"/>
      <c r="N9" s="1235"/>
      <c r="O9" s="1235"/>
      <c r="P9" s="1235"/>
      <c r="Q9" s="1235"/>
      <c r="R9" s="1235"/>
      <c r="S9" s="1236"/>
      <c r="T9" s="73"/>
      <c r="U9" s="1207" t="s">
        <v>70</v>
      </c>
      <c r="V9" s="1208"/>
      <c r="W9" s="1208"/>
      <c r="X9" s="1209"/>
      <c r="Y9" s="157">
        <f>'請求書（記載例）'!U15</f>
        <v>0</v>
      </c>
      <c r="Z9" s="158">
        <f>'請求書（記載例）'!V15</f>
        <v>0</v>
      </c>
      <c r="AA9" s="158">
        <f>'請求書（記載例）'!W15</f>
        <v>0</v>
      </c>
      <c r="AB9" s="158">
        <f>'請求書（記載例）'!X15</f>
        <v>0</v>
      </c>
      <c r="AC9" s="158">
        <f>'請求書（記載例）'!Y15</f>
        <v>0</v>
      </c>
      <c r="AD9" s="158">
        <f>'請求書（記載例）'!Z15</f>
        <v>0</v>
      </c>
      <c r="AE9" s="158">
        <f>'請求書（記載例）'!AA15</f>
        <v>0</v>
      </c>
      <c r="AF9" s="158">
        <f>'請求書（記載例）'!AB15</f>
        <v>0</v>
      </c>
      <c r="AG9" s="158">
        <f>'請求書（記載例）'!AC15</f>
        <v>0</v>
      </c>
      <c r="AH9" s="159">
        <f>'請求書（記載例）'!AD15</f>
        <v>0</v>
      </c>
      <c r="AI9" s="74"/>
      <c r="AJ9" s="70"/>
      <c r="AZ9" s="315" t="str">
        <f>IF('請求書（記載例）'!$U$19='明細書 (通過型③)'!$AY$6,'明細書 (通過型③)'!AZ6,IF('請求書（記載例）'!$U$19='明細書 (通過型③)'!$AY$7,'明細書 (通過型③)'!AZ7,IF('請求書（記載例）'!$U$19='明細書 (通過型③)'!$AY$8,'明細書 (通過型③)'!AZ8,"")))</f>
        <v/>
      </c>
    </row>
    <row r="10" spans="2:52" s="71" customFormat="1" ht="22.5" customHeight="1" thickBot="1">
      <c r="B10" s="68"/>
      <c r="C10" s="70"/>
      <c r="D10" s="1243"/>
      <c r="E10" s="1244"/>
      <c r="F10" s="1244"/>
      <c r="G10" s="1244"/>
      <c r="H10" s="1245"/>
      <c r="I10" s="1237"/>
      <c r="J10" s="1238"/>
      <c r="K10" s="1238"/>
      <c r="L10" s="1238"/>
      <c r="M10" s="1238"/>
      <c r="N10" s="1238"/>
      <c r="O10" s="1238"/>
      <c r="P10" s="1238"/>
      <c r="Q10" s="1238"/>
      <c r="R10" s="1238"/>
      <c r="S10" s="1239"/>
      <c r="T10" s="73"/>
      <c r="U10" s="1225" t="s">
        <v>76</v>
      </c>
      <c r="V10" s="1226"/>
      <c r="W10" s="1226"/>
      <c r="X10" s="1227"/>
      <c r="Y10" s="1250">
        <f>'請求書（記載例）'!U9</f>
        <v>0</v>
      </c>
      <c r="Z10" s="1251"/>
      <c r="AA10" s="1251"/>
      <c r="AB10" s="1251"/>
      <c r="AC10" s="1251"/>
      <c r="AD10" s="1251"/>
      <c r="AE10" s="1251"/>
      <c r="AF10" s="1251"/>
      <c r="AG10" s="1251"/>
      <c r="AH10" s="1252"/>
      <c r="AI10" s="73"/>
      <c r="AJ10" s="72"/>
      <c r="AL10" s="135" t="s">
        <v>206</v>
      </c>
      <c r="AM10" s="52" t="s">
        <v>714</v>
      </c>
      <c r="AO10" s="71" t="s">
        <v>854</v>
      </c>
      <c r="AY10" s="258" t="s">
        <v>3292</v>
      </c>
      <c r="AZ10" s="259"/>
    </row>
    <row r="11" spans="2:52" s="71" customFormat="1" ht="22.5" customHeight="1">
      <c r="B11" s="68"/>
      <c r="C11" s="70"/>
      <c r="D11" s="1246" t="s">
        <v>81</v>
      </c>
      <c r="E11" s="1247"/>
      <c r="F11" s="1247"/>
      <c r="G11" s="1247"/>
      <c r="H11" s="1247"/>
      <c r="I11" s="1256" t="s">
        <v>82</v>
      </c>
      <c r="J11" s="1153"/>
      <c r="K11" s="1153"/>
      <c r="L11" s="1153"/>
      <c r="M11" s="1153"/>
      <c r="N11" s="1121"/>
      <c r="O11" s="1207" t="s">
        <v>83</v>
      </c>
      <c r="P11" s="1153"/>
      <c r="Q11" s="1153"/>
      <c r="R11" s="1153"/>
      <c r="S11" s="1121"/>
      <c r="T11" s="73"/>
      <c r="U11" s="1228"/>
      <c r="V11" s="1229"/>
      <c r="W11" s="1229"/>
      <c r="X11" s="1230"/>
      <c r="Y11" s="1253"/>
      <c r="Z11" s="1254"/>
      <c r="AA11" s="1254"/>
      <c r="AB11" s="1254"/>
      <c r="AC11" s="1254"/>
      <c r="AD11" s="1254"/>
      <c r="AE11" s="1254"/>
      <c r="AF11" s="1254"/>
      <c r="AG11" s="1254"/>
      <c r="AH11" s="1255"/>
      <c r="AI11" s="73"/>
      <c r="AJ11" s="72"/>
      <c r="AL11" s="6" t="s">
        <v>207</v>
      </c>
      <c r="AM11" s="52" t="s">
        <v>714</v>
      </c>
      <c r="AO11" s="71" t="s">
        <v>855</v>
      </c>
      <c r="AY11" s="258" t="s">
        <v>3293</v>
      </c>
      <c r="AZ11" s="269" t="s">
        <v>53</v>
      </c>
    </row>
    <row r="12" spans="2:52" s="71" customFormat="1" ht="22.5" customHeight="1">
      <c r="B12" s="68"/>
      <c r="C12" s="70"/>
      <c r="D12" s="1109"/>
      <c r="E12" s="1110"/>
      <c r="F12" s="1110"/>
      <c r="G12" s="1110"/>
      <c r="H12" s="1111"/>
      <c r="I12" s="230"/>
      <c r="J12" s="104" t="s">
        <v>18</v>
      </c>
      <c r="K12" s="232"/>
      <c r="L12" s="104" t="s">
        <v>22</v>
      </c>
      <c r="M12" s="232"/>
      <c r="N12" s="105" t="s">
        <v>84</v>
      </c>
      <c r="O12" s="1112"/>
      <c r="P12" s="1113"/>
      <c r="Q12" s="1113"/>
      <c r="R12" s="1113"/>
      <c r="S12" s="316" t="s">
        <v>84</v>
      </c>
      <c r="T12" s="73"/>
      <c r="U12" s="1228"/>
      <c r="V12" s="1229"/>
      <c r="W12" s="1229"/>
      <c r="X12" s="1230"/>
      <c r="Y12" s="1213">
        <f>'請求書（記載例）'!U16</f>
        <v>0</v>
      </c>
      <c r="Z12" s="1213"/>
      <c r="AA12" s="1213"/>
      <c r="AB12" s="1213"/>
      <c r="AC12" s="1213"/>
      <c r="AD12" s="1213"/>
      <c r="AE12" s="1213"/>
      <c r="AF12" s="1213"/>
      <c r="AG12" s="1213"/>
      <c r="AH12" s="1213"/>
      <c r="AI12" s="73"/>
      <c r="AJ12" s="72"/>
      <c r="AL12" s="6" t="s">
        <v>208</v>
      </c>
      <c r="AM12" s="52" t="s">
        <v>715</v>
      </c>
      <c r="AY12" s="260" t="s">
        <v>3294</v>
      </c>
      <c r="AZ12" s="267" t="s">
        <v>54</v>
      </c>
    </row>
    <row r="13" spans="2:52" s="71" customFormat="1" ht="22.5" customHeight="1" thickBot="1">
      <c r="B13" s="68"/>
      <c r="C13" s="69"/>
      <c r="D13" s="1109"/>
      <c r="E13" s="1110"/>
      <c r="F13" s="1110"/>
      <c r="G13" s="1110"/>
      <c r="H13" s="1111"/>
      <c r="I13" s="231"/>
      <c r="J13" s="102" t="s">
        <v>18</v>
      </c>
      <c r="K13" s="233"/>
      <c r="L13" s="102" t="s">
        <v>22</v>
      </c>
      <c r="M13" s="233"/>
      <c r="N13" s="103" t="s">
        <v>84</v>
      </c>
      <c r="O13" s="1112"/>
      <c r="P13" s="1113"/>
      <c r="Q13" s="1113"/>
      <c r="R13" s="1113"/>
      <c r="S13" s="320" t="s">
        <v>84</v>
      </c>
      <c r="T13" s="73"/>
      <c r="U13" s="1228"/>
      <c r="V13" s="1229"/>
      <c r="W13" s="1229"/>
      <c r="X13" s="1230"/>
      <c r="Y13" s="1213"/>
      <c r="Z13" s="1213"/>
      <c r="AA13" s="1213"/>
      <c r="AB13" s="1213"/>
      <c r="AC13" s="1213"/>
      <c r="AD13" s="1213"/>
      <c r="AE13" s="1213"/>
      <c r="AF13" s="1213"/>
      <c r="AG13" s="1213"/>
      <c r="AH13" s="1213"/>
      <c r="AI13" s="73"/>
      <c r="AJ13" s="72"/>
      <c r="AL13" s="6" t="s">
        <v>209</v>
      </c>
      <c r="AM13" s="52" t="s">
        <v>715</v>
      </c>
      <c r="AY13" s="260" t="s">
        <v>3295</v>
      </c>
      <c r="AZ13" s="267" t="s">
        <v>55</v>
      </c>
    </row>
    <row r="14" spans="2:52" s="71" customFormat="1" ht="22.5" customHeight="1" thickBot="1">
      <c r="B14" s="68"/>
      <c r="C14" s="69"/>
      <c r="D14" s="1109"/>
      <c r="E14" s="1110"/>
      <c r="F14" s="1110"/>
      <c r="G14" s="1110"/>
      <c r="H14" s="1111"/>
      <c r="I14" s="230" t="s">
        <v>99</v>
      </c>
      <c r="J14" s="104" t="s">
        <v>18</v>
      </c>
      <c r="K14" s="232"/>
      <c r="L14" s="104" t="s">
        <v>22</v>
      </c>
      <c r="M14" s="232"/>
      <c r="N14" s="105" t="s">
        <v>84</v>
      </c>
      <c r="O14" s="1112"/>
      <c r="P14" s="1113"/>
      <c r="Q14" s="1113"/>
      <c r="R14" s="1113"/>
      <c r="S14" s="316" t="s">
        <v>84</v>
      </c>
      <c r="T14" s="73"/>
      <c r="U14" s="1231"/>
      <c r="V14" s="1232"/>
      <c r="W14" s="1232"/>
      <c r="X14" s="1233"/>
      <c r="Y14" s="1213" t="s">
        <v>721</v>
      </c>
      <c r="Z14" s="1213"/>
      <c r="AA14" s="1213"/>
      <c r="AB14" s="1213"/>
      <c r="AC14" s="1213"/>
      <c r="AD14" s="1213"/>
      <c r="AE14" s="1207" t="str">
        <f>'請求書（記載例）'!AA21</f>
        <v>6対1</v>
      </c>
      <c r="AF14" s="1208"/>
      <c r="AG14" s="1208"/>
      <c r="AH14" s="1209"/>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210" t="s">
        <v>85</v>
      </c>
      <c r="J15" s="1211"/>
      <c r="K15" s="1211"/>
      <c r="L15" s="1211"/>
      <c r="M15" s="1211"/>
      <c r="N15" s="1212"/>
      <c r="O15" s="1248">
        <f>SUM(O12:R14)</f>
        <v>0</v>
      </c>
      <c r="P15" s="1249"/>
      <c r="Q15" s="1249"/>
      <c r="R15" s="1249"/>
      <c r="S15" s="106" t="s">
        <v>84</v>
      </c>
      <c r="T15" s="69"/>
      <c r="U15" s="1213" t="s">
        <v>853</v>
      </c>
      <c r="V15" s="1213"/>
      <c r="W15" s="1213"/>
      <c r="X15" s="1213"/>
      <c r="Y15" s="1213"/>
      <c r="Z15" s="1213"/>
      <c r="AA15" s="1213"/>
      <c r="AB15" s="1213"/>
      <c r="AC15" s="1213"/>
      <c r="AD15" s="1213"/>
      <c r="AE15" s="1214"/>
      <c r="AF15" s="1214"/>
      <c r="AG15" s="1214"/>
      <c r="AH15" s="1214"/>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213" t="s">
        <v>4777</v>
      </c>
      <c r="V16" s="1213"/>
      <c r="W16" s="1213"/>
      <c r="X16" s="1213"/>
      <c r="Y16" s="1213"/>
      <c r="Z16" s="1213"/>
      <c r="AA16" s="1213"/>
      <c r="AB16" s="1213"/>
      <c r="AC16" s="1213"/>
      <c r="AD16" s="1213"/>
      <c r="AE16" s="1207">
        <f>'請求書（記載例）'!AA23</f>
        <v>0</v>
      </c>
      <c r="AF16" s="1208"/>
      <c r="AG16" s="1208"/>
      <c r="AH16" s="1209"/>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88" t="s">
        <v>86</v>
      </c>
      <c r="E19" s="1220"/>
      <c r="F19" s="1220"/>
      <c r="G19" s="1220"/>
      <c r="H19" s="1220"/>
      <c r="I19" s="1220"/>
      <c r="J19" s="1220"/>
      <c r="K19" s="1220"/>
      <c r="L19" s="1221"/>
      <c r="M19" s="1207" t="s">
        <v>78</v>
      </c>
      <c r="N19" s="1208"/>
      <c r="O19" s="1208"/>
      <c r="P19" s="1208"/>
      <c r="Q19" s="1209"/>
      <c r="R19" s="1207" t="s">
        <v>85</v>
      </c>
      <c r="S19" s="1208"/>
      <c r="T19" s="1208"/>
      <c r="U19" s="1208"/>
      <c r="V19" s="1209"/>
      <c r="W19" s="1207" t="s">
        <v>79</v>
      </c>
      <c r="X19" s="1208"/>
      <c r="Y19" s="1208"/>
      <c r="Z19" s="1208"/>
      <c r="AA19" s="1208"/>
      <c r="AB19" s="1208"/>
      <c r="AC19" s="1209"/>
      <c r="AD19" s="1188" t="s">
        <v>722</v>
      </c>
      <c r="AE19" s="1189"/>
      <c r="AF19" s="1189"/>
      <c r="AG19" s="1189"/>
      <c r="AH19" s="1190"/>
      <c r="AI19" s="79"/>
      <c r="AJ19" s="70"/>
      <c r="AY19" s="260" t="s">
        <v>3301</v>
      </c>
      <c r="AZ19" s="267" t="s">
        <v>4172</v>
      </c>
    </row>
    <row r="20" spans="2:52" s="71" customFormat="1" ht="24.75" customHeight="1">
      <c r="B20" s="68"/>
      <c r="C20" s="78"/>
      <c r="D20" s="1222"/>
      <c r="E20" s="1223"/>
      <c r="F20" s="1223"/>
      <c r="G20" s="1223"/>
      <c r="H20" s="1223"/>
      <c r="I20" s="1223"/>
      <c r="J20" s="1223"/>
      <c r="K20" s="1223"/>
      <c r="L20" s="1224"/>
      <c r="M20" s="1274" t="str">
        <f>IF($AZ$9="","",VLOOKUP($AZ$9&amp;$AZ$25,'R6単価一覧'!$M$124:$N$134,2,FALSE))</f>
        <v/>
      </c>
      <c r="N20" s="1275"/>
      <c r="O20" s="1275"/>
      <c r="P20" s="1275"/>
      <c r="Q20" s="1276"/>
      <c r="R20" s="1198">
        <f>O15</f>
        <v>0</v>
      </c>
      <c r="S20" s="1177"/>
      <c r="T20" s="1177"/>
      <c r="U20" s="1177"/>
      <c r="V20" s="1199"/>
      <c r="W20" s="1135">
        <f>IF(R20=0,0,M20*R20)</f>
        <v>0</v>
      </c>
      <c r="X20" s="1136"/>
      <c r="Y20" s="1136"/>
      <c r="Z20" s="1136"/>
      <c r="AA20" s="1136"/>
      <c r="AB20" s="1136"/>
      <c r="AC20" s="1203"/>
      <c r="AD20" s="1191"/>
      <c r="AE20" s="1192"/>
      <c r="AF20" s="1192"/>
      <c r="AG20" s="1192"/>
      <c r="AH20" s="1193"/>
      <c r="AI20" s="79"/>
      <c r="AJ20" s="70"/>
      <c r="AY20" s="260" t="s">
        <v>3302</v>
      </c>
      <c r="AZ20" s="267">
        <v>10</v>
      </c>
    </row>
    <row r="21" spans="2:52" s="71" customFormat="1" ht="33" customHeight="1">
      <c r="B21" s="68"/>
      <c r="C21" s="78"/>
      <c r="D21" s="1215" t="s">
        <v>716</v>
      </c>
      <c r="E21" s="1216"/>
      <c r="F21" s="1216"/>
      <c r="G21" s="1216"/>
      <c r="H21" s="1216"/>
      <c r="I21" s="1216"/>
      <c r="J21" s="1216"/>
      <c r="K21" s="1216"/>
      <c r="L21" s="1217"/>
      <c r="M21" s="1135">
        <v>800</v>
      </c>
      <c r="N21" s="1218"/>
      <c r="O21" s="1218"/>
      <c r="P21" s="1218"/>
      <c r="Q21" s="1219"/>
      <c r="R21" s="1200"/>
      <c r="S21" s="1201"/>
      <c r="T21" s="1201"/>
      <c r="U21" s="1201"/>
      <c r="V21" s="1202"/>
      <c r="W21" s="1135">
        <f>M21*R20</f>
        <v>0</v>
      </c>
      <c r="X21" s="1136"/>
      <c r="Y21" s="1136"/>
      <c r="Z21" s="1136"/>
      <c r="AA21" s="1136"/>
      <c r="AB21" s="1136"/>
      <c r="AC21" s="1203"/>
      <c r="AD21" s="1194"/>
      <c r="AE21" s="1115"/>
      <c r="AF21" s="1115"/>
      <c r="AG21" s="1115"/>
      <c r="AH21" s="1116"/>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56" t="s">
        <v>85</v>
      </c>
      <c r="J23" s="1157"/>
      <c r="K23" s="1158" t="s">
        <v>80</v>
      </c>
      <c r="L23" s="1159"/>
      <c r="M23" s="1160" t="s">
        <v>87</v>
      </c>
      <c r="N23" s="1161"/>
      <c r="O23" s="1161"/>
      <c r="P23" s="1162" t="s">
        <v>88</v>
      </c>
      <c r="Q23" s="1161"/>
      <c r="R23" s="1161"/>
      <c r="S23" s="1163"/>
      <c r="T23" s="1160" t="s">
        <v>89</v>
      </c>
      <c r="U23" s="1161"/>
      <c r="V23" s="1161"/>
      <c r="W23" s="1204" t="s">
        <v>90</v>
      </c>
      <c r="X23" s="1205"/>
      <c r="Y23" s="1206"/>
      <c r="Z23" s="1182" t="s">
        <v>91</v>
      </c>
      <c r="AA23" s="1183"/>
      <c r="AB23" s="1183"/>
      <c r="AC23" s="1184"/>
      <c r="AD23" s="1185" t="s">
        <v>92</v>
      </c>
      <c r="AE23" s="1186"/>
      <c r="AF23" s="1186"/>
      <c r="AG23" s="1186"/>
      <c r="AH23" s="1187"/>
      <c r="AI23" s="79"/>
      <c r="AJ23" s="70"/>
      <c r="AY23" s="260" t="s">
        <v>3303</v>
      </c>
      <c r="AZ23" s="267">
        <v>13</v>
      </c>
    </row>
    <row r="24" spans="2:52" s="71" customFormat="1" ht="24.75" customHeight="1" thickBot="1">
      <c r="B24" s="68"/>
      <c r="C24" s="78"/>
      <c r="D24" s="1164" t="s">
        <v>720</v>
      </c>
      <c r="E24" s="1165"/>
      <c r="F24" s="1117" t="s">
        <v>100</v>
      </c>
      <c r="G24" s="1118"/>
      <c r="H24" s="1119"/>
      <c r="I24" s="1120">
        <f>K24</f>
        <v>0</v>
      </c>
      <c r="J24" s="1121"/>
      <c r="K24" s="1170"/>
      <c r="L24" s="1171"/>
      <c r="M24" s="1176">
        <v>69800</v>
      </c>
      <c r="N24" s="1177"/>
      <c r="O24" s="1177"/>
      <c r="P24" s="1135" t="e">
        <f>ROUND(M24*I24/K24,0)</f>
        <v>#DIV/0!</v>
      </c>
      <c r="Q24" s="1136"/>
      <c r="R24" s="1136"/>
      <c r="S24" s="1137"/>
      <c r="T24" s="1138"/>
      <c r="U24" s="1155"/>
      <c r="V24" s="1155"/>
      <c r="W24" s="1150"/>
      <c r="X24" s="1151"/>
      <c r="Y24" s="1152"/>
      <c r="Z24" s="1135" t="e">
        <f>ROUND(T24*I24/K24,0)+W24</f>
        <v>#DIV/0!</v>
      </c>
      <c r="AA24" s="1153"/>
      <c r="AB24" s="1153"/>
      <c r="AC24" s="1154"/>
      <c r="AD24" s="1132">
        <f>IF(I24=0,0,MIN(P24,Z24))</f>
        <v>0</v>
      </c>
      <c r="AE24" s="1133"/>
      <c r="AF24" s="1133"/>
      <c r="AG24" s="1133"/>
      <c r="AH24" s="1134"/>
      <c r="AI24" s="79"/>
      <c r="AJ24" s="70"/>
      <c r="AY24" s="263" t="s">
        <v>4163</v>
      </c>
      <c r="AZ24" s="268">
        <v>14</v>
      </c>
    </row>
    <row r="25" spans="2:52" s="71" customFormat="1" ht="24" customHeight="1" thickBot="1">
      <c r="B25" s="68"/>
      <c r="C25" s="78"/>
      <c r="D25" s="1166"/>
      <c r="E25" s="1167"/>
      <c r="F25" s="1117">
        <f>D12</f>
        <v>0</v>
      </c>
      <c r="G25" s="1118"/>
      <c r="H25" s="1119"/>
      <c r="I25" s="1120">
        <f>O12</f>
        <v>0</v>
      </c>
      <c r="J25" s="1121"/>
      <c r="K25" s="1172"/>
      <c r="L25" s="1173"/>
      <c r="M25" s="1178"/>
      <c r="N25" s="1179"/>
      <c r="O25" s="1179"/>
      <c r="P25" s="1135" t="e">
        <f>ROUND(M24*I25/K24,0)</f>
        <v>#DIV/0!</v>
      </c>
      <c r="Q25" s="1136"/>
      <c r="R25" s="1136"/>
      <c r="S25" s="1137"/>
      <c r="T25" s="1138"/>
      <c r="U25" s="1155"/>
      <c r="V25" s="1155"/>
      <c r="W25" s="1150"/>
      <c r="X25" s="1151"/>
      <c r="Y25" s="1152"/>
      <c r="Z25" s="1135" t="e">
        <f>ROUND(T25*I25/K24,0)+W25</f>
        <v>#DIV/0!</v>
      </c>
      <c r="AA25" s="1153"/>
      <c r="AB25" s="1153"/>
      <c r="AC25" s="1154"/>
      <c r="AD25" s="1132">
        <f>IF(I25=0,0,MIN(P25,Z25))</f>
        <v>0</v>
      </c>
      <c r="AE25" s="1133"/>
      <c r="AF25" s="1133"/>
      <c r="AG25" s="1133"/>
      <c r="AH25" s="113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6"/>
      <c r="E26" s="1167"/>
      <c r="F26" s="1117">
        <f>D13</f>
        <v>0</v>
      </c>
      <c r="G26" s="1118"/>
      <c r="H26" s="1119"/>
      <c r="I26" s="1120">
        <f>O13</f>
        <v>0</v>
      </c>
      <c r="J26" s="1121"/>
      <c r="K26" s="1172"/>
      <c r="L26" s="1173"/>
      <c r="M26" s="1178"/>
      <c r="N26" s="1179"/>
      <c r="O26" s="1179"/>
      <c r="P26" s="1135" t="e">
        <f>ROUND(M24*I26/K24,0)</f>
        <v>#DIV/0!</v>
      </c>
      <c r="Q26" s="1136"/>
      <c r="R26" s="1136"/>
      <c r="S26" s="1137"/>
      <c r="T26" s="1138"/>
      <c r="U26" s="1139"/>
      <c r="V26" s="1139"/>
      <c r="W26" s="1150"/>
      <c r="X26" s="1151"/>
      <c r="Y26" s="1152"/>
      <c r="Z26" s="1135" t="e">
        <f>ROUND(T26*I26/K24,0)+W26</f>
        <v>#DIV/0!</v>
      </c>
      <c r="AA26" s="1153"/>
      <c r="AB26" s="1153"/>
      <c r="AC26" s="1154"/>
      <c r="AD26" s="1132">
        <f t="shared" ref="AD26:AD27" si="0">IF(I26=0,0,MIN(P26,Z26))</f>
        <v>0</v>
      </c>
      <c r="AE26" s="1133"/>
      <c r="AF26" s="1133"/>
      <c r="AG26" s="1133"/>
      <c r="AH26" s="1134"/>
      <c r="AI26" s="81"/>
      <c r="AJ26" s="78"/>
    </row>
    <row r="27" spans="2:52" s="71" customFormat="1" ht="24" customHeight="1" thickBot="1">
      <c r="B27" s="68"/>
      <c r="C27" s="78"/>
      <c r="D27" s="1168"/>
      <c r="E27" s="1169"/>
      <c r="F27" s="1117">
        <f>D14</f>
        <v>0</v>
      </c>
      <c r="G27" s="1118"/>
      <c r="H27" s="1119"/>
      <c r="I27" s="1120">
        <f>O14</f>
        <v>0</v>
      </c>
      <c r="J27" s="1121"/>
      <c r="K27" s="1174"/>
      <c r="L27" s="1175"/>
      <c r="M27" s="1180"/>
      <c r="N27" s="1181"/>
      <c r="O27" s="1181"/>
      <c r="P27" s="1122" t="e">
        <f>ROUND(M24*I27/K24,0)</f>
        <v>#DIV/0!</v>
      </c>
      <c r="Q27" s="1123"/>
      <c r="R27" s="1123"/>
      <c r="S27" s="1124"/>
      <c r="T27" s="1125"/>
      <c r="U27" s="1126"/>
      <c r="V27" s="1126"/>
      <c r="W27" s="1127"/>
      <c r="X27" s="1128"/>
      <c r="Y27" s="1129"/>
      <c r="Z27" s="1122" t="e">
        <f>ROUND(T27*I27/K24,0)+W27</f>
        <v>#DIV/0!</v>
      </c>
      <c r="AA27" s="1130"/>
      <c r="AB27" s="1130"/>
      <c r="AC27" s="1131"/>
      <c r="AD27" s="1114">
        <f t="shared" si="0"/>
        <v>0</v>
      </c>
      <c r="AE27" s="1115"/>
      <c r="AF27" s="1115"/>
      <c r="AG27" s="1115"/>
      <c r="AH27" s="1116"/>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40">
        <f>W20</f>
        <v>0</v>
      </c>
      <c r="Y31" s="1141"/>
      <c r="Z31" s="1141"/>
      <c r="AA31" s="1141"/>
      <c r="AB31" s="1141"/>
      <c r="AC31" s="1141"/>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42">
        <f>W21</f>
        <v>0</v>
      </c>
      <c r="Y32" s="1143"/>
      <c r="Z32" s="1143"/>
      <c r="AA32" s="1143"/>
      <c r="AB32" s="1143"/>
      <c r="AC32" s="1143"/>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40">
        <f>SUM(AD24:AG27)</f>
        <v>0</v>
      </c>
      <c r="Y33" s="1144"/>
      <c r="Z33" s="1144"/>
      <c r="AA33" s="1144"/>
      <c r="AB33" s="1144"/>
      <c r="AC33" s="1144"/>
      <c r="AD33" s="96" t="s">
        <v>74</v>
      </c>
      <c r="AE33" s="69"/>
      <c r="AF33" s="69"/>
      <c r="AG33" s="69"/>
      <c r="AH33" s="69"/>
      <c r="AI33" s="69"/>
      <c r="AJ33" s="70"/>
    </row>
    <row r="34" spans="2:36" s="71" customFormat="1" ht="30" customHeight="1" thickTop="1" thickBot="1">
      <c r="B34" s="68"/>
      <c r="C34" s="69"/>
      <c r="D34" s="69"/>
      <c r="E34" s="69"/>
      <c r="F34" s="69"/>
      <c r="G34" s="69"/>
      <c r="H34" s="1145" t="s">
        <v>93</v>
      </c>
      <c r="I34" s="1146"/>
      <c r="J34" s="1146"/>
      <c r="K34" s="1146"/>
      <c r="L34" s="1146"/>
      <c r="M34" s="1146"/>
      <c r="N34" s="1146"/>
      <c r="O34" s="1146"/>
      <c r="P34" s="1146"/>
      <c r="Q34" s="1146"/>
      <c r="R34" s="1146"/>
      <c r="S34" s="1146"/>
      <c r="T34" s="1146"/>
      <c r="U34" s="1146"/>
      <c r="V34" s="1146"/>
      <c r="W34" s="1147"/>
      <c r="X34" s="1148">
        <f>SUM(X31:AC33)</f>
        <v>0</v>
      </c>
      <c r="Y34" s="1149"/>
      <c r="Z34" s="1149"/>
      <c r="AA34" s="1149"/>
      <c r="AB34" s="1149"/>
      <c r="AC34" s="114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pane="bottomLeft" activeCell="J1" sqref="I1:J1048576"/>
    </sheetView>
  </sheetViews>
  <sheetFormatPr defaultRowHeight="13.5"/>
  <cols>
    <col min="1" max="1" width="8.625" customWidth="1"/>
    <col min="2" max="2" width="10.5" customWidth="1"/>
    <col min="4" max="4" width="14" style="274" customWidth="1"/>
    <col min="5" max="5" width="44.875" customWidth="1"/>
    <col min="6" max="6" width="8.875" style="249"/>
    <col min="9" max="9" width="0" hidden="1" customWidth="1"/>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77" t="s">
        <v>4798</v>
      </c>
      <c r="N135" s="1278"/>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513"/>
  <sheetViews>
    <sheetView zoomScaleNormal="100" zoomScaleSheetLayoutView="130" workbookViewId="0">
      <pane ySplit="1" topLeftCell="A2" activePane="bottomLeft" state="frozen"/>
      <selection pane="bottomLeft" activeCell="G1" sqref="F1:G1048576"/>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AEEA7-58AB-44CB-B6B8-FB668EEF86A6}">
  <sheetPr>
    <tabColor rgb="FFFFFF00"/>
    <pageSetUpPr fitToPage="1"/>
  </sheetPr>
  <dimension ref="A1:AH48"/>
  <sheetViews>
    <sheetView tabSelected="1" view="pageBreakPreview" topLeftCell="A7" zoomScaleNormal="100" zoomScaleSheetLayoutView="100" workbookViewId="0">
      <selection activeCell="AM5" sqref="AM5"/>
    </sheetView>
  </sheetViews>
  <sheetFormatPr defaultColWidth="3.875" defaultRowHeight="17.25" customHeight="1"/>
  <cols>
    <col min="1" max="1" width="3" style="6" customWidth="1"/>
    <col min="2" max="2" width="1.625" style="6" customWidth="1"/>
    <col min="3" max="3" width="1.875" style="6" customWidth="1"/>
    <col min="4" max="30" width="3.875" style="6" customWidth="1"/>
    <col min="31" max="31" width="2.25" style="6" customWidth="1"/>
    <col min="32" max="32" width="1.75" style="6" customWidth="1"/>
    <col min="33" max="33" width="3.875" style="6" customWidth="1"/>
    <col min="34" max="16384" width="3.875" style="6"/>
  </cols>
  <sheetData>
    <row r="1" spans="2:34" ht="17.25" customHeight="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row>
    <row r="2" spans="2:34" ht="12" customHeight="1">
      <c r="B2" s="10"/>
      <c r="AH2" s="12"/>
    </row>
    <row r="3" spans="2:34" ht="17.25" customHeight="1">
      <c r="B3" s="10"/>
      <c r="C3" s="601" t="s">
        <v>69</v>
      </c>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H3" s="12"/>
    </row>
    <row r="4" spans="2:34" ht="25.5" customHeight="1">
      <c r="B4" s="10"/>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H4" s="12"/>
    </row>
    <row r="5" spans="2:34" ht="39.75" customHeight="1">
      <c r="B5" s="10"/>
      <c r="AH5" s="12"/>
    </row>
    <row r="6" spans="2:34" ht="38.25" customHeight="1">
      <c r="B6" s="10"/>
      <c r="E6" s="349"/>
      <c r="F6" s="349"/>
      <c r="G6" s="349"/>
      <c r="H6" s="349"/>
      <c r="I6" s="349"/>
      <c r="J6" s="349"/>
      <c r="K6" s="349"/>
      <c r="L6" s="349"/>
      <c r="M6" s="349"/>
      <c r="U6" s="350" t="s">
        <v>1029</v>
      </c>
      <c r="V6" s="603"/>
      <c r="W6" s="603"/>
      <c r="X6" s="6" t="s">
        <v>18</v>
      </c>
      <c r="Y6" s="603"/>
      <c r="Z6" s="603"/>
      <c r="AA6" s="6" t="s">
        <v>22</v>
      </c>
      <c r="AB6" s="603"/>
      <c r="AC6" s="603"/>
      <c r="AD6" s="6" t="s">
        <v>23</v>
      </c>
      <c r="AH6" s="12"/>
    </row>
    <row r="7" spans="2:34" ht="17.25" customHeight="1">
      <c r="B7" s="10"/>
      <c r="D7" s="349" t="s">
        <v>12</v>
      </c>
      <c r="E7" s="349"/>
      <c r="F7" s="349"/>
      <c r="G7" s="349"/>
      <c r="H7" s="349"/>
      <c r="I7" s="349"/>
      <c r="J7" s="349"/>
      <c r="K7" s="349"/>
      <c r="L7" s="349"/>
      <c r="AH7" s="12"/>
    </row>
    <row r="8" spans="2:34" ht="17.25" customHeight="1" thickBot="1">
      <c r="B8" s="10"/>
      <c r="D8" s="349"/>
      <c r="E8" s="349"/>
      <c r="F8" s="349"/>
      <c r="G8" s="349"/>
      <c r="H8" s="349"/>
      <c r="I8" s="349"/>
      <c r="J8" s="349"/>
      <c r="K8" s="349"/>
      <c r="L8" s="349"/>
      <c r="AH8" s="12"/>
    </row>
    <row r="9" spans="2:34" ht="17.25" customHeight="1" thickBot="1">
      <c r="B9" s="10"/>
      <c r="D9" s="349"/>
      <c r="E9" s="349"/>
      <c r="F9" s="349"/>
      <c r="G9" s="349"/>
      <c r="H9" s="349"/>
      <c r="I9" s="349"/>
      <c r="J9" s="349"/>
      <c r="K9" s="349"/>
      <c r="L9" s="349"/>
      <c r="P9" s="349"/>
      <c r="Q9" s="604" t="s">
        <v>13</v>
      </c>
      <c r="R9" s="607" t="s">
        <v>14</v>
      </c>
      <c r="S9" s="608"/>
      <c r="T9" s="609"/>
      <c r="U9" s="351"/>
      <c r="V9" s="352"/>
      <c r="W9" s="352"/>
      <c r="X9" s="352"/>
      <c r="Y9" s="352"/>
      <c r="Z9" s="352"/>
      <c r="AA9" s="352"/>
      <c r="AB9" s="352"/>
      <c r="AC9" s="352"/>
      <c r="AD9" s="353"/>
      <c r="AH9" s="12"/>
    </row>
    <row r="10" spans="2:34" ht="17.25" customHeight="1">
      <c r="B10" s="10"/>
      <c r="Q10" s="605"/>
      <c r="R10" s="610" t="s">
        <v>4827</v>
      </c>
      <c r="S10" s="611"/>
      <c r="T10" s="612"/>
      <c r="U10" s="354" t="s">
        <v>4828</v>
      </c>
      <c r="V10" s="615"/>
      <c r="W10" s="615"/>
      <c r="X10" s="615"/>
      <c r="Y10" s="615"/>
      <c r="Z10" s="615"/>
      <c r="AA10" s="615"/>
      <c r="AB10" s="615"/>
      <c r="AC10" s="354"/>
      <c r="AD10" s="355"/>
      <c r="AH10" s="12"/>
    </row>
    <row r="11" spans="2:34" ht="17.25" customHeight="1">
      <c r="B11" s="10"/>
      <c r="Q11" s="605"/>
      <c r="R11" s="605"/>
      <c r="S11" s="613"/>
      <c r="T11" s="614"/>
      <c r="U11" s="616"/>
      <c r="V11" s="617"/>
      <c r="W11" s="617"/>
      <c r="X11" s="617"/>
      <c r="Y11" s="617"/>
      <c r="Z11" s="617"/>
      <c r="AA11" s="617"/>
      <c r="AB11" s="617"/>
      <c r="AC11" s="617"/>
      <c r="AD11" s="618"/>
      <c r="AH11" s="12"/>
    </row>
    <row r="12" spans="2:34" ht="17.25" customHeight="1">
      <c r="B12" s="10"/>
      <c r="F12" s="622" t="s">
        <v>4829</v>
      </c>
      <c r="G12" s="622"/>
      <c r="H12" s="622"/>
      <c r="I12" s="622"/>
      <c r="J12" s="622"/>
      <c r="K12" s="622"/>
      <c r="L12" s="622"/>
      <c r="M12" s="622"/>
      <c r="N12" s="349" t="s">
        <v>15</v>
      </c>
      <c r="Q12" s="605"/>
      <c r="R12" s="605"/>
      <c r="S12" s="613"/>
      <c r="T12" s="614"/>
      <c r="U12" s="616"/>
      <c r="V12" s="617"/>
      <c r="W12" s="617"/>
      <c r="X12" s="617"/>
      <c r="Y12" s="617"/>
      <c r="Z12" s="617"/>
      <c r="AA12" s="617"/>
      <c r="AB12" s="617"/>
      <c r="AC12" s="617"/>
      <c r="AD12" s="618"/>
      <c r="AH12" s="12"/>
    </row>
    <row r="13" spans="2:34" ht="17.25" customHeight="1">
      <c r="B13" s="10"/>
      <c r="Q13" s="605"/>
      <c r="R13" s="605"/>
      <c r="S13" s="613"/>
      <c r="T13" s="614"/>
      <c r="U13" s="619"/>
      <c r="V13" s="620"/>
      <c r="W13" s="620"/>
      <c r="X13" s="620"/>
      <c r="Y13" s="620"/>
      <c r="Z13" s="620"/>
      <c r="AA13" s="620"/>
      <c r="AB13" s="620"/>
      <c r="AC13" s="620"/>
      <c r="AD13" s="621"/>
      <c r="AH13" s="12"/>
    </row>
    <row r="14" spans="2:34" ht="17.25" customHeight="1">
      <c r="B14" s="10"/>
      <c r="Q14" s="605"/>
      <c r="R14" s="640" t="s">
        <v>4830</v>
      </c>
      <c r="S14" s="624"/>
      <c r="T14" s="625"/>
      <c r="U14" s="641"/>
      <c r="V14" s="642"/>
      <c r="W14" s="642"/>
      <c r="X14" s="642"/>
      <c r="Y14" s="642"/>
      <c r="Z14" s="642"/>
      <c r="AA14" s="642"/>
      <c r="AB14" s="642"/>
      <c r="AC14" s="642"/>
      <c r="AD14" s="643"/>
      <c r="AH14" s="12"/>
    </row>
    <row r="15" spans="2:34" ht="17.25" customHeight="1">
      <c r="B15" s="10"/>
      <c r="Q15" s="605"/>
      <c r="R15" s="640"/>
      <c r="S15" s="624"/>
      <c r="T15" s="625"/>
      <c r="U15" s="644"/>
      <c r="V15" s="603"/>
      <c r="W15" s="603"/>
      <c r="X15" s="603"/>
      <c r="Y15" s="603"/>
      <c r="Z15" s="603"/>
      <c r="AA15" s="603"/>
      <c r="AB15" s="603"/>
      <c r="AC15" s="603"/>
      <c r="AD15" s="645"/>
      <c r="AH15" s="12"/>
    </row>
    <row r="16" spans="2:34" ht="17.25" customHeight="1">
      <c r="B16" s="10"/>
      <c r="Q16" s="605"/>
      <c r="R16" s="640"/>
      <c r="S16" s="624"/>
      <c r="T16" s="625"/>
      <c r="U16" s="646"/>
      <c r="V16" s="647"/>
      <c r="W16" s="647"/>
      <c r="X16" s="647"/>
      <c r="Y16" s="647"/>
      <c r="Z16" s="647"/>
      <c r="AA16" s="647"/>
      <c r="AB16" s="647"/>
      <c r="AC16" s="647"/>
      <c r="AD16" s="648"/>
      <c r="AH16" s="12"/>
    </row>
    <row r="17" spans="2:34" ht="17.25" customHeight="1">
      <c r="B17" s="10"/>
      <c r="D17" s="6" t="s">
        <v>16</v>
      </c>
      <c r="Q17" s="605"/>
      <c r="R17" s="640" t="s">
        <v>40</v>
      </c>
      <c r="S17" s="624"/>
      <c r="T17" s="625"/>
      <c r="U17" s="652"/>
      <c r="V17" s="653"/>
      <c r="W17" s="653"/>
      <c r="X17" s="369"/>
      <c r="Y17" s="369"/>
      <c r="Z17" s="369"/>
      <c r="AA17" s="369"/>
      <c r="AB17" s="369"/>
      <c r="AC17" s="369"/>
      <c r="AD17" s="656" t="s">
        <v>4838</v>
      </c>
      <c r="AH17" s="12"/>
    </row>
    <row r="18" spans="2:34" ht="17.25" customHeight="1" thickBot="1">
      <c r="B18" s="10"/>
      <c r="Q18" s="606"/>
      <c r="R18" s="649"/>
      <c r="S18" s="650"/>
      <c r="T18" s="651"/>
      <c r="U18" s="654"/>
      <c r="V18" s="655"/>
      <c r="W18" s="655"/>
      <c r="X18" s="370"/>
      <c r="Y18" s="370"/>
      <c r="Z18" s="370"/>
      <c r="AA18" s="370"/>
      <c r="AB18" s="370"/>
      <c r="AC18" s="370"/>
      <c r="AD18" s="657"/>
      <c r="AH18" s="12"/>
    </row>
    <row r="19" spans="2:34" ht="17.25" customHeight="1">
      <c r="B19" s="10"/>
      <c r="Q19" s="356"/>
      <c r="R19" s="356"/>
      <c r="S19" s="356"/>
      <c r="T19" s="356"/>
      <c r="U19" s="357"/>
      <c r="V19" s="357"/>
      <c r="W19" s="357"/>
      <c r="X19" s="357"/>
      <c r="Y19" s="357"/>
      <c r="Z19" s="357"/>
      <c r="AA19" s="357"/>
      <c r="AB19" s="357"/>
      <c r="AC19" s="357"/>
      <c r="AD19" s="357"/>
      <c r="AH19" s="12"/>
    </row>
    <row r="20" spans="2:34" ht="17.25" customHeight="1" thickBot="1">
      <c r="B20" s="10"/>
      <c r="Q20" s="356"/>
      <c r="R20" s="356"/>
      <c r="S20" s="356"/>
      <c r="T20" s="356"/>
      <c r="U20" s="357"/>
      <c r="V20" s="357"/>
      <c r="W20" s="357"/>
      <c r="X20" s="357"/>
      <c r="Y20" s="357"/>
      <c r="Z20" s="357"/>
      <c r="AA20" s="357"/>
      <c r="AB20" s="357"/>
      <c r="AC20" s="357"/>
      <c r="AD20" s="357"/>
      <c r="AH20" s="12"/>
    </row>
    <row r="21" spans="2:34" ht="17.25" customHeight="1">
      <c r="B21" s="10"/>
      <c r="Q21" s="604" t="s">
        <v>96</v>
      </c>
      <c r="R21" s="690" t="s">
        <v>14</v>
      </c>
      <c r="S21" s="690"/>
      <c r="T21" s="691"/>
      <c r="U21" s="358"/>
      <c r="V21" s="359"/>
      <c r="W21" s="359"/>
      <c r="X21" s="359"/>
      <c r="Y21" s="359"/>
      <c r="Z21" s="359"/>
      <c r="AA21" s="359"/>
      <c r="AB21" s="359"/>
      <c r="AC21" s="359"/>
      <c r="AD21" s="360"/>
      <c r="AH21" s="12"/>
    </row>
    <row r="22" spans="2:34" ht="17.25" customHeight="1">
      <c r="B22" s="10"/>
      <c r="Q22" s="680"/>
      <c r="R22" s="623" t="s">
        <v>97</v>
      </c>
      <c r="S22" s="624"/>
      <c r="T22" s="625"/>
      <c r="U22" s="626"/>
      <c r="V22" s="627"/>
      <c r="W22" s="627"/>
      <c r="X22" s="627"/>
      <c r="Y22" s="627"/>
      <c r="Z22" s="627"/>
      <c r="AA22" s="627"/>
      <c r="AB22" s="627"/>
      <c r="AC22" s="627"/>
      <c r="AD22" s="628"/>
      <c r="AH22" s="12"/>
    </row>
    <row r="23" spans="2:34" ht="17.25" customHeight="1">
      <c r="B23" s="10"/>
      <c r="Q23" s="680"/>
      <c r="R23" s="623"/>
      <c r="S23" s="624"/>
      <c r="T23" s="625"/>
      <c r="U23" s="629"/>
      <c r="V23" s="630"/>
      <c r="W23" s="630"/>
      <c r="X23" s="630"/>
      <c r="Y23" s="630"/>
      <c r="Z23" s="630"/>
      <c r="AA23" s="630"/>
      <c r="AB23" s="630"/>
      <c r="AC23" s="630"/>
      <c r="AD23" s="631"/>
      <c r="AH23" s="12"/>
    </row>
    <row r="24" spans="2:34" ht="17.25" customHeight="1">
      <c r="B24" s="10"/>
      <c r="Q24" s="680"/>
      <c r="R24" s="623"/>
      <c r="S24" s="624"/>
      <c r="T24" s="625"/>
      <c r="U24" s="632"/>
      <c r="V24" s="633"/>
      <c r="W24" s="633"/>
      <c r="X24" s="633"/>
      <c r="Y24" s="633"/>
      <c r="Z24" s="633"/>
      <c r="AA24" s="633"/>
      <c r="AB24" s="633"/>
      <c r="AC24" s="633"/>
      <c r="AD24" s="634"/>
      <c r="AH24" s="12"/>
    </row>
    <row r="25" spans="2:34" ht="17.25" customHeight="1">
      <c r="B25" s="10"/>
      <c r="Q25" s="680"/>
      <c r="R25" s="635" t="s">
        <v>104</v>
      </c>
      <c r="S25" s="635"/>
      <c r="T25" s="636"/>
      <c r="U25" s="637"/>
      <c r="V25" s="637"/>
      <c r="W25" s="637"/>
      <c r="X25" s="637"/>
      <c r="Y25" s="637"/>
      <c r="Z25" s="637"/>
      <c r="AA25" s="637"/>
      <c r="AB25" s="637"/>
      <c r="AC25" s="637"/>
      <c r="AD25" s="638"/>
      <c r="AH25" s="12"/>
    </row>
    <row r="26" spans="2:34" ht="17.25" customHeight="1">
      <c r="B26" s="10"/>
      <c r="Q26" s="680"/>
      <c r="R26" s="596" t="s">
        <v>77</v>
      </c>
      <c r="S26" s="596"/>
      <c r="T26" s="596"/>
      <c r="U26" s="596"/>
      <c r="V26" s="596"/>
      <c r="W26" s="596"/>
      <c r="X26" s="596"/>
      <c r="Y26" s="596"/>
      <c r="Z26" s="597"/>
      <c r="AA26" s="639"/>
      <c r="AB26" s="637"/>
      <c r="AC26" s="637"/>
      <c r="AD26" s="638"/>
      <c r="AH26" s="12"/>
    </row>
    <row r="27" spans="2:34" ht="17.25" customHeight="1">
      <c r="B27" s="10"/>
      <c r="Q27" s="680"/>
      <c r="R27" s="596" t="s">
        <v>116</v>
      </c>
      <c r="S27" s="596"/>
      <c r="T27" s="596"/>
      <c r="U27" s="596"/>
      <c r="V27" s="596"/>
      <c r="W27" s="596"/>
      <c r="X27" s="596"/>
      <c r="Y27" s="596"/>
      <c r="Z27" s="597"/>
      <c r="AA27" s="598" t="s">
        <v>4826</v>
      </c>
      <c r="AB27" s="599"/>
      <c r="AC27" s="599"/>
      <c r="AD27" s="600"/>
      <c r="AH27" s="12"/>
    </row>
    <row r="28" spans="2:34" ht="17.25" customHeight="1" thickBot="1">
      <c r="B28" s="10"/>
      <c r="Q28" s="680"/>
      <c r="R28" s="688" t="s">
        <v>26</v>
      </c>
      <c r="S28" s="688"/>
      <c r="T28" s="688"/>
      <c r="U28" s="688"/>
      <c r="V28" s="688"/>
      <c r="W28" s="688"/>
      <c r="X28" s="688"/>
      <c r="Y28" s="688"/>
      <c r="Z28" s="689"/>
      <c r="AA28" s="641"/>
      <c r="AB28" s="642"/>
      <c r="AC28" s="642"/>
      <c r="AD28" s="643"/>
      <c r="AH28" s="12"/>
    </row>
    <row r="29" spans="2:34" ht="17.25" customHeight="1" thickBot="1">
      <c r="B29" s="10"/>
      <c r="Q29" s="681"/>
      <c r="R29" s="658" t="s">
        <v>1156</v>
      </c>
      <c r="S29" s="659"/>
      <c r="T29" s="659"/>
      <c r="U29" s="659"/>
      <c r="V29" s="659"/>
      <c r="W29" s="659"/>
      <c r="X29" s="659"/>
      <c r="Y29" s="659"/>
      <c r="Z29" s="660"/>
      <c r="AA29" s="661"/>
      <c r="AB29" s="662"/>
      <c r="AC29" s="662"/>
      <c r="AD29" s="663"/>
      <c r="AH29" s="12"/>
    </row>
    <row r="30" spans="2:34" ht="17.25" customHeight="1">
      <c r="B30" s="10"/>
      <c r="Q30" s="356"/>
      <c r="R30" s="356"/>
      <c r="S30" s="356"/>
      <c r="T30" s="356"/>
      <c r="U30" s="357"/>
      <c r="V30" s="357"/>
      <c r="W30" s="357"/>
      <c r="X30" s="357"/>
      <c r="Y30" s="357"/>
      <c r="Z30" s="357"/>
      <c r="AA30" s="357"/>
      <c r="AB30" s="357"/>
      <c r="AC30" s="357"/>
      <c r="AD30" s="357"/>
      <c r="AH30" s="12"/>
    </row>
    <row r="31" spans="2:34" ht="17.25" customHeight="1">
      <c r="B31" s="10"/>
      <c r="Q31" s="356"/>
      <c r="R31" s="356"/>
      <c r="S31" s="356"/>
      <c r="T31" s="356"/>
      <c r="U31" s="357"/>
      <c r="V31" s="357"/>
      <c r="W31" s="357"/>
      <c r="X31" s="357"/>
      <c r="Y31" s="357"/>
      <c r="Z31" s="357"/>
      <c r="AA31" s="357"/>
      <c r="AB31" s="357"/>
      <c r="AC31" s="357"/>
      <c r="AD31" s="357"/>
      <c r="AH31" s="12"/>
    </row>
    <row r="32" spans="2:34" ht="23.25" customHeight="1" thickBot="1">
      <c r="B32" s="10"/>
      <c r="Q32" s="356"/>
      <c r="R32" s="356"/>
      <c r="S32" s="356"/>
      <c r="T32" s="356"/>
      <c r="U32" s="361"/>
      <c r="V32" s="361"/>
      <c r="W32" s="361"/>
      <c r="X32" s="361"/>
      <c r="Y32" s="361"/>
      <c r="Z32" s="361"/>
      <c r="AA32" s="361"/>
      <c r="AB32" s="361"/>
      <c r="AC32" s="361"/>
      <c r="AD32" s="361"/>
      <c r="AH32" s="12"/>
    </row>
    <row r="33" spans="1:34" ht="17.25" customHeight="1">
      <c r="B33" s="10"/>
      <c r="D33" s="664" t="s">
        <v>24</v>
      </c>
      <c r="E33" s="665"/>
      <c r="F33" s="665"/>
      <c r="G33" s="665"/>
      <c r="H33" s="665"/>
      <c r="I33" s="666"/>
      <c r="J33" s="670" t="s">
        <v>1029</v>
      </c>
      <c r="K33" s="671"/>
      <c r="L33" s="674"/>
      <c r="M33" s="674"/>
      <c r="N33" s="671" t="s">
        <v>18</v>
      </c>
      <c r="O33" s="671"/>
      <c r="P33" s="676"/>
      <c r="Q33" s="676"/>
      <c r="R33" s="678" t="s">
        <v>19</v>
      </c>
      <c r="S33" s="666"/>
      <c r="U33" s="664" t="s">
        <v>25</v>
      </c>
      <c r="V33" s="665"/>
      <c r="W33" s="665"/>
      <c r="X33" s="665"/>
      <c r="Y33" s="665"/>
      <c r="Z33" s="666"/>
      <c r="AA33" s="682"/>
      <c r="AB33" s="683"/>
      <c r="AC33" s="683"/>
      <c r="AD33" s="684"/>
      <c r="AH33" s="12"/>
    </row>
    <row r="34" spans="1:34" ht="17.25" customHeight="1" thickBot="1">
      <c r="B34" s="10"/>
      <c r="D34" s="667"/>
      <c r="E34" s="668"/>
      <c r="F34" s="668"/>
      <c r="G34" s="668"/>
      <c r="H34" s="668"/>
      <c r="I34" s="669"/>
      <c r="J34" s="672"/>
      <c r="K34" s="673"/>
      <c r="L34" s="675"/>
      <c r="M34" s="675"/>
      <c r="N34" s="673"/>
      <c r="O34" s="673"/>
      <c r="P34" s="677"/>
      <c r="Q34" s="677"/>
      <c r="R34" s="679"/>
      <c r="S34" s="669"/>
      <c r="U34" s="667"/>
      <c r="V34" s="668"/>
      <c r="W34" s="668"/>
      <c r="X34" s="668"/>
      <c r="Y34" s="668"/>
      <c r="Z34" s="669"/>
      <c r="AA34" s="685"/>
      <c r="AB34" s="686"/>
      <c r="AC34" s="686"/>
      <c r="AD34" s="687"/>
      <c r="AH34" s="12"/>
    </row>
    <row r="35" spans="1:34" ht="45" customHeight="1" thickBot="1">
      <c r="B35" s="10"/>
      <c r="AH35" s="12"/>
    </row>
    <row r="36" spans="1:34" ht="12" customHeight="1">
      <c r="B36" s="10"/>
      <c r="D36" s="670" t="s">
        <v>20</v>
      </c>
      <c r="E36" s="671"/>
      <c r="F36" s="671"/>
      <c r="G36" s="692"/>
      <c r="H36" s="362"/>
      <c r="I36" s="363"/>
      <c r="J36" s="364"/>
      <c r="K36" s="363"/>
      <c r="L36" s="694" t="s">
        <v>41</v>
      </c>
      <c r="M36" s="695"/>
      <c r="N36" s="364"/>
      <c r="O36" s="363"/>
      <c r="P36" s="364"/>
      <c r="Q36" s="363"/>
      <c r="R36" s="694" t="s">
        <v>42</v>
      </c>
      <c r="S36" s="695"/>
      <c r="T36" s="364"/>
      <c r="U36" s="363"/>
      <c r="V36" s="364"/>
      <c r="W36" s="363"/>
      <c r="X36" s="696" t="s">
        <v>21</v>
      </c>
      <c r="Y36" s="697"/>
      <c r="AH36" s="12"/>
    </row>
    <row r="37" spans="1:34" ht="34.5" customHeight="1" thickBot="1">
      <c r="B37" s="10"/>
      <c r="D37" s="672"/>
      <c r="E37" s="673"/>
      <c r="F37" s="673"/>
      <c r="G37" s="693"/>
      <c r="H37" s="686"/>
      <c r="I37" s="698"/>
      <c r="J37" s="699"/>
      <c r="K37" s="698"/>
      <c r="L37" s="699"/>
      <c r="M37" s="698"/>
      <c r="N37" s="699"/>
      <c r="O37" s="698"/>
      <c r="P37" s="699"/>
      <c r="Q37" s="698"/>
      <c r="R37" s="699"/>
      <c r="S37" s="698"/>
      <c r="T37" s="699"/>
      <c r="U37" s="698"/>
      <c r="V37" s="699"/>
      <c r="W37" s="698"/>
      <c r="X37" s="700"/>
      <c r="Y37" s="701"/>
      <c r="AH37" s="12"/>
    </row>
    <row r="38" spans="1:34" ht="50.25" customHeight="1">
      <c r="A38" s="12"/>
      <c r="AH38" s="12"/>
    </row>
    <row r="39" spans="1:34" ht="24.75" customHeight="1" thickBot="1">
      <c r="A39" s="12"/>
      <c r="D39" s="365"/>
      <c r="E39" s="366"/>
      <c r="F39" s="366"/>
      <c r="G39" s="366"/>
      <c r="AH39" s="12"/>
    </row>
    <row r="40" spans="1:34" ht="24.75" customHeight="1">
      <c r="A40" s="12"/>
      <c r="D40" s="365"/>
      <c r="E40" s="366"/>
      <c r="F40" s="702" t="s">
        <v>4831</v>
      </c>
      <c r="G40" s="705" t="s">
        <v>4832</v>
      </c>
      <c r="H40" s="706"/>
      <c r="I40" s="707"/>
      <c r="J40" s="705"/>
      <c r="K40" s="706"/>
      <c r="L40" s="706"/>
      <c r="M40" s="706"/>
      <c r="N40" s="706"/>
      <c r="O40" s="707"/>
      <c r="P40" s="708" t="s">
        <v>4833</v>
      </c>
      <c r="Q40" s="709"/>
      <c r="R40" s="710"/>
      <c r="S40" s="711"/>
      <c r="T40" s="712"/>
      <c r="U40" s="712"/>
      <c r="V40" s="713"/>
      <c r="AH40" s="12"/>
    </row>
    <row r="41" spans="1:34" ht="24.75" customHeight="1">
      <c r="A41" s="12"/>
      <c r="D41" s="365"/>
      <c r="E41" s="366"/>
      <c r="F41" s="703"/>
      <c r="G41" s="714" t="s">
        <v>4834</v>
      </c>
      <c r="H41" s="715"/>
      <c r="I41" s="716"/>
      <c r="J41" s="714"/>
      <c r="K41" s="715"/>
      <c r="L41" s="716"/>
      <c r="M41" s="714" t="s">
        <v>4835</v>
      </c>
      <c r="N41" s="715"/>
      <c r="O41" s="716"/>
      <c r="P41" s="717"/>
      <c r="Q41" s="718"/>
      <c r="R41" s="718"/>
      <c r="S41" s="718"/>
      <c r="T41" s="718"/>
      <c r="U41" s="718"/>
      <c r="V41" s="719"/>
      <c r="AH41" s="12"/>
    </row>
    <row r="42" spans="1:34" ht="24.75" customHeight="1">
      <c r="A42" s="12"/>
      <c r="D42" s="367"/>
      <c r="E42" s="367"/>
      <c r="F42" s="703"/>
      <c r="G42" s="720" t="s">
        <v>4836</v>
      </c>
      <c r="H42" s="721"/>
      <c r="I42" s="722"/>
      <c r="J42" s="720"/>
      <c r="K42" s="721"/>
      <c r="L42" s="721"/>
      <c r="M42" s="721"/>
      <c r="N42" s="721"/>
      <c r="O42" s="721"/>
      <c r="P42" s="721"/>
      <c r="Q42" s="721"/>
      <c r="R42" s="721"/>
      <c r="S42" s="721"/>
      <c r="T42" s="721"/>
      <c r="U42" s="721"/>
      <c r="V42" s="723"/>
      <c r="AH42" s="12"/>
    </row>
    <row r="43" spans="1:34" ht="24.75" customHeight="1" thickBot="1">
      <c r="A43" s="12"/>
      <c r="D43" s="367"/>
      <c r="E43" s="367"/>
      <c r="F43" s="704"/>
      <c r="G43" s="724" t="s">
        <v>4837</v>
      </c>
      <c r="H43" s="725"/>
      <c r="I43" s="726"/>
      <c r="J43" s="724"/>
      <c r="K43" s="725"/>
      <c r="L43" s="725"/>
      <c r="M43" s="725"/>
      <c r="N43" s="725"/>
      <c r="O43" s="725"/>
      <c r="P43" s="725"/>
      <c r="Q43" s="725"/>
      <c r="R43" s="725"/>
      <c r="S43" s="725"/>
      <c r="T43" s="725"/>
      <c r="U43" s="725"/>
      <c r="V43" s="727"/>
      <c r="AH43" s="12"/>
    </row>
    <row r="44" spans="1:34" ht="24.75" customHeight="1" thickBot="1">
      <c r="A44" s="12"/>
      <c r="K44" s="368"/>
      <c r="L44" s="368"/>
      <c r="M44" s="368"/>
      <c r="AH44" s="12"/>
    </row>
    <row r="45" spans="1:34" ht="24.95" customHeight="1">
      <c r="A45" s="12"/>
      <c r="O45" s="664" t="s">
        <v>68</v>
      </c>
      <c r="P45" s="665"/>
      <c r="Q45" s="665"/>
      <c r="R45" s="665"/>
      <c r="S45" s="666"/>
      <c r="T45" s="728" t="s">
        <v>66</v>
      </c>
      <c r="U45" s="729"/>
      <c r="V45" s="729"/>
      <c r="W45" s="729"/>
      <c r="X45" s="730"/>
      <c r="Y45" s="730"/>
      <c r="Z45" s="730"/>
      <c r="AA45" s="730"/>
      <c r="AB45" s="730"/>
      <c r="AC45" s="730"/>
      <c r="AD45" s="730"/>
      <c r="AE45" s="730"/>
      <c r="AF45" s="730"/>
      <c r="AH45" s="12"/>
    </row>
    <row r="46" spans="1:34" ht="24.95" customHeight="1" thickBot="1">
      <c r="A46" s="12"/>
      <c r="O46" s="667"/>
      <c r="P46" s="668"/>
      <c r="Q46" s="668"/>
      <c r="R46" s="668"/>
      <c r="S46" s="669"/>
      <c r="T46" s="731" t="s">
        <v>67</v>
      </c>
      <c r="U46" s="732"/>
      <c r="V46" s="732"/>
      <c r="W46" s="732"/>
      <c r="X46" s="733"/>
      <c r="Y46" s="734"/>
      <c r="Z46" s="734"/>
      <c r="AA46" s="734"/>
      <c r="AB46" s="734"/>
      <c r="AC46" s="734"/>
      <c r="AD46" s="734"/>
      <c r="AE46" s="734"/>
      <c r="AF46" s="735"/>
      <c r="AH46" s="12"/>
    </row>
    <row r="47" spans="1:34" ht="17.25" customHeight="1">
      <c r="A47" s="12"/>
      <c r="AH47" s="12"/>
    </row>
    <row r="48" spans="1:34" ht="27.75" customHeight="1">
      <c r="A48" s="12"/>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6"/>
    </row>
  </sheetData>
  <mergeCells count="70">
    <mergeCell ref="O45:S46"/>
    <mergeCell ref="T45:W45"/>
    <mergeCell ref="X45:AF45"/>
    <mergeCell ref="T46:W46"/>
    <mergeCell ref="X46:AF46"/>
    <mergeCell ref="F40:F43"/>
    <mergeCell ref="G40:I40"/>
    <mergeCell ref="J40:O40"/>
    <mergeCell ref="P40:R40"/>
    <mergeCell ref="S40:V40"/>
    <mergeCell ref="G41:I41"/>
    <mergeCell ref="J41:L41"/>
    <mergeCell ref="M41:O41"/>
    <mergeCell ref="P41:V41"/>
    <mergeCell ref="G42:I42"/>
    <mergeCell ref="J42:V42"/>
    <mergeCell ref="G43:I43"/>
    <mergeCell ref="J43:V43"/>
    <mergeCell ref="D36:G37"/>
    <mergeCell ref="L36:M36"/>
    <mergeCell ref="R36:S36"/>
    <mergeCell ref="X36:Y36"/>
    <mergeCell ref="H37:I37"/>
    <mergeCell ref="J37:K37"/>
    <mergeCell ref="L37:M37"/>
    <mergeCell ref="N37:O37"/>
    <mergeCell ref="P37:Q37"/>
    <mergeCell ref="R37:S37"/>
    <mergeCell ref="T37:U37"/>
    <mergeCell ref="V37:W37"/>
    <mergeCell ref="X37:Y37"/>
    <mergeCell ref="R29:Z29"/>
    <mergeCell ref="AA29:AD29"/>
    <mergeCell ref="D33:I34"/>
    <mergeCell ref="J33:K34"/>
    <mergeCell ref="L33:L34"/>
    <mergeCell ref="M33:M34"/>
    <mergeCell ref="N33:O34"/>
    <mergeCell ref="P33:P34"/>
    <mergeCell ref="Q33:Q34"/>
    <mergeCell ref="R33:S34"/>
    <mergeCell ref="Q21:Q29"/>
    <mergeCell ref="U33:Z34"/>
    <mergeCell ref="AA33:AD34"/>
    <mergeCell ref="R28:Z28"/>
    <mergeCell ref="AA28:AD28"/>
    <mergeCell ref="R21:T21"/>
    <mergeCell ref="R26:Z26"/>
    <mergeCell ref="AA26:AD26"/>
    <mergeCell ref="R14:T16"/>
    <mergeCell ref="U14:AD16"/>
    <mergeCell ref="R17:T18"/>
    <mergeCell ref="U17:W18"/>
    <mergeCell ref="AD17:AD18"/>
    <mergeCell ref="R27:Z27"/>
    <mergeCell ref="AA27:AD27"/>
    <mergeCell ref="C3:AD4"/>
    <mergeCell ref="V6:W6"/>
    <mergeCell ref="Y6:Z6"/>
    <mergeCell ref="AB6:AC6"/>
    <mergeCell ref="Q9:Q18"/>
    <mergeCell ref="R9:T9"/>
    <mergeCell ref="R10:T13"/>
    <mergeCell ref="V10:AB10"/>
    <mergeCell ref="U11:AD13"/>
    <mergeCell ref="F12:M12"/>
    <mergeCell ref="R22:T24"/>
    <mergeCell ref="U22:AD24"/>
    <mergeCell ref="R25:T25"/>
    <mergeCell ref="U25:AD25"/>
  </mergeCells>
  <phoneticPr fontId="22"/>
  <dataValidations count="4">
    <dataValidation type="list" allowBlank="1" showInputMessage="1" showErrorMessage="1" sqref="AA29:AD29" xr:uid="{52AE9B69-9A2A-4018-B1D9-0AC3CC688566}">
      <formula1>$AQ$14:$AQ$18</formula1>
    </dataValidation>
    <dataValidation type="list" allowBlank="1" showInputMessage="1" showErrorMessage="1" sqref="AA28:AD28" xr:uid="{BF578325-6547-46A5-8D6F-F6FFBDA30A50}">
      <formula1>$AL$25:$AL$26</formula1>
    </dataValidation>
    <dataValidation type="list" allowBlank="1" showInputMessage="1" showErrorMessage="1" sqref="AA26:AD26" xr:uid="{D9134A05-F1D1-4B3D-9B2D-9C7748F8D150}">
      <formula1>$AI$19:$AI$26</formula1>
    </dataValidation>
    <dataValidation type="list" allowBlank="1" showInputMessage="1" showErrorMessage="1" sqref="U25:AD25" xr:uid="{5A259CE5-D15A-4482-A955-45327B606E8C}">
      <formula1>$AI$15:$AI$16</formula1>
    </dataValidation>
  </dataValidations>
  <printOptions horizontalCentered="1" verticalCentered="1"/>
  <pageMargins left="0.19685039370078741" right="0.19685039370078741" top="0.19685039370078741" bottom="0.19685039370078741" header="0.19685039370078741" footer="0.19685039370078741"/>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view="pageBreakPreview" topLeftCell="A22" zoomScaleNormal="100" zoomScaleSheetLayoutView="100" workbookViewId="0">
      <selection activeCell="A31" sqref="A31:XFD31"/>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736" t="s">
        <v>69</v>
      </c>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11"/>
      <c r="AF3" s="12"/>
    </row>
    <row r="4" spans="2:43" ht="25.5" customHeight="1">
      <c r="B4" s="10"/>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743"/>
      <c r="W5" s="743"/>
      <c r="X5" s="11" t="s">
        <v>18</v>
      </c>
      <c r="Y5" s="743"/>
      <c r="Z5" s="743"/>
      <c r="AA5" s="11" t="s">
        <v>22</v>
      </c>
      <c r="AB5" s="743"/>
      <c r="AC5" s="743"/>
      <c r="AD5" s="11" t="s">
        <v>23</v>
      </c>
      <c r="AE5" s="11"/>
      <c r="AF5" s="12"/>
    </row>
    <row r="6" spans="2:43" ht="17.25" customHeight="1">
      <c r="B6" s="10"/>
      <c r="C6" s="11"/>
      <c r="D6" s="13" t="s">
        <v>12</v>
      </c>
      <c r="E6" s="11"/>
      <c r="F6" s="11"/>
      <c r="G6" s="11"/>
      <c r="H6" s="11"/>
      <c r="I6" s="11"/>
      <c r="J6" s="11"/>
      <c r="K6" s="11"/>
      <c r="L6" s="11"/>
      <c r="M6" s="11"/>
      <c r="N6" s="11"/>
      <c r="O6" s="11"/>
      <c r="P6" s="11"/>
      <c r="Q6" s="604" t="s">
        <v>13</v>
      </c>
      <c r="R6" s="610" t="s">
        <v>94</v>
      </c>
      <c r="S6" s="611"/>
      <c r="T6" s="612"/>
      <c r="U6" s="738"/>
      <c r="V6" s="739"/>
      <c r="W6" s="739"/>
      <c r="X6" s="739"/>
      <c r="Y6" s="739"/>
      <c r="Z6" s="739"/>
      <c r="AA6" s="739"/>
      <c r="AB6" s="739"/>
      <c r="AC6" s="739"/>
      <c r="AD6" s="740"/>
      <c r="AE6" s="11"/>
      <c r="AF6" s="12"/>
    </row>
    <row r="7" spans="2:43" ht="17.25" customHeight="1">
      <c r="B7" s="10"/>
      <c r="C7" s="11"/>
      <c r="D7" s="11"/>
      <c r="E7" s="11"/>
      <c r="F7" s="749"/>
      <c r="G7" s="749"/>
      <c r="H7" s="749"/>
      <c r="I7" s="749"/>
      <c r="J7" s="749"/>
      <c r="K7" s="749"/>
      <c r="L7" s="749"/>
      <c r="M7" s="749"/>
      <c r="N7" s="13"/>
      <c r="O7" s="11"/>
      <c r="P7" s="11"/>
      <c r="Q7" s="680"/>
      <c r="R7" s="605"/>
      <c r="S7" s="744"/>
      <c r="T7" s="614"/>
      <c r="U7" s="616"/>
      <c r="V7" s="741"/>
      <c r="W7" s="741"/>
      <c r="X7" s="741"/>
      <c r="Y7" s="741"/>
      <c r="Z7" s="741"/>
      <c r="AA7" s="741"/>
      <c r="AB7" s="741"/>
      <c r="AC7" s="741"/>
      <c r="AD7" s="618"/>
      <c r="AE7" s="11"/>
      <c r="AF7" s="12"/>
    </row>
    <row r="8" spans="2:43" ht="17.25" customHeight="1">
      <c r="B8" s="10"/>
      <c r="C8" s="11"/>
      <c r="D8" s="11"/>
      <c r="E8" s="11"/>
      <c r="F8" s="11"/>
      <c r="G8" s="11"/>
      <c r="H8" s="11"/>
      <c r="I8" s="11"/>
      <c r="J8" s="11"/>
      <c r="K8" s="11"/>
      <c r="L8" s="11"/>
      <c r="M8" s="11"/>
      <c r="N8" s="11"/>
      <c r="O8" s="11"/>
      <c r="P8" s="11"/>
      <c r="Q8" s="680"/>
      <c r="R8" s="745"/>
      <c r="S8" s="746"/>
      <c r="T8" s="747"/>
      <c r="U8" s="619"/>
      <c r="V8" s="620"/>
      <c r="W8" s="620"/>
      <c r="X8" s="620"/>
      <c r="Y8" s="620"/>
      <c r="Z8" s="620"/>
      <c r="AA8" s="620"/>
      <c r="AB8" s="620"/>
      <c r="AC8" s="620"/>
      <c r="AD8" s="621"/>
      <c r="AE8" s="11"/>
      <c r="AF8" s="12"/>
    </row>
    <row r="9" spans="2:43" ht="17.25" customHeight="1">
      <c r="B9" s="10"/>
      <c r="C9" s="11"/>
      <c r="D9" s="11"/>
      <c r="E9" s="11"/>
      <c r="F9" s="748" t="s">
        <v>4829</v>
      </c>
      <c r="G9" s="748"/>
      <c r="H9" s="748"/>
      <c r="I9" s="748"/>
      <c r="J9" s="748"/>
      <c r="K9" s="748"/>
      <c r="L9" s="748"/>
      <c r="M9" s="748"/>
      <c r="N9" s="13" t="s">
        <v>15</v>
      </c>
      <c r="O9" s="11"/>
      <c r="P9" s="11"/>
      <c r="Q9" s="680"/>
      <c r="R9" s="640" t="s">
        <v>95</v>
      </c>
      <c r="S9" s="624"/>
      <c r="T9" s="625"/>
      <c r="U9" s="626"/>
      <c r="V9" s="627"/>
      <c r="W9" s="627"/>
      <c r="X9" s="627"/>
      <c r="Y9" s="627"/>
      <c r="Z9" s="627"/>
      <c r="AA9" s="627"/>
      <c r="AB9" s="627"/>
      <c r="AC9" s="627"/>
      <c r="AD9" s="628"/>
      <c r="AE9" s="11"/>
      <c r="AF9" s="12"/>
    </row>
    <row r="10" spans="2:43" ht="17.25" customHeight="1">
      <c r="B10" s="10"/>
      <c r="C10" s="11"/>
      <c r="D10" s="11"/>
      <c r="E10" s="11"/>
      <c r="F10" s="11"/>
      <c r="G10" s="11"/>
      <c r="H10" s="11"/>
      <c r="I10" s="11"/>
      <c r="J10" s="11"/>
      <c r="K10" s="11"/>
      <c r="L10" s="11"/>
      <c r="M10" s="11"/>
      <c r="N10" s="11"/>
      <c r="O10" s="11"/>
      <c r="P10" s="11"/>
      <c r="Q10" s="680"/>
      <c r="R10" s="640"/>
      <c r="S10" s="624"/>
      <c r="T10" s="625"/>
      <c r="U10" s="629"/>
      <c r="V10" s="742"/>
      <c r="W10" s="742"/>
      <c r="X10" s="742"/>
      <c r="Y10" s="742"/>
      <c r="Z10" s="742"/>
      <c r="AA10" s="742"/>
      <c r="AB10" s="742"/>
      <c r="AC10" s="742"/>
      <c r="AD10" s="631"/>
      <c r="AE10" s="11"/>
      <c r="AF10" s="12"/>
    </row>
    <row r="11" spans="2:43" ht="17.25" customHeight="1">
      <c r="B11" s="10"/>
      <c r="C11" s="11"/>
      <c r="D11" s="11"/>
      <c r="E11" s="11"/>
      <c r="F11" s="11"/>
      <c r="G11" s="11"/>
      <c r="H11" s="11"/>
      <c r="I11" s="11"/>
      <c r="J11" s="11"/>
      <c r="K11" s="11"/>
      <c r="L11" s="11"/>
      <c r="M11" s="11"/>
      <c r="N11" s="11"/>
      <c r="O11" s="11"/>
      <c r="P11" s="11"/>
      <c r="Q11" s="680"/>
      <c r="R11" s="640"/>
      <c r="S11" s="624"/>
      <c r="T11" s="625"/>
      <c r="U11" s="632"/>
      <c r="V11" s="633"/>
      <c r="W11" s="633"/>
      <c r="X11" s="633"/>
      <c r="Y11" s="633"/>
      <c r="Z11" s="633"/>
      <c r="AA11" s="633"/>
      <c r="AB11" s="633"/>
      <c r="AC11" s="633"/>
      <c r="AD11" s="634"/>
      <c r="AE11" s="11"/>
      <c r="AF11" s="12"/>
    </row>
    <row r="12" spans="2:43" ht="17.25" customHeight="1">
      <c r="B12" s="10"/>
      <c r="C12" s="11"/>
      <c r="D12" s="11"/>
      <c r="E12" s="11"/>
      <c r="F12" s="11"/>
      <c r="G12" s="11"/>
      <c r="H12" s="11"/>
      <c r="I12" s="11"/>
      <c r="J12" s="11"/>
      <c r="K12" s="11"/>
      <c r="L12" s="11"/>
      <c r="M12" s="11"/>
      <c r="N12" s="11"/>
      <c r="O12" s="11"/>
      <c r="P12" s="11"/>
      <c r="Q12" s="680"/>
      <c r="R12" s="640" t="s">
        <v>40</v>
      </c>
      <c r="S12" s="624"/>
      <c r="T12" s="625"/>
      <c r="U12" s="652"/>
      <c r="V12" s="653"/>
      <c r="W12" s="653"/>
      <c r="X12" s="653"/>
      <c r="Y12" s="653"/>
      <c r="Z12" s="653"/>
      <c r="AA12" s="653"/>
      <c r="AB12" s="653"/>
      <c r="AC12" s="653"/>
      <c r="AD12" s="656" t="s">
        <v>4838</v>
      </c>
      <c r="AE12" s="11"/>
      <c r="AF12" s="12"/>
    </row>
    <row r="13" spans="2:43" ht="17.25" customHeight="1" thickBot="1">
      <c r="B13" s="10"/>
      <c r="C13" s="11"/>
      <c r="D13" s="11" t="s">
        <v>16</v>
      </c>
      <c r="E13" s="11"/>
      <c r="F13" s="11"/>
      <c r="G13" s="11"/>
      <c r="H13" s="11"/>
      <c r="I13" s="11"/>
      <c r="J13" s="11"/>
      <c r="K13" s="11"/>
      <c r="L13" s="11"/>
      <c r="M13" s="11"/>
      <c r="N13" s="11"/>
      <c r="O13" s="11"/>
      <c r="P13" s="11"/>
      <c r="Q13" s="681"/>
      <c r="R13" s="649"/>
      <c r="S13" s="650"/>
      <c r="T13" s="651"/>
      <c r="U13" s="654"/>
      <c r="V13" s="655"/>
      <c r="W13" s="655"/>
      <c r="X13" s="655"/>
      <c r="Y13" s="655"/>
      <c r="Z13" s="655"/>
      <c r="AA13" s="655"/>
      <c r="AB13" s="655"/>
      <c r="AC13" s="655"/>
      <c r="AD13" s="65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04" t="s">
        <v>96</v>
      </c>
      <c r="R15" s="690" t="s">
        <v>14</v>
      </c>
      <c r="S15" s="690"/>
      <c r="T15" s="691"/>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80"/>
      <c r="R16" s="623" t="s">
        <v>97</v>
      </c>
      <c r="S16" s="624"/>
      <c r="T16" s="625"/>
      <c r="U16" s="626"/>
      <c r="V16" s="627"/>
      <c r="W16" s="627"/>
      <c r="X16" s="627"/>
      <c r="Y16" s="627"/>
      <c r="Z16" s="627"/>
      <c r="AA16" s="627"/>
      <c r="AB16" s="627"/>
      <c r="AC16" s="627"/>
      <c r="AD16" s="628"/>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80"/>
      <c r="R17" s="623"/>
      <c r="S17" s="624"/>
      <c r="T17" s="625"/>
      <c r="U17" s="629"/>
      <c r="V17" s="742"/>
      <c r="W17" s="742"/>
      <c r="X17" s="742"/>
      <c r="Y17" s="742"/>
      <c r="Z17" s="742"/>
      <c r="AA17" s="742"/>
      <c r="AB17" s="742"/>
      <c r="AC17" s="742"/>
      <c r="AD17" s="631"/>
      <c r="AE17" s="11"/>
      <c r="AF17" s="12"/>
      <c r="AQ17" s="6" t="s">
        <v>4772</v>
      </c>
    </row>
    <row r="18" spans="2:43" ht="17.25" customHeight="1">
      <c r="B18" s="10"/>
      <c r="C18" s="11"/>
      <c r="D18" s="11"/>
      <c r="E18" s="11"/>
      <c r="F18" s="11"/>
      <c r="G18" s="11"/>
      <c r="H18" s="11"/>
      <c r="I18" s="11"/>
      <c r="J18" s="11"/>
      <c r="K18" s="11"/>
      <c r="L18" s="11"/>
      <c r="M18" s="11"/>
      <c r="N18" s="11"/>
      <c r="O18" s="11"/>
      <c r="P18" s="11"/>
      <c r="Q18" s="680"/>
      <c r="R18" s="623"/>
      <c r="S18" s="624"/>
      <c r="T18" s="625"/>
      <c r="U18" s="632"/>
      <c r="V18" s="633"/>
      <c r="W18" s="633"/>
      <c r="X18" s="633"/>
      <c r="Y18" s="633"/>
      <c r="Z18" s="633"/>
      <c r="AA18" s="633"/>
      <c r="AB18" s="633"/>
      <c r="AC18" s="633"/>
      <c r="AD18" s="634"/>
      <c r="AE18" s="11"/>
      <c r="AF18" s="12"/>
      <c r="AQ18" s="6" t="s">
        <v>4773</v>
      </c>
    </row>
    <row r="19" spans="2:43" ht="17.25" customHeight="1">
      <c r="B19" s="10"/>
      <c r="C19" s="11"/>
      <c r="D19" s="11"/>
      <c r="E19" s="11"/>
      <c r="F19" s="11"/>
      <c r="G19" s="11"/>
      <c r="H19" s="11"/>
      <c r="I19" s="11"/>
      <c r="J19" s="11"/>
      <c r="K19" s="11"/>
      <c r="L19" s="11"/>
      <c r="M19" s="11"/>
      <c r="N19" s="11"/>
      <c r="O19" s="11"/>
      <c r="P19" s="11"/>
      <c r="Q19" s="680"/>
      <c r="R19" s="635" t="s">
        <v>104</v>
      </c>
      <c r="S19" s="635"/>
      <c r="T19" s="636"/>
      <c r="U19" s="637"/>
      <c r="V19" s="637"/>
      <c r="W19" s="637"/>
      <c r="X19" s="637"/>
      <c r="Y19" s="637"/>
      <c r="Z19" s="637"/>
      <c r="AA19" s="637"/>
      <c r="AB19" s="637"/>
      <c r="AC19" s="637"/>
      <c r="AD19" s="638"/>
      <c r="AE19" s="11"/>
      <c r="AF19" s="12"/>
      <c r="AI19" s="134" t="s">
        <v>32</v>
      </c>
      <c r="AL19" s="135"/>
    </row>
    <row r="20" spans="2:43" ht="17.25" customHeight="1">
      <c r="B20" s="10"/>
      <c r="C20" s="11"/>
      <c r="D20" s="11"/>
      <c r="E20" s="11"/>
      <c r="F20" s="11"/>
      <c r="G20" s="11"/>
      <c r="H20" s="11"/>
      <c r="I20" s="11"/>
      <c r="J20" s="11"/>
      <c r="K20" s="11"/>
      <c r="L20" s="11"/>
      <c r="M20" s="11"/>
      <c r="N20" s="11"/>
      <c r="O20" s="11"/>
      <c r="P20" s="11"/>
      <c r="Q20" s="680"/>
      <c r="R20" s="596" t="s">
        <v>77</v>
      </c>
      <c r="S20" s="596"/>
      <c r="T20" s="596"/>
      <c r="U20" s="596"/>
      <c r="V20" s="596"/>
      <c r="W20" s="596"/>
      <c r="X20" s="596"/>
      <c r="Y20" s="596"/>
      <c r="Z20" s="597"/>
      <c r="AA20" s="639"/>
      <c r="AB20" s="637"/>
      <c r="AC20" s="637"/>
      <c r="AD20" s="638"/>
      <c r="AE20" s="11"/>
      <c r="AF20" s="12"/>
      <c r="AI20" s="134" t="s">
        <v>33</v>
      </c>
    </row>
    <row r="21" spans="2:43" ht="17.25" customHeight="1">
      <c r="B21" s="10"/>
      <c r="C21" s="11"/>
      <c r="D21" s="11"/>
      <c r="E21" s="11"/>
      <c r="F21" s="11"/>
      <c r="G21" s="11"/>
      <c r="H21" s="11"/>
      <c r="I21" s="11"/>
      <c r="J21" s="11"/>
      <c r="K21" s="11"/>
      <c r="L21" s="11"/>
      <c r="M21" s="11"/>
      <c r="N21" s="11"/>
      <c r="O21" s="11"/>
      <c r="P21" s="11"/>
      <c r="Q21" s="680"/>
      <c r="R21" s="596" t="s">
        <v>116</v>
      </c>
      <c r="S21" s="596"/>
      <c r="T21" s="596"/>
      <c r="U21" s="596"/>
      <c r="V21" s="596"/>
      <c r="W21" s="596"/>
      <c r="X21" s="596"/>
      <c r="Y21" s="596"/>
      <c r="Z21" s="597"/>
      <c r="AA21" s="598" t="s">
        <v>4826</v>
      </c>
      <c r="AB21" s="599"/>
      <c r="AC21" s="599"/>
      <c r="AD21" s="600"/>
      <c r="AE21" s="11"/>
      <c r="AF21" s="12"/>
      <c r="AI21" s="134" t="s">
        <v>34</v>
      </c>
    </row>
    <row r="22" spans="2:43" ht="17.25" customHeight="1" thickBot="1">
      <c r="B22" s="10"/>
      <c r="C22" s="11"/>
      <c r="D22" s="11"/>
      <c r="E22" s="11"/>
      <c r="F22" s="11"/>
      <c r="G22" s="11"/>
      <c r="H22" s="11"/>
      <c r="I22" s="11"/>
      <c r="J22" s="11"/>
      <c r="K22" s="11"/>
      <c r="L22" s="11"/>
      <c r="M22" s="11"/>
      <c r="N22" s="11"/>
      <c r="O22" s="11"/>
      <c r="P22" s="11"/>
      <c r="Q22" s="680"/>
      <c r="R22" s="688" t="s">
        <v>123</v>
      </c>
      <c r="S22" s="688"/>
      <c r="T22" s="688"/>
      <c r="U22" s="688"/>
      <c r="V22" s="688"/>
      <c r="W22" s="688"/>
      <c r="X22" s="688"/>
      <c r="Y22" s="688"/>
      <c r="Z22" s="689"/>
      <c r="AA22" s="641"/>
      <c r="AB22" s="642"/>
      <c r="AC22" s="642"/>
      <c r="AD22" s="643"/>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81"/>
      <c r="R23" s="658" t="s">
        <v>4769</v>
      </c>
      <c r="S23" s="659"/>
      <c r="T23" s="659"/>
      <c r="U23" s="659"/>
      <c r="V23" s="659"/>
      <c r="W23" s="659"/>
      <c r="X23" s="659"/>
      <c r="Y23" s="659"/>
      <c r="Z23" s="660"/>
      <c r="AA23" s="661"/>
      <c r="AB23" s="662"/>
      <c r="AC23" s="662"/>
      <c r="AD23" s="663"/>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64" t="s">
        <v>24</v>
      </c>
      <c r="E25" s="665"/>
      <c r="F25" s="665"/>
      <c r="G25" s="665"/>
      <c r="H25" s="665"/>
      <c r="I25" s="666"/>
      <c r="J25" s="670" t="s">
        <v>1029</v>
      </c>
      <c r="K25" s="671"/>
      <c r="L25" s="674"/>
      <c r="M25" s="674"/>
      <c r="N25" s="671" t="s">
        <v>18</v>
      </c>
      <c r="O25" s="671"/>
      <c r="P25" s="676"/>
      <c r="Q25" s="676"/>
      <c r="R25" s="678" t="s">
        <v>19</v>
      </c>
      <c r="S25" s="666"/>
      <c r="T25" s="11"/>
      <c r="U25" s="664" t="s">
        <v>25</v>
      </c>
      <c r="V25" s="665"/>
      <c r="W25" s="665"/>
      <c r="X25" s="665"/>
      <c r="Y25" s="665"/>
      <c r="Z25" s="666"/>
      <c r="AA25" s="682"/>
      <c r="AB25" s="683"/>
      <c r="AC25" s="683"/>
      <c r="AD25" s="684"/>
      <c r="AE25" s="11"/>
      <c r="AF25" s="12"/>
      <c r="AI25" s="134" t="s">
        <v>38</v>
      </c>
      <c r="AL25" s="6" t="s">
        <v>27</v>
      </c>
    </row>
    <row r="26" spans="2:43" ht="17.25" customHeight="1" thickBot="1">
      <c r="B26" s="10"/>
      <c r="C26" s="11"/>
      <c r="D26" s="667"/>
      <c r="E26" s="668"/>
      <c r="F26" s="668"/>
      <c r="G26" s="668"/>
      <c r="H26" s="668"/>
      <c r="I26" s="669"/>
      <c r="J26" s="672"/>
      <c r="K26" s="673"/>
      <c r="L26" s="675"/>
      <c r="M26" s="675"/>
      <c r="N26" s="673"/>
      <c r="O26" s="673"/>
      <c r="P26" s="677"/>
      <c r="Q26" s="677"/>
      <c r="R26" s="679"/>
      <c r="S26" s="669"/>
      <c r="T26" s="11"/>
      <c r="U26" s="667"/>
      <c r="V26" s="668"/>
      <c r="W26" s="668"/>
      <c r="X26" s="668"/>
      <c r="Y26" s="668"/>
      <c r="Z26" s="669"/>
      <c r="AA26" s="685"/>
      <c r="AB26" s="686"/>
      <c r="AC26" s="686"/>
      <c r="AD26" s="687"/>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70" t="s">
        <v>20</v>
      </c>
      <c r="E28" s="671"/>
      <c r="F28" s="671"/>
      <c r="G28" s="692"/>
      <c r="H28" s="57"/>
      <c r="I28" s="31"/>
      <c r="J28" s="30"/>
      <c r="K28" s="31"/>
      <c r="L28" s="694" t="s">
        <v>41</v>
      </c>
      <c r="M28" s="695"/>
      <c r="N28" s="30"/>
      <c r="O28" s="31"/>
      <c r="P28" s="30"/>
      <c r="Q28" s="31"/>
      <c r="R28" s="694" t="s">
        <v>42</v>
      </c>
      <c r="S28" s="695"/>
      <c r="T28" s="30"/>
      <c r="U28" s="31"/>
      <c r="V28" s="30"/>
      <c r="W28" s="31"/>
      <c r="X28" s="696" t="s">
        <v>21</v>
      </c>
      <c r="Y28" s="697"/>
      <c r="Z28" s="11"/>
      <c r="AA28" s="11"/>
      <c r="AB28" s="11"/>
      <c r="AC28" s="11"/>
      <c r="AD28" s="11"/>
      <c r="AE28" s="11"/>
      <c r="AF28" s="12"/>
    </row>
    <row r="29" spans="2:43" ht="41.25" customHeight="1" thickBot="1">
      <c r="B29" s="10"/>
      <c r="C29" s="11"/>
      <c r="D29" s="672"/>
      <c r="E29" s="673"/>
      <c r="F29" s="673"/>
      <c r="G29" s="693"/>
      <c r="H29" s="686"/>
      <c r="I29" s="698"/>
      <c r="J29" s="699"/>
      <c r="K29" s="698"/>
      <c r="L29" s="699"/>
      <c r="M29" s="698"/>
      <c r="N29" s="699"/>
      <c r="O29" s="698"/>
      <c r="P29" s="699"/>
      <c r="Q29" s="698"/>
      <c r="R29" s="699"/>
      <c r="S29" s="698"/>
      <c r="T29" s="699"/>
      <c r="U29" s="698"/>
      <c r="V29" s="699"/>
      <c r="W29" s="698"/>
      <c r="X29" s="700"/>
      <c r="Y29" s="701"/>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64" t="s">
        <v>68</v>
      </c>
      <c r="O32" s="665"/>
      <c r="P32" s="665"/>
      <c r="Q32" s="665"/>
      <c r="R32" s="666"/>
      <c r="S32" s="728" t="s">
        <v>66</v>
      </c>
      <c r="T32" s="729"/>
      <c r="U32" s="729"/>
      <c r="V32" s="750"/>
      <c r="W32" s="752"/>
      <c r="X32" s="753"/>
      <c r="Y32" s="753"/>
      <c r="Z32" s="753"/>
      <c r="AA32" s="753"/>
      <c r="AB32" s="753"/>
      <c r="AC32" s="753"/>
      <c r="AD32" s="754"/>
      <c r="AE32" s="16"/>
      <c r="AF32" s="12"/>
    </row>
    <row r="33" spans="2:32" ht="24.75" customHeight="1" thickBot="1">
      <c r="B33" s="10"/>
      <c r="C33" s="11"/>
      <c r="D33" s="19"/>
      <c r="E33" s="17"/>
      <c r="F33" s="17"/>
      <c r="G33" s="17"/>
      <c r="H33" s="17"/>
      <c r="I33" s="17"/>
      <c r="J33" s="17"/>
      <c r="K33" s="18"/>
      <c r="L33" s="18"/>
      <c r="M33" s="18"/>
      <c r="N33" s="667"/>
      <c r="O33" s="668"/>
      <c r="P33" s="668"/>
      <c r="Q33" s="668"/>
      <c r="R33" s="669"/>
      <c r="S33" s="731" t="s">
        <v>67</v>
      </c>
      <c r="T33" s="732"/>
      <c r="U33" s="732"/>
      <c r="V33" s="751"/>
      <c r="W33" s="755"/>
      <c r="X33" s="756"/>
      <c r="Y33" s="756"/>
      <c r="Z33" s="756"/>
      <c r="AA33" s="756"/>
      <c r="AB33" s="756"/>
      <c r="AC33" s="756"/>
      <c r="AD33" s="75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topLeftCell="A4"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736" t="s">
        <v>724</v>
      </c>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11"/>
      <c r="AF3" s="12"/>
    </row>
    <row r="4" spans="2:35" ht="25.5" customHeight="1">
      <c r="B4" s="10"/>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820"/>
      <c r="W5" s="820"/>
      <c r="X5" s="11"/>
      <c r="Y5" s="820"/>
      <c r="Z5" s="820"/>
      <c r="AA5" s="11"/>
      <c r="AB5" s="820"/>
      <c r="AC5" s="820"/>
      <c r="AD5" s="11"/>
      <c r="AE5" s="11"/>
      <c r="AF5" s="12"/>
    </row>
    <row r="6" spans="2:35" ht="17.25" customHeight="1">
      <c r="B6" s="10"/>
      <c r="C6" s="11"/>
      <c r="D6" s="11"/>
      <c r="E6" s="11"/>
      <c r="F6" s="749"/>
      <c r="G6" s="749"/>
      <c r="H6" s="749"/>
      <c r="I6" s="749"/>
      <c r="J6" s="749"/>
      <c r="K6" s="749"/>
      <c r="L6" s="749"/>
      <c r="M6" s="749"/>
      <c r="N6" s="13"/>
      <c r="O6" s="13"/>
      <c r="P6" s="11"/>
      <c r="Q6" s="11"/>
      <c r="R6" s="821" t="s">
        <v>95</v>
      </c>
      <c r="S6" s="822"/>
      <c r="T6" s="823"/>
      <c r="U6" s="610">
        <f>'請求書（記載例）'!U9</f>
        <v>0</v>
      </c>
      <c r="V6" s="611"/>
      <c r="W6" s="611"/>
      <c r="X6" s="611"/>
      <c r="Y6" s="611"/>
      <c r="Z6" s="611"/>
      <c r="AA6" s="611"/>
      <c r="AB6" s="611"/>
      <c r="AC6" s="611"/>
      <c r="AD6" s="612"/>
      <c r="AE6" s="11"/>
      <c r="AF6" s="12"/>
    </row>
    <row r="7" spans="2:35" ht="17.25" customHeight="1">
      <c r="B7" s="10"/>
      <c r="C7" s="11"/>
      <c r="D7" s="11"/>
      <c r="E7" s="11"/>
      <c r="F7" s="11"/>
      <c r="G7" s="11"/>
      <c r="H7" s="11"/>
      <c r="I7" s="11"/>
      <c r="J7" s="11"/>
      <c r="K7" s="11"/>
      <c r="L7" s="11"/>
      <c r="M7" s="11"/>
      <c r="N7" s="11"/>
      <c r="O7" s="11"/>
      <c r="P7" s="11"/>
      <c r="Q7" s="11"/>
      <c r="R7" s="640"/>
      <c r="S7" s="624"/>
      <c r="T7" s="625"/>
      <c r="U7" s="605"/>
      <c r="V7" s="744"/>
      <c r="W7" s="744"/>
      <c r="X7" s="744"/>
      <c r="Y7" s="744"/>
      <c r="Z7" s="744"/>
      <c r="AA7" s="744"/>
      <c r="AB7" s="744"/>
      <c r="AC7" s="744"/>
      <c r="AD7" s="614"/>
      <c r="AE7" s="11"/>
      <c r="AF7" s="12"/>
    </row>
    <row r="8" spans="2:35" ht="17.25" customHeight="1" thickBot="1">
      <c r="B8" s="10"/>
      <c r="C8" s="11"/>
      <c r="D8" s="11"/>
      <c r="E8" s="11"/>
      <c r="F8" s="11"/>
      <c r="G8" s="11"/>
      <c r="H8" s="11"/>
      <c r="I8" s="11"/>
      <c r="J8" s="11"/>
      <c r="K8" s="11"/>
      <c r="L8" s="11"/>
      <c r="M8" s="11"/>
      <c r="N8" s="11"/>
      <c r="O8" s="11"/>
      <c r="P8" s="11"/>
      <c r="Q8" s="11"/>
      <c r="R8" s="640"/>
      <c r="S8" s="624"/>
      <c r="T8" s="625"/>
      <c r="U8" s="745"/>
      <c r="V8" s="746"/>
      <c r="W8" s="746"/>
      <c r="X8" s="746"/>
      <c r="Y8" s="746"/>
      <c r="Z8" s="746"/>
      <c r="AA8" s="746"/>
      <c r="AB8" s="746"/>
      <c r="AC8" s="746"/>
      <c r="AD8" s="747"/>
      <c r="AE8" s="11"/>
      <c r="AF8" s="12"/>
    </row>
    <row r="9" spans="2:35" ht="17.25" customHeight="1">
      <c r="B9" s="10"/>
      <c r="C9" s="11"/>
      <c r="D9" s="13"/>
      <c r="E9" s="13"/>
      <c r="F9" s="13"/>
      <c r="G9" s="13"/>
      <c r="H9" s="13"/>
      <c r="I9" s="13"/>
      <c r="J9" s="13"/>
      <c r="K9" s="13"/>
      <c r="L9" s="13"/>
      <c r="M9" s="11"/>
      <c r="N9" s="11"/>
      <c r="O9" s="11"/>
      <c r="P9" s="11"/>
      <c r="Q9" s="13"/>
      <c r="R9" s="816" t="s">
        <v>14</v>
      </c>
      <c r="S9" s="690"/>
      <c r="T9" s="691"/>
      <c r="U9" s="114">
        <f>'請求書（記載例）'!U15</f>
        <v>0</v>
      </c>
      <c r="V9" s="115">
        <f>'請求書（記載例）'!V15</f>
        <v>0</v>
      </c>
      <c r="W9" s="115">
        <f>'請求書（記載例）'!W15</f>
        <v>0</v>
      </c>
      <c r="X9" s="115">
        <f>'請求書（記載例）'!X15</f>
        <v>0</v>
      </c>
      <c r="Y9" s="115">
        <f>'請求書（記載例）'!Y15</f>
        <v>0</v>
      </c>
      <c r="Z9" s="115">
        <f>'請求書（記載例）'!Z15</f>
        <v>0</v>
      </c>
      <c r="AA9" s="115">
        <f>'請求書（記載例）'!AA15</f>
        <v>0</v>
      </c>
      <c r="AB9" s="115">
        <f>'請求書（記載例）'!AB15</f>
        <v>0</v>
      </c>
      <c r="AC9" s="115">
        <f>'請求書（記載例）'!AC15</f>
        <v>0</v>
      </c>
      <c r="AD9" s="116">
        <f>'請求書（記載例）'!AD15</f>
        <v>0</v>
      </c>
      <c r="AE9" s="11"/>
      <c r="AF9" s="12"/>
    </row>
    <row r="10" spans="2:35" ht="17.25" customHeight="1">
      <c r="B10" s="10"/>
      <c r="C10" s="11"/>
      <c r="D10" s="11"/>
      <c r="E10" s="11"/>
      <c r="F10" s="11"/>
      <c r="G10" s="11"/>
      <c r="H10" s="11"/>
      <c r="I10" s="11"/>
      <c r="J10" s="11"/>
      <c r="K10" s="11"/>
      <c r="L10" s="11"/>
      <c r="M10" s="11"/>
      <c r="N10" s="11"/>
      <c r="O10" s="11"/>
      <c r="P10" s="11"/>
      <c r="Q10" s="11"/>
      <c r="R10" s="640" t="s">
        <v>97</v>
      </c>
      <c r="S10" s="624"/>
      <c r="T10" s="625"/>
      <c r="U10" s="817">
        <f>'請求書（記載例）'!U16</f>
        <v>0</v>
      </c>
      <c r="V10" s="818"/>
      <c r="W10" s="818"/>
      <c r="X10" s="818"/>
      <c r="Y10" s="818"/>
      <c r="Z10" s="818"/>
      <c r="AA10" s="818"/>
      <c r="AB10" s="818"/>
      <c r="AC10" s="818"/>
      <c r="AD10" s="819"/>
      <c r="AE10" s="11"/>
      <c r="AF10" s="12"/>
    </row>
    <row r="11" spans="2:35" ht="17.25" customHeight="1">
      <c r="B11" s="10"/>
      <c r="C11" s="11"/>
      <c r="D11" s="11"/>
      <c r="E11" s="11"/>
      <c r="F11" s="11"/>
      <c r="G11" s="11"/>
      <c r="H11" s="11"/>
      <c r="I11" s="11"/>
      <c r="J11" s="11"/>
      <c r="K11" s="11"/>
      <c r="L11" s="11"/>
      <c r="M11" s="11"/>
      <c r="N11" s="11"/>
      <c r="O11" s="11"/>
      <c r="P11" s="11"/>
      <c r="Q11" s="11"/>
      <c r="R11" s="640"/>
      <c r="S11" s="624"/>
      <c r="T11" s="625"/>
      <c r="U11" s="605"/>
      <c r="V11" s="744"/>
      <c r="W11" s="744"/>
      <c r="X11" s="744"/>
      <c r="Y11" s="744"/>
      <c r="Z11" s="744"/>
      <c r="AA11" s="744"/>
      <c r="AB11" s="744"/>
      <c r="AC11" s="744"/>
      <c r="AD11" s="614"/>
      <c r="AE11" s="11"/>
      <c r="AF11" s="12"/>
    </row>
    <row r="12" spans="2:35" ht="17.25" customHeight="1">
      <c r="B12" s="10"/>
      <c r="C12" s="11"/>
      <c r="D12" s="11"/>
      <c r="E12" s="11"/>
      <c r="F12" s="11"/>
      <c r="G12" s="11"/>
      <c r="H12" s="11"/>
      <c r="I12" s="11"/>
      <c r="J12" s="11"/>
      <c r="K12" s="11"/>
      <c r="L12" s="11"/>
      <c r="M12" s="11"/>
      <c r="N12" s="11"/>
      <c r="O12" s="11"/>
      <c r="P12" s="11"/>
      <c r="Q12" s="11"/>
      <c r="R12" s="640"/>
      <c r="S12" s="624"/>
      <c r="T12" s="625"/>
      <c r="U12" s="745"/>
      <c r="V12" s="746"/>
      <c r="W12" s="746"/>
      <c r="X12" s="746"/>
      <c r="Y12" s="746"/>
      <c r="Z12" s="746"/>
      <c r="AA12" s="746"/>
      <c r="AB12" s="746"/>
      <c r="AC12" s="746"/>
      <c r="AD12" s="747"/>
      <c r="AE12" s="11"/>
      <c r="AF12" s="12"/>
    </row>
    <row r="13" spans="2:35" ht="17.25" customHeight="1" thickBot="1">
      <c r="B13" s="10"/>
      <c r="C13" s="11"/>
      <c r="D13" s="11"/>
      <c r="E13" s="11"/>
      <c r="F13" s="11"/>
      <c r="G13" s="11"/>
      <c r="H13" s="11"/>
      <c r="I13" s="11"/>
      <c r="J13" s="11"/>
      <c r="K13" s="11"/>
      <c r="L13" s="11"/>
      <c r="M13" s="11"/>
      <c r="N13" s="11"/>
      <c r="O13" s="11"/>
      <c r="P13" s="11"/>
      <c r="Q13" s="11"/>
      <c r="R13" s="810" t="s">
        <v>98</v>
      </c>
      <c r="S13" s="811"/>
      <c r="T13" s="811"/>
      <c r="U13" s="811"/>
      <c r="V13" s="811"/>
      <c r="W13" s="811"/>
      <c r="X13" s="811"/>
      <c r="Y13" s="811"/>
      <c r="Z13" s="812"/>
      <c r="AA13" s="813"/>
      <c r="AB13" s="814"/>
      <c r="AC13" s="814"/>
      <c r="AD13" s="815"/>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809" t="s">
        <v>61</v>
      </c>
      <c r="E16" s="792"/>
      <c r="F16" s="792"/>
      <c r="G16" s="792"/>
      <c r="H16" s="792"/>
      <c r="I16" s="792"/>
      <c r="J16" s="792"/>
      <c r="K16" s="792"/>
      <c r="L16" s="792"/>
      <c r="M16" s="792"/>
      <c r="N16" s="792"/>
      <c r="O16" s="792"/>
      <c r="P16" s="800"/>
      <c r="Q16" s="791" t="str">
        <f>'請求書（記載例）'!J25</f>
        <v>令和</v>
      </c>
      <c r="R16" s="792"/>
      <c r="S16" s="245"/>
      <c r="T16" s="245"/>
      <c r="U16" s="792" t="s">
        <v>18</v>
      </c>
      <c r="V16" s="792"/>
      <c r="W16" s="245"/>
      <c r="X16" s="245"/>
      <c r="Y16" s="792" t="s">
        <v>22</v>
      </c>
      <c r="Z16" s="792"/>
      <c r="AA16" s="245"/>
      <c r="AB16" s="245"/>
      <c r="AC16" s="792" t="s">
        <v>23</v>
      </c>
      <c r="AD16" s="800"/>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91" t="s">
        <v>725</v>
      </c>
      <c r="E24" s="792"/>
      <c r="F24" s="792"/>
      <c r="G24" s="792"/>
      <c r="H24" s="792"/>
      <c r="I24" s="792"/>
      <c r="J24" s="792"/>
      <c r="K24" s="793"/>
      <c r="L24" s="788">
        <f>ROUNDUP(AA13/30,0)</f>
        <v>0</v>
      </c>
      <c r="M24" s="789"/>
      <c r="N24" s="789"/>
      <c r="O24" s="789"/>
      <c r="P24" s="79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801" t="s">
        <v>102</v>
      </c>
      <c r="E26" s="802"/>
      <c r="F26" s="802"/>
      <c r="G26" s="802"/>
      <c r="H26" s="802"/>
      <c r="I26" s="802" t="s">
        <v>101</v>
      </c>
      <c r="J26" s="802"/>
      <c r="K26" s="802"/>
      <c r="L26" s="802"/>
      <c r="M26" s="802"/>
      <c r="N26" s="803" t="s">
        <v>726</v>
      </c>
      <c r="O26" s="804"/>
      <c r="P26" s="804"/>
      <c r="Q26" s="804"/>
      <c r="R26" s="804"/>
      <c r="S26" s="804"/>
      <c r="T26" s="804"/>
      <c r="U26" s="804"/>
      <c r="V26" s="804"/>
      <c r="W26" s="804"/>
      <c r="X26" s="804"/>
      <c r="Y26" s="804"/>
      <c r="Z26" s="804"/>
      <c r="AA26" s="804"/>
      <c r="AB26" s="804"/>
      <c r="AC26" s="804"/>
      <c r="AD26" s="805"/>
      <c r="AE26" s="16"/>
      <c r="AF26" s="12"/>
    </row>
    <row r="27" spans="2:32" ht="18" customHeight="1">
      <c r="B27" s="10"/>
      <c r="C27" s="11"/>
      <c r="D27" s="797"/>
      <c r="E27" s="798"/>
      <c r="F27" s="798"/>
      <c r="G27" s="798"/>
      <c r="H27" s="799"/>
      <c r="I27" s="794"/>
      <c r="J27" s="795"/>
      <c r="K27" s="795"/>
      <c r="L27" s="795"/>
      <c r="M27" s="796"/>
      <c r="N27" s="806"/>
      <c r="O27" s="807"/>
      <c r="P27" s="807"/>
      <c r="Q27" s="807"/>
      <c r="R27" s="807"/>
      <c r="S27" s="807"/>
      <c r="T27" s="807"/>
      <c r="U27" s="807"/>
      <c r="V27" s="807"/>
      <c r="W27" s="807"/>
      <c r="X27" s="807"/>
      <c r="Y27" s="807"/>
      <c r="Z27" s="807"/>
      <c r="AA27" s="807"/>
      <c r="AB27" s="807"/>
      <c r="AC27" s="807"/>
      <c r="AD27" s="808"/>
      <c r="AE27" s="16"/>
      <c r="AF27" s="12"/>
    </row>
    <row r="28" spans="2:32" ht="18" customHeight="1">
      <c r="B28" s="10"/>
      <c r="C28" s="11"/>
      <c r="D28" s="758"/>
      <c r="E28" s="759"/>
      <c r="F28" s="759"/>
      <c r="G28" s="759"/>
      <c r="H28" s="760"/>
      <c r="I28" s="764"/>
      <c r="J28" s="765"/>
      <c r="K28" s="765"/>
      <c r="L28" s="765"/>
      <c r="M28" s="766"/>
      <c r="N28" s="773"/>
      <c r="O28" s="774"/>
      <c r="P28" s="774"/>
      <c r="Q28" s="774"/>
      <c r="R28" s="774"/>
      <c r="S28" s="774"/>
      <c r="T28" s="774"/>
      <c r="U28" s="774"/>
      <c r="V28" s="774"/>
      <c r="W28" s="774"/>
      <c r="X28" s="774"/>
      <c r="Y28" s="774"/>
      <c r="Z28" s="774"/>
      <c r="AA28" s="774"/>
      <c r="AB28" s="774"/>
      <c r="AC28" s="774"/>
      <c r="AD28" s="775"/>
      <c r="AE28" s="16"/>
      <c r="AF28" s="12"/>
    </row>
    <row r="29" spans="2:32" ht="39.75" customHeight="1">
      <c r="B29" s="10"/>
      <c r="C29" s="11"/>
      <c r="D29" s="761"/>
      <c r="E29" s="762"/>
      <c r="F29" s="762"/>
      <c r="G29" s="762"/>
      <c r="H29" s="763"/>
      <c r="I29" s="767"/>
      <c r="J29" s="768"/>
      <c r="K29" s="768"/>
      <c r="L29" s="768"/>
      <c r="M29" s="769"/>
      <c r="N29" s="776"/>
      <c r="O29" s="777"/>
      <c r="P29" s="777"/>
      <c r="Q29" s="777"/>
      <c r="R29" s="777"/>
      <c r="S29" s="777"/>
      <c r="T29" s="777"/>
      <c r="U29" s="777"/>
      <c r="V29" s="777"/>
      <c r="W29" s="777"/>
      <c r="X29" s="777"/>
      <c r="Y29" s="777"/>
      <c r="Z29" s="777"/>
      <c r="AA29" s="777"/>
      <c r="AB29" s="777"/>
      <c r="AC29" s="777"/>
      <c r="AD29" s="778"/>
      <c r="AE29" s="16"/>
      <c r="AF29" s="12"/>
    </row>
    <row r="30" spans="2:32" ht="18" customHeight="1">
      <c r="B30" s="10"/>
      <c r="C30" s="11"/>
      <c r="D30" s="758"/>
      <c r="E30" s="759"/>
      <c r="F30" s="759"/>
      <c r="G30" s="759"/>
      <c r="H30" s="760"/>
      <c r="I30" s="764"/>
      <c r="J30" s="765"/>
      <c r="K30" s="765"/>
      <c r="L30" s="765"/>
      <c r="M30" s="766"/>
      <c r="N30" s="770"/>
      <c r="O30" s="771"/>
      <c r="P30" s="771"/>
      <c r="Q30" s="771"/>
      <c r="R30" s="771"/>
      <c r="S30" s="771"/>
      <c r="T30" s="771"/>
      <c r="U30" s="771"/>
      <c r="V30" s="771"/>
      <c r="W30" s="771"/>
      <c r="X30" s="771"/>
      <c r="Y30" s="771"/>
      <c r="Z30" s="771"/>
      <c r="AA30" s="771"/>
      <c r="AB30" s="771"/>
      <c r="AC30" s="771"/>
      <c r="AD30" s="772"/>
      <c r="AE30" s="16"/>
      <c r="AF30" s="12"/>
    </row>
    <row r="31" spans="2:32" ht="18" customHeight="1">
      <c r="B31" s="10"/>
      <c r="C31" s="11"/>
      <c r="D31" s="758"/>
      <c r="E31" s="759"/>
      <c r="F31" s="759"/>
      <c r="G31" s="759"/>
      <c r="H31" s="760"/>
      <c r="I31" s="764"/>
      <c r="J31" s="765"/>
      <c r="K31" s="765"/>
      <c r="L31" s="765"/>
      <c r="M31" s="766"/>
      <c r="N31" s="773"/>
      <c r="O31" s="774"/>
      <c r="P31" s="774"/>
      <c r="Q31" s="774"/>
      <c r="R31" s="774"/>
      <c r="S31" s="774"/>
      <c r="T31" s="774"/>
      <c r="U31" s="774"/>
      <c r="V31" s="774"/>
      <c r="W31" s="774"/>
      <c r="X31" s="774"/>
      <c r="Y31" s="774"/>
      <c r="Z31" s="774"/>
      <c r="AA31" s="774"/>
      <c r="AB31" s="774"/>
      <c r="AC31" s="774"/>
      <c r="AD31" s="775"/>
      <c r="AE31" s="16"/>
      <c r="AF31" s="12"/>
    </row>
    <row r="32" spans="2:32" ht="39.75" customHeight="1">
      <c r="B32" s="10"/>
      <c r="C32" s="11"/>
      <c r="D32" s="761"/>
      <c r="E32" s="762"/>
      <c r="F32" s="762"/>
      <c r="G32" s="762"/>
      <c r="H32" s="763"/>
      <c r="I32" s="767"/>
      <c r="J32" s="768"/>
      <c r="K32" s="768"/>
      <c r="L32" s="768"/>
      <c r="M32" s="769"/>
      <c r="N32" s="776"/>
      <c r="O32" s="777"/>
      <c r="P32" s="777"/>
      <c r="Q32" s="777"/>
      <c r="R32" s="777"/>
      <c r="S32" s="777"/>
      <c r="T32" s="777"/>
      <c r="U32" s="777"/>
      <c r="V32" s="777"/>
      <c r="W32" s="777"/>
      <c r="X32" s="777"/>
      <c r="Y32" s="777"/>
      <c r="Z32" s="777"/>
      <c r="AA32" s="777"/>
      <c r="AB32" s="777"/>
      <c r="AC32" s="777"/>
      <c r="AD32" s="778"/>
      <c r="AE32" s="16"/>
      <c r="AF32" s="12"/>
    </row>
    <row r="33" spans="2:32" ht="18" customHeight="1">
      <c r="B33" s="10"/>
      <c r="C33" s="11"/>
      <c r="D33" s="758"/>
      <c r="E33" s="759"/>
      <c r="F33" s="759"/>
      <c r="G33" s="759"/>
      <c r="H33" s="760"/>
      <c r="I33" s="764"/>
      <c r="J33" s="765"/>
      <c r="K33" s="765"/>
      <c r="L33" s="765"/>
      <c r="M33" s="766"/>
      <c r="N33" s="770"/>
      <c r="O33" s="771"/>
      <c r="P33" s="771"/>
      <c r="Q33" s="771"/>
      <c r="R33" s="771"/>
      <c r="S33" s="771"/>
      <c r="T33" s="771"/>
      <c r="U33" s="771"/>
      <c r="V33" s="771"/>
      <c r="W33" s="771"/>
      <c r="X33" s="771"/>
      <c r="Y33" s="771"/>
      <c r="Z33" s="771"/>
      <c r="AA33" s="771"/>
      <c r="AB33" s="771"/>
      <c r="AC33" s="771"/>
      <c r="AD33" s="772"/>
      <c r="AE33" s="16"/>
      <c r="AF33" s="12"/>
    </row>
    <row r="34" spans="2:32" ht="18" customHeight="1">
      <c r="B34" s="10"/>
      <c r="C34" s="11"/>
      <c r="D34" s="758"/>
      <c r="E34" s="759"/>
      <c r="F34" s="759"/>
      <c r="G34" s="759"/>
      <c r="H34" s="760"/>
      <c r="I34" s="764"/>
      <c r="J34" s="765"/>
      <c r="K34" s="765"/>
      <c r="L34" s="765"/>
      <c r="M34" s="766"/>
      <c r="N34" s="773"/>
      <c r="O34" s="774"/>
      <c r="P34" s="774"/>
      <c r="Q34" s="774"/>
      <c r="R34" s="774"/>
      <c r="S34" s="774"/>
      <c r="T34" s="774"/>
      <c r="U34" s="774"/>
      <c r="V34" s="774"/>
      <c r="W34" s="774"/>
      <c r="X34" s="774"/>
      <c r="Y34" s="774"/>
      <c r="Z34" s="774"/>
      <c r="AA34" s="774"/>
      <c r="AB34" s="774"/>
      <c r="AC34" s="774"/>
      <c r="AD34" s="775"/>
      <c r="AE34" s="16"/>
      <c r="AF34" s="12"/>
    </row>
    <row r="35" spans="2:32" ht="39.75" customHeight="1">
      <c r="B35" s="10"/>
      <c r="C35" s="11"/>
      <c r="D35" s="761"/>
      <c r="E35" s="762"/>
      <c r="F35" s="762"/>
      <c r="G35" s="762"/>
      <c r="H35" s="763"/>
      <c r="I35" s="767"/>
      <c r="J35" s="768"/>
      <c r="K35" s="768"/>
      <c r="L35" s="768"/>
      <c r="M35" s="769"/>
      <c r="N35" s="776"/>
      <c r="O35" s="777"/>
      <c r="P35" s="777"/>
      <c r="Q35" s="777"/>
      <c r="R35" s="777"/>
      <c r="S35" s="777"/>
      <c r="T35" s="777"/>
      <c r="U35" s="777"/>
      <c r="V35" s="777"/>
      <c r="W35" s="777"/>
      <c r="X35" s="777"/>
      <c r="Y35" s="777"/>
      <c r="Z35" s="777"/>
      <c r="AA35" s="777"/>
      <c r="AB35" s="777"/>
      <c r="AC35" s="777"/>
      <c r="AD35" s="778"/>
      <c r="AE35" s="16"/>
      <c r="AF35" s="12"/>
    </row>
    <row r="36" spans="2:32" ht="18" customHeight="1">
      <c r="B36" s="10"/>
      <c r="C36" s="11"/>
      <c r="D36" s="758"/>
      <c r="E36" s="759"/>
      <c r="F36" s="759"/>
      <c r="G36" s="759"/>
      <c r="H36" s="760"/>
      <c r="I36" s="764"/>
      <c r="J36" s="765"/>
      <c r="K36" s="765"/>
      <c r="L36" s="765"/>
      <c r="M36" s="766"/>
      <c r="N36" s="770"/>
      <c r="O36" s="771"/>
      <c r="P36" s="771"/>
      <c r="Q36" s="771"/>
      <c r="R36" s="771"/>
      <c r="S36" s="771"/>
      <c r="T36" s="771"/>
      <c r="U36" s="771"/>
      <c r="V36" s="771"/>
      <c r="W36" s="771"/>
      <c r="X36" s="771"/>
      <c r="Y36" s="771"/>
      <c r="Z36" s="771"/>
      <c r="AA36" s="771"/>
      <c r="AB36" s="771"/>
      <c r="AC36" s="771"/>
      <c r="AD36" s="772"/>
      <c r="AE36" s="16"/>
      <c r="AF36" s="12"/>
    </row>
    <row r="37" spans="2:32" ht="18" customHeight="1">
      <c r="B37" s="10"/>
      <c r="C37" s="11"/>
      <c r="D37" s="758"/>
      <c r="E37" s="759"/>
      <c r="F37" s="759"/>
      <c r="G37" s="759"/>
      <c r="H37" s="760"/>
      <c r="I37" s="764"/>
      <c r="J37" s="765"/>
      <c r="K37" s="765"/>
      <c r="L37" s="765"/>
      <c r="M37" s="766"/>
      <c r="N37" s="773"/>
      <c r="O37" s="774"/>
      <c r="P37" s="774"/>
      <c r="Q37" s="774"/>
      <c r="R37" s="774"/>
      <c r="S37" s="774"/>
      <c r="T37" s="774"/>
      <c r="U37" s="774"/>
      <c r="V37" s="774"/>
      <c r="W37" s="774"/>
      <c r="X37" s="774"/>
      <c r="Y37" s="774"/>
      <c r="Z37" s="774"/>
      <c r="AA37" s="774"/>
      <c r="AB37" s="774"/>
      <c r="AC37" s="774"/>
      <c r="AD37" s="775"/>
      <c r="AE37" s="16"/>
      <c r="AF37" s="12"/>
    </row>
    <row r="38" spans="2:32" ht="39.75" customHeight="1" thickBot="1">
      <c r="B38" s="10"/>
      <c r="C38" s="11"/>
      <c r="D38" s="779"/>
      <c r="E38" s="780"/>
      <c r="F38" s="780"/>
      <c r="G38" s="780"/>
      <c r="H38" s="781"/>
      <c r="I38" s="782"/>
      <c r="J38" s="783"/>
      <c r="K38" s="783"/>
      <c r="L38" s="783"/>
      <c r="M38" s="784"/>
      <c r="N38" s="785"/>
      <c r="O38" s="786"/>
      <c r="P38" s="786"/>
      <c r="Q38" s="786"/>
      <c r="R38" s="786"/>
      <c r="S38" s="786"/>
      <c r="T38" s="786"/>
      <c r="U38" s="786"/>
      <c r="V38" s="786"/>
      <c r="W38" s="786"/>
      <c r="X38" s="786"/>
      <c r="Y38" s="786"/>
      <c r="Z38" s="786"/>
      <c r="AA38" s="786"/>
      <c r="AB38" s="786"/>
      <c r="AC38" s="786"/>
      <c r="AD38" s="787"/>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topLeftCell="Q1"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828"/>
      <c r="B2" s="826" t="s">
        <v>830</v>
      </c>
      <c r="C2" s="826" t="s">
        <v>831</v>
      </c>
      <c r="D2" s="830" t="s">
        <v>832</v>
      </c>
      <c r="E2" s="830" t="s">
        <v>833</v>
      </c>
      <c r="F2" s="826" t="s">
        <v>224</v>
      </c>
      <c r="G2" s="830" t="s">
        <v>834</v>
      </c>
      <c r="H2" s="832" t="s">
        <v>4777</v>
      </c>
      <c r="I2" s="834" t="s">
        <v>212</v>
      </c>
      <c r="J2" s="835"/>
      <c r="K2" s="836"/>
      <c r="L2" s="837" t="s">
        <v>856</v>
      </c>
      <c r="M2" s="838"/>
      <c r="N2" s="839"/>
      <c r="O2" s="837" t="s">
        <v>857</v>
      </c>
      <c r="P2" s="838"/>
      <c r="Q2" s="839"/>
      <c r="R2" s="840" t="s">
        <v>4775</v>
      </c>
      <c r="S2" s="841"/>
      <c r="T2" s="842"/>
      <c r="U2" s="840" t="s">
        <v>4776</v>
      </c>
      <c r="V2" s="841"/>
      <c r="W2" s="842"/>
      <c r="X2" s="834" t="s">
        <v>835</v>
      </c>
      <c r="Y2" s="836"/>
      <c r="Z2" s="837" t="s">
        <v>852</v>
      </c>
      <c r="AA2" s="839"/>
      <c r="AB2" s="834" t="s">
        <v>214</v>
      </c>
      <c r="AC2" s="836"/>
      <c r="AD2" s="864" t="s">
        <v>216</v>
      </c>
      <c r="AE2" s="865"/>
      <c r="AF2" s="221" t="s">
        <v>217</v>
      </c>
      <c r="AG2" s="837" t="s">
        <v>860</v>
      </c>
      <c r="AH2" s="839"/>
    </row>
    <row r="3" spans="1:34">
      <c r="A3" s="829"/>
      <c r="B3" s="827"/>
      <c r="C3" s="827"/>
      <c r="D3" s="831"/>
      <c r="E3" s="831"/>
      <c r="F3" s="827"/>
      <c r="G3" s="831"/>
      <c r="H3" s="833"/>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記載例）'!U15&amp;'請求書（記載例）'!V15&amp;'請求書（記載例）'!W15&amp;'請求書（記載例）'!X15&amp;'請求書（記載例）'!Y15&amp;'請求書（記載例）'!Z15&amp;'請求書（記載例）'!AA15&amp;'請求書（記載例）'!AB15&amp;'請求書（記載例）'!AC15&amp;'請求書（記載例）'!AD15</f>
        <v/>
      </c>
      <c r="C4" s="221">
        <f>'請求書（記載例）'!U19</f>
        <v>0</v>
      </c>
      <c r="D4" s="197" t="str">
        <f>'請求書（記載例）'!AA21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'請求書（記載例）'!$AA$23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'請求書（記載例）'!$AA$23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'請求書（記載例）'!$AA$23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'請求書（記載例）'!$AA$23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'請求書（記載例）'!$AA$23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'請求書（記載例）'!$AA$23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'請求書（記載例）'!$AA$23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'請求書（記載例）'!$AA$23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'請求書（記載例）'!$AA$23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'請求書（記載例）'!$AA$23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862" t="s">
        <v>225</v>
      </c>
      <c r="B14" s="866"/>
      <c r="C14" s="866"/>
      <c r="D14" s="866"/>
      <c r="E14" s="866"/>
      <c r="F14" s="866"/>
      <c r="G14" s="866"/>
      <c r="H14" s="863"/>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856" t="s">
        <v>862</v>
      </c>
      <c r="AE16" s="857"/>
      <c r="AF16" s="856" t="s">
        <v>860</v>
      </c>
      <c r="AG16" s="857"/>
    </row>
    <row r="17" spans="1:33" ht="13.5" customHeight="1">
      <c r="A17" s="828"/>
      <c r="B17" s="826" t="s">
        <v>848</v>
      </c>
      <c r="C17" s="826" t="s">
        <v>831</v>
      </c>
      <c r="D17" s="830" t="s">
        <v>832</v>
      </c>
      <c r="E17" s="826" t="s">
        <v>849</v>
      </c>
      <c r="F17" s="826" t="s">
        <v>224</v>
      </c>
      <c r="G17" s="222" t="s">
        <v>223</v>
      </c>
      <c r="H17" s="862" t="s">
        <v>222</v>
      </c>
      <c r="I17" s="866"/>
      <c r="J17" s="863"/>
      <c r="K17" s="862" t="s">
        <v>214</v>
      </c>
      <c r="L17" s="866"/>
      <c r="M17" s="863"/>
      <c r="AD17" s="858"/>
      <c r="AE17" s="859"/>
      <c r="AF17" s="246"/>
      <c r="AG17" s="247" t="s">
        <v>861</v>
      </c>
    </row>
    <row r="18" spans="1:33">
      <c r="A18" s="829"/>
      <c r="B18" s="827"/>
      <c r="C18" s="827"/>
      <c r="D18" s="831"/>
      <c r="E18" s="827"/>
      <c r="F18" s="827"/>
      <c r="G18" s="223" t="s">
        <v>213</v>
      </c>
      <c r="H18" s="223" t="s">
        <v>215</v>
      </c>
      <c r="I18" s="862" t="s">
        <v>213</v>
      </c>
      <c r="J18" s="863"/>
      <c r="K18" s="223" t="s">
        <v>215</v>
      </c>
      <c r="L18" s="862" t="s">
        <v>213</v>
      </c>
      <c r="M18" s="863"/>
      <c r="AD18" s="860" t="str">
        <f>E4</f>
        <v/>
      </c>
      <c r="AE18" s="861"/>
      <c r="AF18" s="248">
        <f>AG4</f>
        <v>0</v>
      </c>
      <c r="AG18" s="248">
        <f>AH4</f>
        <v>0</v>
      </c>
    </row>
    <row r="19" spans="1:33">
      <c r="A19" s="826" t="s">
        <v>837</v>
      </c>
      <c r="B19" s="207">
        <f>'明細書 (通過型①)'!I9</f>
        <v>0</v>
      </c>
      <c r="C19" s="206">
        <f>C4</f>
        <v>0</v>
      </c>
      <c r="D19" s="198" t="str">
        <f>D4</f>
        <v>6対1</v>
      </c>
      <c r="E19" s="198" t="s">
        <v>221</v>
      </c>
      <c r="F19" s="209">
        <f>'明細書 (通過型①)'!$AE$15</f>
        <v>0</v>
      </c>
      <c r="G19" s="210">
        <f>'明細書 (通過型①)'!$AD$24</f>
        <v>0</v>
      </c>
      <c r="H19" s="222" t="s">
        <v>847</v>
      </c>
      <c r="I19" s="834" t="s">
        <v>847</v>
      </c>
      <c r="J19" s="836"/>
      <c r="K19" s="222" t="s">
        <v>847</v>
      </c>
      <c r="L19" s="834" t="s">
        <v>847</v>
      </c>
      <c r="M19" s="836"/>
      <c r="AD19" s="860" t="str">
        <f>E5</f>
        <v/>
      </c>
      <c r="AE19" s="861"/>
      <c r="AF19" s="248">
        <f>AG5</f>
        <v>0</v>
      </c>
      <c r="AG19" s="248">
        <f t="shared" ref="AF19:AG27" si="7">AH5</f>
        <v>0</v>
      </c>
    </row>
    <row r="20" spans="1:33">
      <c r="A20" s="827"/>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843">
        <f>'明細書 (通過型①)'!$W$20</f>
        <v>0</v>
      </c>
      <c r="J20" s="844"/>
      <c r="K20" s="198">
        <f>'明細書 (通過型①)'!$R$20</f>
        <v>0</v>
      </c>
      <c r="L20" s="843">
        <f>'明細書 (通過型①)'!$W$21</f>
        <v>0</v>
      </c>
      <c r="M20" s="844"/>
      <c r="AD20" s="860" t="str">
        <f>E6</f>
        <v/>
      </c>
      <c r="AE20" s="861"/>
      <c r="AF20" s="248">
        <f t="shared" si="7"/>
        <v>0</v>
      </c>
      <c r="AG20" s="248">
        <f>AH6</f>
        <v>0</v>
      </c>
    </row>
    <row r="21" spans="1:33">
      <c r="A21" s="826"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834" t="s">
        <v>847</v>
      </c>
      <c r="J21" s="836"/>
      <c r="K21" s="222" t="s">
        <v>847</v>
      </c>
      <c r="L21" s="834" t="s">
        <v>847</v>
      </c>
      <c r="M21" s="836"/>
      <c r="AD21" s="860" t="str">
        <f t="shared" ref="AD21:AD27" si="10">E7</f>
        <v/>
      </c>
      <c r="AE21" s="861"/>
      <c r="AF21" s="248">
        <f t="shared" si="7"/>
        <v>0</v>
      </c>
      <c r="AG21" s="248">
        <f t="shared" si="7"/>
        <v>0</v>
      </c>
    </row>
    <row r="22" spans="1:33">
      <c r="A22" s="827"/>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843">
        <f>'明細書 (通過型②) '!$W$20</f>
        <v>0</v>
      </c>
      <c r="J22" s="844"/>
      <c r="K22" s="198">
        <f>'明細書 (通過型②) '!$R$20</f>
        <v>0</v>
      </c>
      <c r="L22" s="869">
        <f>'明細書 (通過型②) '!$W$21</f>
        <v>0</v>
      </c>
      <c r="M22" s="844"/>
      <c r="AD22" s="860" t="str">
        <f t="shared" si="10"/>
        <v/>
      </c>
      <c r="AE22" s="861"/>
      <c r="AF22" s="248">
        <f t="shared" si="7"/>
        <v>0</v>
      </c>
      <c r="AG22" s="248">
        <f t="shared" si="7"/>
        <v>0</v>
      </c>
    </row>
    <row r="23" spans="1:33">
      <c r="A23" s="826" t="s">
        <v>839</v>
      </c>
      <c r="B23" s="208">
        <f>'明細書 (通過型③)'!$I$9</f>
        <v>0</v>
      </c>
      <c r="C23" s="206">
        <f t="shared" si="8"/>
        <v>0</v>
      </c>
      <c r="D23" s="198" t="str">
        <f t="shared" si="9"/>
        <v>6対1</v>
      </c>
      <c r="E23" s="198" t="s">
        <v>221</v>
      </c>
      <c r="F23" s="209">
        <f>'明細書 (通過型③)'!$AE$15</f>
        <v>0</v>
      </c>
      <c r="G23" s="210">
        <f>'明細書 (通過型③)'!$AD$24</f>
        <v>0</v>
      </c>
      <c r="H23" s="222" t="s">
        <v>847</v>
      </c>
      <c r="I23" s="834" t="s">
        <v>847</v>
      </c>
      <c r="J23" s="836"/>
      <c r="K23" s="222" t="s">
        <v>847</v>
      </c>
      <c r="L23" s="834" t="s">
        <v>847</v>
      </c>
      <c r="M23" s="836"/>
      <c r="AD23" s="860" t="str">
        <f t="shared" si="10"/>
        <v/>
      </c>
      <c r="AE23" s="861"/>
      <c r="AF23" s="248">
        <f t="shared" si="7"/>
        <v>0</v>
      </c>
      <c r="AG23" s="248">
        <f t="shared" si="7"/>
        <v>0</v>
      </c>
    </row>
    <row r="24" spans="1:33">
      <c r="A24" s="827"/>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843">
        <f>'明細書 (通過型③)'!$W$20</f>
        <v>0</v>
      </c>
      <c r="J24" s="844"/>
      <c r="K24" s="198">
        <f>'明細書 (通過型③)'!$R$20</f>
        <v>0</v>
      </c>
      <c r="L24" s="843">
        <f>'明細書 (通過型③)'!$W$21</f>
        <v>0</v>
      </c>
      <c r="M24" s="844"/>
      <c r="AD24" s="860" t="str">
        <f t="shared" si="10"/>
        <v/>
      </c>
      <c r="AE24" s="861"/>
      <c r="AF24" s="248">
        <f t="shared" si="7"/>
        <v>0</v>
      </c>
      <c r="AG24" s="248">
        <f t="shared" si="7"/>
        <v>0</v>
      </c>
    </row>
    <row r="25" spans="1:33">
      <c r="A25" s="850" t="s">
        <v>225</v>
      </c>
      <c r="B25" s="851"/>
      <c r="C25" s="851"/>
      <c r="D25" s="852"/>
      <c r="E25" s="198" t="s">
        <v>221</v>
      </c>
      <c r="F25" s="222" t="s">
        <v>847</v>
      </c>
      <c r="G25" s="210">
        <f>G19+G21+G23</f>
        <v>0</v>
      </c>
      <c r="H25" s="222" t="s">
        <v>847</v>
      </c>
      <c r="I25" s="834" t="s">
        <v>847</v>
      </c>
      <c r="J25" s="836"/>
      <c r="K25" s="222" t="s">
        <v>847</v>
      </c>
      <c r="L25" s="834" t="s">
        <v>847</v>
      </c>
      <c r="M25" s="836"/>
      <c r="AD25" s="860" t="str">
        <f t="shared" si="10"/>
        <v/>
      </c>
      <c r="AE25" s="861"/>
      <c r="AF25" s="248">
        <f t="shared" si="7"/>
        <v>0</v>
      </c>
      <c r="AG25" s="248">
        <f t="shared" si="7"/>
        <v>0</v>
      </c>
    </row>
    <row r="26" spans="1:33">
      <c r="A26" s="853"/>
      <c r="B26" s="854"/>
      <c r="C26" s="854"/>
      <c r="D26" s="855"/>
      <c r="E26" s="198" t="s">
        <v>850</v>
      </c>
      <c r="F26" s="222" t="s">
        <v>847</v>
      </c>
      <c r="G26" s="210">
        <f>G20+G22+G24</f>
        <v>0</v>
      </c>
      <c r="H26" s="198">
        <f t="shared" ref="H26:K26" si="11">H20+H22+H24</f>
        <v>0</v>
      </c>
      <c r="I26" s="824">
        <f>I20+I22+I24</f>
        <v>0</v>
      </c>
      <c r="J26" s="825"/>
      <c r="K26" s="198">
        <f t="shared" si="11"/>
        <v>0</v>
      </c>
      <c r="L26" s="824">
        <f>L20+L22+L24</f>
        <v>0</v>
      </c>
      <c r="M26" s="825"/>
      <c r="AD26" s="860" t="str">
        <f t="shared" si="10"/>
        <v/>
      </c>
      <c r="AE26" s="861"/>
      <c r="AF26" s="248">
        <f t="shared" si="7"/>
        <v>0</v>
      </c>
      <c r="AG26" s="248">
        <f t="shared" si="7"/>
        <v>0</v>
      </c>
    </row>
    <row r="27" spans="1:33">
      <c r="AD27" s="860" t="str">
        <f t="shared" si="10"/>
        <v/>
      </c>
      <c r="AE27" s="861"/>
      <c r="AF27" s="248">
        <f t="shared" si="7"/>
        <v>0</v>
      </c>
      <c r="AG27" s="248">
        <f t="shared" si="7"/>
        <v>0</v>
      </c>
    </row>
    <row r="28" spans="1:33" ht="14.25" thickBot="1">
      <c r="AD28" s="867" t="s">
        <v>863</v>
      </c>
      <c r="AE28" s="868"/>
      <c r="AF28" s="248">
        <f>AG14</f>
        <v>0</v>
      </c>
      <c r="AG28" s="248">
        <f t="shared" ref="AG28" si="12">AH14</f>
        <v>0</v>
      </c>
    </row>
    <row r="29" spans="1:33" ht="22.5" customHeight="1" thickBot="1">
      <c r="A29" s="845" t="s">
        <v>851</v>
      </c>
      <c r="B29" s="846"/>
      <c r="C29" s="847"/>
      <c r="D29" s="848">
        <f>K14+N14+Q14+T14+W14+Y14+AA14+AC14+AE14+AF14+G25+G26+I26+L26</f>
        <v>0</v>
      </c>
      <c r="E29" s="849"/>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36"/>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1076" t="s">
        <v>8</v>
      </c>
      <c r="AJ7" s="1077"/>
      <c r="AK7" s="238">
        <v>0</v>
      </c>
      <c r="AL7" s="240">
        <v>4</v>
      </c>
      <c r="AM7" s="1076" t="s">
        <v>9</v>
      </c>
      <c r="AN7" s="1078"/>
      <c r="AO7" s="1078"/>
      <c r="AP7" s="107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50" t="s">
        <v>4806</v>
      </c>
      <c r="V10" s="1051"/>
      <c r="W10" s="1051"/>
      <c r="X10" s="1051"/>
      <c r="Y10" s="1051"/>
      <c r="Z10" s="1051"/>
      <c r="AA10" s="1051"/>
      <c r="AB10" s="1051"/>
      <c r="AC10" s="1051"/>
      <c r="AD10" s="1052"/>
      <c r="AE10" s="36"/>
      <c r="AF10" s="1056" t="s">
        <v>124</v>
      </c>
      <c r="AG10" s="1058" t="s">
        <v>4815</v>
      </c>
      <c r="AH10" s="1059"/>
      <c r="AI10" s="1059"/>
      <c r="AJ10" s="1059"/>
      <c r="AK10" s="1059"/>
      <c r="AL10" s="1059"/>
      <c r="AM10" s="1059"/>
      <c r="AN10" s="1059"/>
      <c r="AO10" s="1059"/>
      <c r="AP10" s="1060"/>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53"/>
      <c r="V11" s="1054"/>
      <c r="W11" s="1054"/>
      <c r="X11" s="1054"/>
      <c r="Y11" s="1054"/>
      <c r="Z11" s="1054"/>
      <c r="AA11" s="1054"/>
      <c r="AB11" s="1054"/>
      <c r="AC11" s="1054"/>
      <c r="AD11" s="1055"/>
      <c r="AE11" s="36"/>
      <c r="AF11" s="1057"/>
      <c r="AG11" s="1061"/>
      <c r="AH11" s="1062"/>
      <c r="AI11" s="1062"/>
      <c r="AJ11" s="1062"/>
      <c r="AK11" s="1062"/>
      <c r="AL11" s="1062"/>
      <c r="AM11" s="1062"/>
      <c r="AN11" s="1062"/>
      <c r="AO11" s="1062"/>
      <c r="AP11" s="1063"/>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70" t="s">
        <v>685</v>
      </c>
      <c r="V12" s="1071"/>
      <c r="W12" s="1071"/>
      <c r="X12" s="1071"/>
      <c r="Y12" s="1071"/>
      <c r="Z12" s="1071"/>
      <c r="AA12" s="1071"/>
      <c r="AB12" s="1071"/>
      <c r="AC12" s="1071"/>
      <c r="AD12" s="1072"/>
      <c r="AE12" s="36"/>
      <c r="AF12" s="1057"/>
      <c r="AG12" s="1064"/>
      <c r="AH12" s="1065"/>
      <c r="AI12" s="1065"/>
      <c r="AJ12" s="1065"/>
      <c r="AK12" s="1065"/>
      <c r="AL12" s="1065"/>
      <c r="AM12" s="1065"/>
      <c r="AN12" s="1065"/>
      <c r="AO12" s="1065"/>
      <c r="AP12" s="1066"/>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1025" t="s">
        <v>122</v>
      </c>
      <c r="C13" s="1025"/>
      <c r="D13" s="1025"/>
      <c r="E13" s="1025"/>
      <c r="F13" s="1025"/>
      <c r="G13" s="1025"/>
      <c r="H13" s="1025"/>
      <c r="I13" s="1025"/>
      <c r="J13" s="1025"/>
      <c r="K13" s="1040" t="s">
        <v>694</v>
      </c>
      <c r="L13" s="1040"/>
      <c r="M13" s="1040"/>
      <c r="N13" s="1040"/>
      <c r="O13" s="1040"/>
      <c r="P13" s="1040"/>
      <c r="Q13" s="1040"/>
      <c r="R13" s="1041"/>
      <c r="S13" s="1042" t="s">
        <v>210</v>
      </c>
      <c r="T13" s="1042"/>
      <c r="U13" s="1042"/>
      <c r="V13" s="1042"/>
      <c r="W13" s="1042"/>
      <c r="X13" s="1042"/>
      <c r="Y13" s="1042"/>
      <c r="Z13" s="1042"/>
      <c r="AA13" s="1043">
        <v>30</v>
      </c>
      <c r="AB13" s="1044"/>
      <c r="AC13" s="1045" t="s">
        <v>84</v>
      </c>
      <c r="AD13" s="1046"/>
      <c r="AE13" s="36"/>
      <c r="AF13" s="133" t="s">
        <v>104</v>
      </c>
      <c r="AG13" s="1047" t="s">
        <v>4816</v>
      </c>
      <c r="AH13" s="1048"/>
      <c r="AI13" s="1048"/>
      <c r="AJ13" s="1048"/>
      <c r="AK13" s="1048"/>
      <c r="AL13" s="1048"/>
      <c r="AM13" s="1048"/>
      <c r="AN13" s="1048"/>
      <c r="AO13" s="1048"/>
      <c r="AP13" s="1049"/>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1033" t="s">
        <v>107</v>
      </c>
      <c r="C14" s="1033"/>
      <c r="D14" s="1033"/>
      <c r="E14" s="1033"/>
      <c r="F14" s="1033"/>
      <c r="G14" s="1033"/>
      <c r="H14" s="1033"/>
      <c r="I14" s="1033"/>
      <c r="J14" s="1034" t="s">
        <v>4807</v>
      </c>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1025" t="s">
        <v>77</v>
      </c>
      <c r="AG14" s="1025"/>
      <c r="AH14" s="1025"/>
      <c r="AI14" s="1025"/>
      <c r="AJ14" s="1025" t="s">
        <v>1166</v>
      </c>
      <c r="AK14" s="1025"/>
      <c r="AL14" s="1025"/>
      <c r="AM14" s="1025"/>
      <c r="AN14" s="1025"/>
      <c r="AO14" s="1025"/>
      <c r="AP14" s="1025"/>
      <c r="AQ14" s="42"/>
      <c r="AR14" s="36"/>
      <c r="AT14" s="3" t="s">
        <v>36</v>
      </c>
      <c r="AU14" s="51" t="s">
        <v>57</v>
      </c>
      <c r="AV14" s="3" t="s">
        <v>106</v>
      </c>
      <c r="AW14" s="1">
        <v>1</v>
      </c>
      <c r="AX14" s="1" t="s">
        <v>694</v>
      </c>
      <c r="BA14" s="53" t="b">
        <f>IF('請求書（記載例）'!U19=BA10,BC10,IF('請求書（記載例）'!U19=BA11,BC11,IF('請求書（記載例）'!U19=BA12,BC12)))</f>
        <v>0</v>
      </c>
      <c r="BD14" s="260" t="s">
        <v>3297</v>
      </c>
      <c r="BE14" s="267" t="s">
        <v>57</v>
      </c>
      <c r="BF14" s="260" t="s">
        <v>694</v>
      </c>
      <c r="BG14" s="261">
        <v>2</v>
      </c>
    </row>
    <row r="15" spans="1:59" s="5" customFormat="1" ht="21" customHeight="1" thickBot="1">
      <c r="A15" s="36"/>
      <c r="B15" s="1033"/>
      <c r="C15" s="1033"/>
      <c r="D15" s="1033"/>
      <c r="E15" s="1033"/>
      <c r="F15" s="1033"/>
      <c r="G15" s="1033"/>
      <c r="H15" s="1033"/>
      <c r="I15" s="1033"/>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1025" t="s">
        <v>116</v>
      </c>
      <c r="AG15" s="1025"/>
      <c r="AH15" s="1025"/>
      <c r="AI15" s="1025"/>
      <c r="AJ15" s="1025" t="s">
        <v>4817</v>
      </c>
      <c r="AK15" s="1025"/>
      <c r="AL15" s="1025"/>
      <c r="AM15" s="1025"/>
      <c r="AN15" s="1025"/>
      <c r="AO15" s="1025"/>
      <c r="AP15" s="1025"/>
      <c r="AQ15" s="42"/>
      <c r="AR15" s="4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026" t="s">
        <v>106</v>
      </c>
      <c r="AA16" s="1026"/>
      <c r="AB16" s="1026"/>
      <c r="AC16" s="1026"/>
      <c r="AD16" s="1026"/>
      <c r="AE16" s="44"/>
      <c r="AF16" s="1027" t="s">
        <v>26</v>
      </c>
      <c r="AG16" s="1028"/>
      <c r="AH16" s="1028"/>
      <c r="AI16" s="1028"/>
      <c r="AJ16" s="1028"/>
      <c r="AK16" s="1028"/>
      <c r="AL16" s="1028"/>
      <c r="AM16" s="1029"/>
      <c r="AN16" s="1030" t="s">
        <v>4820</v>
      </c>
      <c r="AO16" s="1030"/>
      <c r="AP16" s="1030"/>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1156</v>
      </c>
      <c r="AG17" s="955"/>
      <c r="AH17" s="955"/>
      <c r="AI17" s="955"/>
      <c r="AJ17" s="955"/>
      <c r="AK17" s="955"/>
      <c r="AL17" s="955"/>
      <c r="AM17" s="956"/>
      <c r="AN17" s="1032" t="s">
        <v>4770</v>
      </c>
      <c r="AO17" s="1028"/>
      <c r="AP17" s="1029"/>
      <c r="AQ17" s="44"/>
      <c r="AR17" s="44" t="s">
        <v>4818</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R19" s="36"/>
      <c r="AT19" s="235" t="s">
        <v>684</v>
      </c>
      <c r="AU19" s="140">
        <v>1</v>
      </c>
      <c r="AX19" s="137"/>
      <c r="AY19" s="1" t="s">
        <v>858</v>
      </c>
      <c r="AZ19" s="1">
        <v>1</v>
      </c>
      <c r="BD19" s="260" t="s">
        <v>3302</v>
      </c>
      <c r="BE19" s="267">
        <v>10</v>
      </c>
    </row>
    <row r="20" spans="1:57" ht="27" customHeight="1" thickBot="1">
      <c r="A20" s="36"/>
      <c r="B20" s="994" t="s">
        <v>30</v>
      </c>
      <c r="C20" s="995"/>
      <c r="D20" s="142" t="s">
        <v>117</v>
      </c>
      <c r="E20" s="143" t="s">
        <v>117</v>
      </c>
      <c r="F20" s="334" t="s">
        <v>714</v>
      </c>
      <c r="G20" s="334" t="s">
        <v>4810</v>
      </c>
      <c r="H20" s="334" t="s">
        <v>4811</v>
      </c>
      <c r="I20" s="335" t="s">
        <v>714</v>
      </c>
      <c r="J20" s="1000" t="s">
        <v>155</v>
      </c>
      <c r="K20" s="1001"/>
      <c r="L20" s="1001"/>
      <c r="M20" s="1001"/>
      <c r="N20" s="1001"/>
      <c r="O20" s="1001"/>
      <c r="P20" s="1001"/>
      <c r="Q20" s="1001"/>
      <c r="R20" s="1001"/>
      <c r="S20" s="1001"/>
      <c r="T20" s="1001"/>
      <c r="U20" s="1001"/>
      <c r="V20" s="1001"/>
      <c r="W20" s="1001"/>
      <c r="X20" s="1001"/>
      <c r="Y20" s="1001"/>
      <c r="Z20" s="1002"/>
      <c r="AA20" s="1003">
        <v>0</v>
      </c>
      <c r="AB20" s="1004"/>
      <c r="AC20" s="1004"/>
      <c r="AD20" s="1004"/>
      <c r="AE20" s="1005"/>
      <c r="AF20" s="336">
        <v>30</v>
      </c>
      <c r="AG20" s="1006">
        <v>0</v>
      </c>
      <c r="AH20" s="1007"/>
      <c r="AI20" s="1007"/>
      <c r="AJ20" s="1007"/>
      <c r="AK20" s="1007"/>
      <c r="AL20" s="1007"/>
      <c r="AM20" s="1008"/>
      <c r="AN20" s="928"/>
      <c r="AO20" s="929"/>
      <c r="AP20" s="930"/>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996"/>
      <c r="C21" s="997"/>
      <c r="D21" s="144" t="s">
        <v>117</v>
      </c>
      <c r="E21" s="145" t="s">
        <v>117</v>
      </c>
      <c r="F21" s="342"/>
      <c r="G21" s="342"/>
      <c r="H21" s="342"/>
      <c r="I21" s="343"/>
      <c r="J21" s="1009" t="s">
        <v>4819</v>
      </c>
      <c r="K21" s="1010"/>
      <c r="L21" s="1010"/>
      <c r="M21" s="1010"/>
      <c r="N21" s="1010"/>
      <c r="O21" s="1010"/>
      <c r="P21" s="1010"/>
      <c r="Q21" s="1010"/>
      <c r="R21" s="1010"/>
      <c r="S21" s="1010"/>
      <c r="T21" s="1010"/>
      <c r="U21" s="1010"/>
      <c r="V21" s="1010"/>
      <c r="W21" s="1010"/>
      <c r="X21" s="1010"/>
      <c r="Y21" s="1010"/>
      <c r="Z21" s="1010"/>
      <c r="AA21" s="1011" t="s">
        <v>4819</v>
      </c>
      <c r="AB21" s="1011"/>
      <c r="AC21" s="1011"/>
      <c r="AD21" s="1011"/>
      <c r="AE21" s="1011"/>
      <c r="AF21" s="344"/>
      <c r="AG21" s="960">
        <v>0</v>
      </c>
      <c r="AH21" s="961"/>
      <c r="AI21" s="961"/>
      <c r="AJ21" s="961"/>
      <c r="AK21" s="961"/>
      <c r="AL21" s="961"/>
      <c r="AM21" s="962"/>
      <c r="AN21" s="939" t="s">
        <v>219</v>
      </c>
      <c r="AO21" s="940"/>
      <c r="AP21" s="941"/>
      <c r="AQ21" s="40"/>
      <c r="AR21" s="36"/>
      <c r="AT21" s="236" t="s">
        <v>686</v>
      </c>
      <c r="AU21" s="141" t="s">
        <v>117</v>
      </c>
      <c r="BD21" s="260" t="s">
        <v>3305</v>
      </c>
      <c r="BE21" s="267">
        <v>12</v>
      </c>
    </row>
    <row r="22" spans="1:57" ht="27" customHeight="1" thickBot="1">
      <c r="A22" s="36"/>
      <c r="B22" s="996"/>
      <c r="C22" s="997"/>
      <c r="D22" s="144" t="s">
        <v>117</v>
      </c>
      <c r="E22" s="145" t="s">
        <v>117</v>
      </c>
      <c r="F22" s="342"/>
      <c r="G22" s="342"/>
      <c r="H22" s="342"/>
      <c r="I22" s="343"/>
      <c r="J22" s="1009" t="s">
        <v>4819</v>
      </c>
      <c r="K22" s="1010"/>
      <c r="L22" s="1010"/>
      <c r="M22" s="1010"/>
      <c r="N22" s="1010"/>
      <c r="O22" s="1010"/>
      <c r="P22" s="1010"/>
      <c r="Q22" s="1010"/>
      <c r="R22" s="1010"/>
      <c r="S22" s="1010"/>
      <c r="T22" s="1010"/>
      <c r="U22" s="1010"/>
      <c r="V22" s="1010"/>
      <c r="W22" s="1010"/>
      <c r="X22" s="1010"/>
      <c r="Y22" s="1010"/>
      <c r="Z22" s="1012"/>
      <c r="AA22" s="985" t="s">
        <v>4819</v>
      </c>
      <c r="AB22" s="986"/>
      <c r="AC22" s="986"/>
      <c r="AD22" s="986"/>
      <c r="AE22" s="987"/>
      <c r="AF22" s="345"/>
      <c r="AG22" s="960">
        <v>0</v>
      </c>
      <c r="AH22" s="961"/>
      <c r="AI22" s="961"/>
      <c r="AJ22" s="961"/>
      <c r="AK22" s="961"/>
      <c r="AL22" s="961"/>
      <c r="AM22" s="962"/>
      <c r="AN22" s="939" t="s">
        <v>218</v>
      </c>
      <c r="AO22" s="940"/>
      <c r="AP22" s="941"/>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337" t="s">
        <v>4808</v>
      </c>
      <c r="G23" s="337" t="s">
        <v>4809</v>
      </c>
      <c r="H23" s="337" t="s">
        <v>714</v>
      </c>
      <c r="I23" s="338" t="s">
        <v>714</v>
      </c>
      <c r="J23" s="988" t="s">
        <v>4141</v>
      </c>
      <c r="K23" s="989"/>
      <c r="L23" s="989"/>
      <c r="M23" s="989"/>
      <c r="N23" s="989"/>
      <c r="O23" s="989"/>
      <c r="P23" s="989"/>
      <c r="Q23" s="989"/>
      <c r="R23" s="989"/>
      <c r="S23" s="989"/>
      <c r="T23" s="989"/>
      <c r="U23" s="989"/>
      <c r="V23" s="989"/>
      <c r="W23" s="989"/>
      <c r="X23" s="989"/>
      <c r="Y23" s="989"/>
      <c r="Z23" s="990"/>
      <c r="AA23" s="957">
        <v>1139</v>
      </c>
      <c r="AB23" s="958"/>
      <c r="AC23" s="958"/>
      <c r="AD23" s="958"/>
      <c r="AE23" s="959"/>
      <c r="AF23" s="244">
        <v>30</v>
      </c>
      <c r="AG23" s="960">
        <v>34170</v>
      </c>
      <c r="AH23" s="961"/>
      <c r="AI23" s="961"/>
      <c r="AJ23" s="961"/>
      <c r="AK23" s="961"/>
      <c r="AL23" s="961"/>
      <c r="AM23" s="962"/>
      <c r="AN23" s="991" t="s">
        <v>1156</v>
      </c>
      <c r="AO23" s="992"/>
      <c r="AP23" s="993"/>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996"/>
      <c r="C24" s="997"/>
      <c r="D24" s="144" t="s">
        <v>117</v>
      </c>
      <c r="E24" s="145" t="s">
        <v>117</v>
      </c>
      <c r="F24" s="342"/>
      <c r="G24" s="342"/>
      <c r="H24" s="342"/>
      <c r="I24" s="343"/>
      <c r="J24" s="988" t="s">
        <v>4819</v>
      </c>
      <c r="K24" s="989"/>
      <c r="L24" s="989"/>
      <c r="M24" s="989"/>
      <c r="N24" s="989"/>
      <c r="O24" s="989"/>
      <c r="P24" s="989"/>
      <c r="Q24" s="989"/>
      <c r="R24" s="989"/>
      <c r="S24" s="989"/>
      <c r="T24" s="989"/>
      <c r="U24" s="989"/>
      <c r="V24" s="989"/>
      <c r="W24" s="989"/>
      <c r="X24" s="989"/>
      <c r="Y24" s="989"/>
      <c r="Z24" s="990"/>
      <c r="AA24" s="957" t="s">
        <v>4819</v>
      </c>
      <c r="AB24" s="958"/>
      <c r="AC24" s="958"/>
      <c r="AD24" s="958"/>
      <c r="AE24" s="959"/>
      <c r="AF24" s="244">
        <v>0</v>
      </c>
      <c r="AG24" s="960">
        <v>0</v>
      </c>
      <c r="AH24" s="961"/>
      <c r="AI24" s="961"/>
      <c r="AJ24" s="961"/>
      <c r="AK24" s="961"/>
      <c r="AL24" s="961"/>
      <c r="AM24" s="962"/>
      <c r="AN24" s="991" t="s">
        <v>4200</v>
      </c>
      <c r="AO24" s="992"/>
      <c r="AP24" s="993"/>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v>4213</v>
      </c>
      <c r="AB25" s="946"/>
      <c r="AC25" s="946"/>
      <c r="AD25" s="946"/>
      <c r="AE25" s="947"/>
      <c r="AF25" s="244">
        <v>0</v>
      </c>
      <c r="AG25" s="960">
        <v>0</v>
      </c>
      <c r="AH25" s="961"/>
      <c r="AI25" s="961"/>
      <c r="AJ25" s="961"/>
      <c r="AK25" s="961"/>
      <c r="AL25" s="961"/>
      <c r="AM25" s="962"/>
      <c r="AN25" s="939"/>
      <c r="AO25" s="940"/>
      <c r="AP25" s="941"/>
      <c r="AQ25" s="40"/>
      <c r="AR25" s="36"/>
      <c r="AT25" s="1" t="s">
        <v>204</v>
      </c>
      <c r="AW25" s="2" t="str">
        <f>IF('請求書（記載例）'!U19="日中サービス支援型","100","")</f>
        <v/>
      </c>
      <c r="AX25" s="53" t="str">
        <f>IF(AX24=J20,"△","")</f>
        <v>△</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
        <v>4819</v>
      </c>
      <c r="AB26" s="946"/>
      <c r="AC26" s="946"/>
      <c r="AD26" s="946"/>
      <c r="AE26" s="947"/>
      <c r="AF26" s="345"/>
      <c r="AG26" s="960">
        <v>0</v>
      </c>
      <c r="AH26" s="961"/>
      <c r="AI26" s="961"/>
      <c r="AJ26" s="961"/>
      <c r="AK26" s="961"/>
      <c r="AL26" s="961"/>
      <c r="AM26" s="962"/>
      <c r="AN26" s="939"/>
      <c r="AO26" s="940"/>
      <c r="AP26" s="941"/>
      <c r="AQ26" s="40"/>
      <c r="AR26" s="36"/>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v>34170</v>
      </c>
      <c r="AI27" s="901"/>
      <c r="AJ27" s="901"/>
      <c r="AK27" s="901"/>
      <c r="AL27" s="901"/>
      <c r="AM27" s="902"/>
      <c r="AN27" s="903"/>
      <c r="AO27" s="904"/>
      <c r="AP27" s="905"/>
      <c r="AQ27" s="40"/>
      <c r="AR27" s="36"/>
      <c r="AT27" s="1" t="s">
        <v>1146</v>
      </c>
      <c r="AW27" s="2">
        <f>AZ20</f>
        <v>2</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7</v>
      </c>
      <c r="Z28" s="921"/>
      <c r="AA28" s="976">
        <v>991</v>
      </c>
      <c r="AB28" s="977"/>
      <c r="AC28" s="977"/>
      <c r="AD28" s="977"/>
      <c r="AE28" s="978"/>
      <c r="AF28" s="132">
        <v>30</v>
      </c>
      <c r="AG28" s="979">
        <v>29730</v>
      </c>
      <c r="AH28" s="980"/>
      <c r="AI28" s="980"/>
      <c r="AJ28" s="980"/>
      <c r="AK28" s="980"/>
      <c r="AL28" s="980"/>
      <c r="AM28" s="981"/>
      <c r="AN28" s="928"/>
      <c r="AO28" s="929"/>
      <c r="AP28" s="930"/>
      <c r="AQ28" s="40"/>
      <c r="AR28" s="36"/>
      <c r="AT28" s="1" t="s">
        <v>1150</v>
      </c>
      <c r="AW28" s="2" t="str">
        <f>AU18</f>
        <v>01</v>
      </c>
    </row>
    <row r="29" spans="1:57" ht="27" customHeight="1">
      <c r="A29" s="36"/>
      <c r="B29" s="908"/>
      <c r="C29" s="970"/>
      <c r="D29" s="46" t="s">
        <v>117</v>
      </c>
      <c r="E29" s="47" t="s">
        <v>117</v>
      </c>
      <c r="F29" s="340" t="s">
        <v>4811</v>
      </c>
      <c r="G29" s="340" t="s">
        <v>4810</v>
      </c>
      <c r="H29" s="337" t="s">
        <v>4812</v>
      </c>
      <c r="I29" s="338" t="s">
        <v>4811</v>
      </c>
      <c r="J29" s="953" t="s">
        <v>875</v>
      </c>
      <c r="K29" s="954"/>
      <c r="L29" s="954"/>
      <c r="M29" s="954"/>
      <c r="N29" s="954"/>
      <c r="O29" s="954"/>
      <c r="P29" s="954"/>
      <c r="Q29" s="954"/>
      <c r="R29" s="954"/>
      <c r="S29" s="954"/>
      <c r="T29" s="954"/>
      <c r="U29" s="954"/>
      <c r="V29" s="954"/>
      <c r="W29" s="954"/>
      <c r="X29" s="954"/>
      <c r="Y29" s="955" t="s">
        <v>31</v>
      </c>
      <c r="Z29" s="956"/>
      <c r="AA29" s="957">
        <v>2076</v>
      </c>
      <c r="AB29" s="958"/>
      <c r="AC29" s="958"/>
      <c r="AD29" s="958"/>
      <c r="AE29" s="959"/>
      <c r="AF29" s="339">
        <v>30</v>
      </c>
      <c r="AG29" s="936">
        <v>62280</v>
      </c>
      <c r="AH29" s="937"/>
      <c r="AI29" s="937"/>
      <c r="AJ29" s="937"/>
      <c r="AK29" s="937"/>
      <c r="AL29" s="937"/>
      <c r="AM29" s="938"/>
      <c r="AN29" s="939"/>
      <c r="AO29" s="940"/>
      <c r="AP29" s="941"/>
      <c r="AQ29" s="40"/>
      <c r="AR29" s="36"/>
    </row>
    <row r="30" spans="1:57" ht="27" customHeight="1">
      <c r="A30" s="36"/>
      <c r="B30" s="908"/>
      <c r="C30" s="970"/>
      <c r="D30" s="46" t="s">
        <v>117</v>
      </c>
      <c r="E30" s="47" t="s">
        <v>117</v>
      </c>
      <c r="F30" s="346"/>
      <c r="G30" s="346"/>
      <c r="H30" s="342"/>
      <c r="I30" s="343"/>
      <c r="J30" s="953" t="s">
        <v>4819</v>
      </c>
      <c r="K30" s="954"/>
      <c r="L30" s="954"/>
      <c r="M30" s="954"/>
      <c r="N30" s="954"/>
      <c r="O30" s="954"/>
      <c r="P30" s="954"/>
      <c r="Q30" s="954"/>
      <c r="R30" s="954"/>
      <c r="S30" s="954"/>
      <c r="T30" s="954"/>
      <c r="U30" s="954"/>
      <c r="V30" s="954"/>
      <c r="W30" s="954"/>
      <c r="X30" s="954"/>
      <c r="Y30" s="955" t="s">
        <v>31</v>
      </c>
      <c r="Z30" s="956"/>
      <c r="AA30" s="957" t="s">
        <v>4819</v>
      </c>
      <c r="AB30" s="958"/>
      <c r="AC30" s="958"/>
      <c r="AD30" s="958"/>
      <c r="AE30" s="959"/>
      <c r="AF30" s="345"/>
      <c r="AG30" s="936" t="s">
        <v>4819</v>
      </c>
      <c r="AH30" s="937"/>
      <c r="AI30" s="937"/>
      <c r="AJ30" s="937"/>
      <c r="AK30" s="937"/>
      <c r="AL30" s="937"/>
      <c r="AM30" s="938"/>
      <c r="AN30" s="939"/>
      <c r="AO30" s="940"/>
      <c r="AP30" s="941"/>
      <c r="AQ30" s="40"/>
      <c r="AR30" s="36"/>
    </row>
    <row r="31" spans="1:57" ht="27" customHeight="1">
      <c r="A31" s="36"/>
      <c r="B31" s="908"/>
      <c r="C31" s="970"/>
      <c r="D31" s="46" t="s">
        <v>117</v>
      </c>
      <c r="E31" s="47" t="s">
        <v>117</v>
      </c>
      <c r="F31" s="346"/>
      <c r="G31" s="346"/>
      <c r="H31" s="342"/>
      <c r="I31" s="343"/>
      <c r="J31" s="953" t="s">
        <v>4819</v>
      </c>
      <c r="K31" s="954"/>
      <c r="L31" s="954"/>
      <c r="M31" s="954"/>
      <c r="N31" s="954"/>
      <c r="O31" s="954"/>
      <c r="P31" s="954"/>
      <c r="Q31" s="954"/>
      <c r="R31" s="954"/>
      <c r="S31" s="954"/>
      <c r="T31" s="954"/>
      <c r="U31" s="954"/>
      <c r="V31" s="954"/>
      <c r="W31" s="954"/>
      <c r="X31" s="954"/>
      <c r="Y31" s="955" t="s">
        <v>31</v>
      </c>
      <c r="Z31" s="956"/>
      <c r="AA31" s="957" t="s">
        <v>4819</v>
      </c>
      <c r="AB31" s="958"/>
      <c r="AC31" s="958"/>
      <c r="AD31" s="958"/>
      <c r="AE31" s="959"/>
      <c r="AF31" s="345"/>
      <c r="AG31" s="936" t="s">
        <v>4819</v>
      </c>
      <c r="AH31" s="937"/>
      <c r="AI31" s="937"/>
      <c r="AJ31" s="937"/>
      <c r="AK31" s="937"/>
      <c r="AL31" s="937"/>
      <c r="AM31" s="938"/>
      <c r="AN31" s="939"/>
      <c r="AO31" s="940"/>
      <c r="AP31" s="941"/>
      <c r="AQ31" s="40"/>
      <c r="AR31" s="36"/>
    </row>
    <row r="32" spans="1:57" ht="27" customHeight="1" thickBot="1">
      <c r="A32" s="36"/>
      <c r="B32" s="910"/>
      <c r="C32" s="971"/>
      <c r="D32" s="46" t="s">
        <v>117</v>
      </c>
      <c r="E32" s="47" t="s">
        <v>117</v>
      </c>
      <c r="F32" s="47" t="s">
        <v>47</v>
      </c>
      <c r="G32" s="47" t="s">
        <v>48</v>
      </c>
      <c r="H32" s="48" t="s">
        <v>46</v>
      </c>
      <c r="I32" s="49" t="s">
        <v>49</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45"/>
      <c r="AG32" s="948" t="s">
        <v>226</v>
      </c>
      <c r="AH32" s="949"/>
      <c r="AI32" s="949"/>
      <c r="AJ32" s="949"/>
      <c r="AK32" s="949"/>
      <c r="AL32" s="949"/>
      <c r="AM32" s="950"/>
      <c r="AN32" s="939"/>
      <c r="AO32" s="940"/>
      <c r="AP32" s="941"/>
      <c r="AQ32" s="40"/>
      <c r="AR32" s="36"/>
    </row>
    <row r="33" spans="1:44"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v>0</v>
      </c>
      <c r="AI33" s="901"/>
      <c r="AJ33" s="901"/>
      <c r="AK33" s="901"/>
      <c r="AL33" s="901"/>
      <c r="AM33" s="902"/>
      <c r="AN33" s="903"/>
      <c r="AO33" s="904"/>
      <c r="AP33" s="905"/>
      <c r="AQ33" s="40"/>
      <c r="AR33" s="36"/>
    </row>
    <row r="34" spans="1:44"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
        <v>4819</v>
      </c>
      <c r="AG34" s="925">
        <v>0</v>
      </c>
      <c r="AH34" s="926"/>
      <c r="AI34" s="926"/>
      <c r="AJ34" s="926"/>
      <c r="AK34" s="926"/>
      <c r="AL34" s="926"/>
      <c r="AM34" s="927"/>
      <c r="AN34" s="928"/>
      <c r="AO34" s="929"/>
      <c r="AP34" s="930"/>
      <c r="AQ34" s="40"/>
      <c r="AR34" s="36"/>
    </row>
    <row r="35" spans="1:44"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45"/>
      <c r="AG35" s="936">
        <v>0</v>
      </c>
      <c r="AH35" s="937"/>
      <c r="AI35" s="937"/>
      <c r="AJ35" s="937"/>
      <c r="AK35" s="937"/>
      <c r="AL35" s="937"/>
      <c r="AM35" s="938"/>
      <c r="AN35" s="939"/>
      <c r="AO35" s="940"/>
      <c r="AP35" s="941"/>
      <c r="AQ35" s="40"/>
      <c r="AR35" s="36"/>
    </row>
    <row r="36" spans="1:44"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v>0</v>
      </c>
      <c r="AI36" s="901"/>
      <c r="AJ36" s="901"/>
      <c r="AK36" s="901"/>
      <c r="AL36" s="901"/>
      <c r="AM36" s="902"/>
      <c r="AN36" s="903"/>
      <c r="AO36" s="904"/>
      <c r="AP36" s="905"/>
      <c r="AQ36" s="40"/>
      <c r="AR36" s="36"/>
    </row>
    <row r="37" spans="1:44" ht="27.75" customHeight="1" thickTop="1">
      <c r="A37" s="36"/>
      <c r="B37" s="906" t="s">
        <v>114</v>
      </c>
      <c r="C37" s="907"/>
      <c r="D37" s="912" t="s">
        <v>85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c r="AR37" s="36"/>
    </row>
    <row r="38" spans="1:44" ht="27.75" customHeight="1" thickBot="1">
      <c r="A38" s="36"/>
      <c r="B38" s="908"/>
      <c r="C38" s="909"/>
      <c r="D38" s="887">
        <v>30</v>
      </c>
      <c r="E38" s="888">
        <v>30</v>
      </c>
      <c r="F38" s="888">
        <v>30</v>
      </c>
      <c r="G38" s="888">
        <v>30</v>
      </c>
      <c r="H38" s="888">
        <v>30</v>
      </c>
      <c r="I38" s="888"/>
      <c r="J38" s="888"/>
      <c r="K38" s="891"/>
      <c r="L38" s="893">
        <v>69800</v>
      </c>
      <c r="M38" s="879"/>
      <c r="N38" s="879"/>
      <c r="O38" s="879"/>
      <c r="P38" s="879"/>
      <c r="Q38" s="879"/>
      <c r="R38" s="879">
        <v>69800</v>
      </c>
      <c r="S38" s="879"/>
      <c r="T38" s="879"/>
      <c r="U38" s="879"/>
      <c r="V38" s="879"/>
      <c r="W38" s="877">
        <v>10000</v>
      </c>
      <c r="X38" s="877"/>
      <c r="Y38" s="877"/>
      <c r="Z38" s="877"/>
      <c r="AA38" s="879">
        <v>59800</v>
      </c>
      <c r="AB38" s="879"/>
      <c r="AC38" s="879"/>
      <c r="AD38" s="879"/>
      <c r="AE38" s="879"/>
      <c r="AF38" s="880"/>
      <c r="AG38" s="894" t="s">
        <v>201</v>
      </c>
      <c r="AH38" s="894">
        <v>59800</v>
      </c>
      <c r="AI38" s="894"/>
      <c r="AJ38" s="894"/>
      <c r="AK38" s="894"/>
      <c r="AL38" s="894"/>
      <c r="AM38" s="897"/>
      <c r="AN38" s="883"/>
      <c r="AO38" s="883"/>
      <c r="AP38" s="884"/>
      <c r="AQ38" s="40"/>
      <c r="AR38" s="36"/>
    </row>
    <row r="39" spans="1:44" ht="24" customHeight="1" thickTop="1">
      <c r="A39" s="36"/>
      <c r="B39" s="908"/>
      <c r="C39" s="909"/>
      <c r="D39" s="887">
        <v>30</v>
      </c>
      <c r="E39" s="888">
        <v>30</v>
      </c>
      <c r="F39" s="888">
        <v>30</v>
      </c>
      <c r="G39" s="888">
        <v>30</v>
      </c>
      <c r="H39" s="888"/>
      <c r="I39" s="888"/>
      <c r="J39" s="888"/>
      <c r="K39" s="891"/>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c r="AR39" s="36"/>
    </row>
    <row r="40" spans="1:44" ht="24.6" customHeight="1" thickBot="1">
      <c r="A40" s="36"/>
      <c r="B40" s="910"/>
      <c r="C40" s="911"/>
      <c r="D40" s="889">
        <v>30</v>
      </c>
      <c r="E40" s="890">
        <v>30</v>
      </c>
      <c r="F40" s="890">
        <v>30</v>
      </c>
      <c r="G40" s="890">
        <v>30</v>
      </c>
      <c r="H40" s="890"/>
      <c r="I40" s="890"/>
      <c r="J40" s="890"/>
      <c r="K40" s="892"/>
      <c r="L40" s="876">
        <v>70000</v>
      </c>
      <c r="M40" s="877"/>
      <c r="N40" s="877"/>
      <c r="O40" s="877"/>
      <c r="P40" s="877"/>
      <c r="Q40" s="877"/>
      <c r="R40" s="878"/>
      <c r="S40" s="878"/>
      <c r="T40" s="878"/>
      <c r="U40" s="878"/>
      <c r="V40" s="878"/>
      <c r="W40" s="879">
        <v>10000</v>
      </c>
      <c r="X40" s="879"/>
      <c r="Y40" s="879"/>
      <c r="Z40" s="879"/>
      <c r="AA40" s="878"/>
      <c r="AB40" s="878"/>
      <c r="AC40" s="878"/>
      <c r="AD40" s="878"/>
      <c r="AE40" s="879">
        <v>60000</v>
      </c>
      <c r="AF40" s="880"/>
      <c r="AG40" s="896"/>
      <c r="AH40" s="896"/>
      <c r="AI40" s="896"/>
      <c r="AJ40" s="896"/>
      <c r="AK40" s="896"/>
      <c r="AL40" s="896"/>
      <c r="AM40" s="899"/>
      <c r="AN40" s="885"/>
      <c r="AO40" s="885"/>
      <c r="AP40" s="886"/>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v>93970</v>
      </c>
      <c r="AF42" s="871"/>
      <c r="AG42" s="871"/>
      <c r="AH42" s="871"/>
      <c r="AI42" s="871"/>
      <c r="AJ42" s="871"/>
      <c r="AK42" s="871"/>
      <c r="AL42" s="871"/>
      <c r="AM42" s="871"/>
      <c r="AN42" s="871"/>
      <c r="AO42" s="871" t="s">
        <v>6</v>
      </c>
      <c r="AP42" s="872"/>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topLeftCell="A9" zoomScale="80" zoomScaleNormal="9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73"/>
      <c r="C1" s="1073"/>
      <c r="D1" s="1073"/>
      <c r="E1" s="1073"/>
      <c r="F1" s="1073"/>
      <c r="G1" s="1073"/>
      <c r="H1" s="1073"/>
      <c r="I1" s="107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74"/>
      <c r="AP2" s="1074"/>
      <c r="AQ2" s="107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75" t="s">
        <v>71</v>
      </c>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row>
    <row r="5" spans="1:59">
      <c r="A5" s="36"/>
      <c r="B5" s="1075" t="s">
        <v>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'請求書（記載例）'!J25</f>
        <v>令和</v>
      </c>
      <c r="AG7" s="238">
        <f>'請求書（記載例）'!L25</f>
        <v>0</v>
      </c>
      <c r="AH7" s="239">
        <f>'請求書（記載例）'!M25</f>
        <v>0</v>
      </c>
      <c r="AI7" s="1076" t="s">
        <v>8</v>
      </c>
      <c r="AJ7" s="1077"/>
      <c r="AK7" s="238">
        <f>'請求書（記載例）'!P25</f>
        <v>0</v>
      </c>
      <c r="AL7" s="240">
        <f>'請求書（記載例）'!Q25</f>
        <v>0</v>
      </c>
      <c r="AM7" s="1076" t="s">
        <v>9</v>
      </c>
      <c r="AN7" s="1078"/>
      <c r="AO7" s="1078"/>
      <c r="AP7" s="107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1031" t="s">
        <v>1</v>
      </c>
      <c r="C9" s="955"/>
      <c r="D9" s="955"/>
      <c r="E9" s="955"/>
      <c r="F9" s="955"/>
      <c r="G9" s="955"/>
      <c r="H9" s="955"/>
      <c r="I9" s="955"/>
      <c r="J9" s="955"/>
      <c r="K9" s="955"/>
      <c r="L9" s="955"/>
      <c r="M9" s="955"/>
      <c r="N9" s="955"/>
      <c r="O9" s="955"/>
      <c r="P9" s="955"/>
      <c r="Q9" s="955"/>
      <c r="R9" s="955"/>
      <c r="S9" s="955"/>
      <c r="T9" s="956"/>
      <c r="U9" s="32"/>
      <c r="V9" s="33"/>
      <c r="W9" s="33"/>
      <c r="X9" s="33"/>
      <c r="Y9" s="33"/>
      <c r="Z9" s="33"/>
      <c r="AA9" s="33"/>
      <c r="AB9" s="33"/>
      <c r="AC9" s="33"/>
      <c r="AD9" s="34"/>
      <c r="AE9" s="36"/>
      <c r="AF9" s="136" t="s">
        <v>51</v>
      </c>
      <c r="AG9" s="241">
        <f>'請求書（記載例）'!U15</f>
        <v>0</v>
      </c>
      <c r="AH9" s="242">
        <f>'請求書（記載例）'!V15</f>
        <v>0</v>
      </c>
      <c r="AI9" s="242">
        <f>'請求書（記載例）'!W15</f>
        <v>0</v>
      </c>
      <c r="AJ9" s="242">
        <f>'請求書（記載例）'!X15</f>
        <v>0</v>
      </c>
      <c r="AK9" s="242">
        <f>'請求書（記載例）'!Y15</f>
        <v>0</v>
      </c>
      <c r="AL9" s="242">
        <f>'請求書（記載例）'!Z15</f>
        <v>0</v>
      </c>
      <c r="AM9" s="242">
        <f>'請求書（記載例）'!AA15</f>
        <v>0</v>
      </c>
      <c r="AN9" s="242">
        <f>'請求書（記載例）'!AB15</f>
        <v>0</v>
      </c>
      <c r="AO9" s="242">
        <f>'請求書（記載例）'!AC15</f>
        <v>0</v>
      </c>
      <c r="AP9" s="243">
        <f>'請求書（記載例）'!AD15</f>
        <v>0</v>
      </c>
      <c r="AQ9" s="40"/>
      <c r="BD9" s="258" t="s">
        <v>3292</v>
      </c>
      <c r="BE9" s="259"/>
      <c r="BF9" s="270" t="s">
        <v>4173</v>
      </c>
      <c r="BG9" s="271"/>
    </row>
    <row r="10" spans="1:59" ht="21" customHeight="1">
      <c r="A10" s="36"/>
      <c r="B10" s="1013" t="s">
        <v>2</v>
      </c>
      <c r="C10" s="1014"/>
      <c r="D10" s="1014"/>
      <c r="E10" s="1014"/>
      <c r="F10" s="1014"/>
      <c r="G10" s="1014"/>
      <c r="H10" s="1014"/>
      <c r="I10" s="1014"/>
      <c r="J10" s="1014"/>
      <c r="K10" s="1014"/>
      <c r="L10" s="1014"/>
      <c r="M10" s="1014"/>
      <c r="N10" s="1014"/>
      <c r="O10" s="1014"/>
      <c r="P10" s="1014"/>
      <c r="Q10" s="1014"/>
      <c r="R10" s="1014"/>
      <c r="S10" s="1014"/>
      <c r="T10" s="1015"/>
      <c r="U10" s="1079"/>
      <c r="V10" s="1080"/>
      <c r="W10" s="1080"/>
      <c r="X10" s="1080"/>
      <c r="Y10" s="1080"/>
      <c r="Z10" s="1080"/>
      <c r="AA10" s="1080"/>
      <c r="AB10" s="1080"/>
      <c r="AC10" s="1080"/>
      <c r="AD10" s="1081"/>
      <c r="AE10" s="36"/>
      <c r="AF10" s="1056" t="s">
        <v>124</v>
      </c>
      <c r="AG10" s="1058">
        <f>'請求書（記載例）'!U16</f>
        <v>0</v>
      </c>
      <c r="AH10" s="1059"/>
      <c r="AI10" s="1059"/>
      <c r="AJ10" s="1059"/>
      <c r="AK10" s="1059"/>
      <c r="AL10" s="1059"/>
      <c r="AM10" s="1059"/>
      <c r="AN10" s="1059"/>
      <c r="AO10" s="1059"/>
      <c r="AP10" s="1060"/>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1067" t="s">
        <v>0</v>
      </c>
      <c r="C11" s="1068"/>
      <c r="D11" s="1068"/>
      <c r="E11" s="1068"/>
      <c r="F11" s="1068"/>
      <c r="G11" s="1068"/>
      <c r="H11" s="1068"/>
      <c r="I11" s="1068"/>
      <c r="J11" s="1068"/>
      <c r="K11" s="1068"/>
      <c r="L11" s="1068"/>
      <c r="M11" s="1068"/>
      <c r="N11" s="1068"/>
      <c r="O11" s="1068"/>
      <c r="P11" s="1068"/>
      <c r="Q11" s="1068"/>
      <c r="R11" s="1068"/>
      <c r="S11" s="1068"/>
      <c r="T11" s="1069"/>
      <c r="U11" s="1082"/>
      <c r="V11" s="1083"/>
      <c r="W11" s="1083"/>
      <c r="X11" s="1083"/>
      <c r="Y11" s="1083"/>
      <c r="Z11" s="1083"/>
      <c r="AA11" s="1083"/>
      <c r="AB11" s="1083"/>
      <c r="AC11" s="1083"/>
      <c r="AD11" s="1084"/>
      <c r="AE11" s="36"/>
      <c r="AF11" s="1057"/>
      <c r="AG11" s="1061"/>
      <c r="AH11" s="1062"/>
      <c r="AI11" s="1062"/>
      <c r="AJ11" s="1062"/>
      <c r="AK11" s="1062"/>
      <c r="AL11" s="1062"/>
      <c r="AM11" s="1062"/>
      <c r="AN11" s="1062"/>
      <c r="AO11" s="1062"/>
      <c r="AP11" s="1063"/>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1027" t="s">
        <v>211</v>
      </c>
      <c r="C12" s="1028"/>
      <c r="D12" s="1028"/>
      <c r="E12" s="1028"/>
      <c r="F12" s="1028"/>
      <c r="G12" s="1028"/>
      <c r="H12" s="1028"/>
      <c r="I12" s="1028"/>
      <c r="J12" s="1028"/>
      <c r="K12" s="1028"/>
      <c r="L12" s="1028"/>
      <c r="M12" s="1028"/>
      <c r="N12" s="1028"/>
      <c r="O12" s="1028"/>
      <c r="P12" s="1028"/>
      <c r="Q12" s="1028"/>
      <c r="R12" s="1028"/>
      <c r="S12" s="1028"/>
      <c r="T12" s="1029"/>
      <c r="U12" s="1095"/>
      <c r="V12" s="1096"/>
      <c r="W12" s="1096"/>
      <c r="X12" s="1096"/>
      <c r="Y12" s="1096"/>
      <c r="Z12" s="1096"/>
      <c r="AA12" s="1096"/>
      <c r="AB12" s="1096"/>
      <c r="AC12" s="1096"/>
      <c r="AD12" s="1097"/>
      <c r="AE12" s="36"/>
      <c r="AF12" s="1057"/>
      <c r="AG12" s="1064"/>
      <c r="AH12" s="1065"/>
      <c r="AI12" s="1065"/>
      <c r="AJ12" s="1065"/>
      <c r="AK12" s="1065"/>
      <c r="AL12" s="1065"/>
      <c r="AM12" s="1065"/>
      <c r="AN12" s="1065"/>
      <c r="AO12" s="1065"/>
      <c r="AP12" s="1066"/>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1025" t="s">
        <v>122</v>
      </c>
      <c r="C13" s="1025"/>
      <c r="D13" s="1025"/>
      <c r="E13" s="1025"/>
      <c r="F13" s="1025"/>
      <c r="G13" s="1025"/>
      <c r="H13" s="1025"/>
      <c r="I13" s="1025"/>
      <c r="J13" s="1025"/>
      <c r="K13" s="1091"/>
      <c r="L13" s="1091"/>
      <c r="M13" s="1091"/>
      <c r="N13" s="1091"/>
      <c r="O13" s="1091"/>
      <c r="P13" s="1091"/>
      <c r="Q13" s="1091"/>
      <c r="R13" s="1092"/>
      <c r="S13" s="1042" t="s">
        <v>210</v>
      </c>
      <c r="T13" s="1042"/>
      <c r="U13" s="1042"/>
      <c r="V13" s="1042"/>
      <c r="W13" s="1042"/>
      <c r="X13" s="1042"/>
      <c r="Y13" s="1042"/>
      <c r="Z13" s="1042"/>
      <c r="AA13" s="1102"/>
      <c r="AB13" s="1103"/>
      <c r="AC13" s="1093" t="s">
        <v>110</v>
      </c>
      <c r="AD13" s="1094"/>
      <c r="AE13" s="36"/>
      <c r="AF13" s="133" t="s">
        <v>125</v>
      </c>
      <c r="AG13" s="1047">
        <f>'請求書（記載例）'!U19</f>
        <v>0</v>
      </c>
      <c r="AH13" s="1048"/>
      <c r="AI13" s="1048"/>
      <c r="AJ13" s="1048"/>
      <c r="AK13" s="1048"/>
      <c r="AL13" s="1048"/>
      <c r="AM13" s="1048"/>
      <c r="AN13" s="1048"/>
      <c r="AO13" s="1048"/>
      <c r="AP13" s="1049"/>
      <c r="AQ13" s="42"/>
      <c r="AT13" s="3" t="s">
        <v>35</v>
      </c>
      <c r="AU13" s="51" t="s">
        <v>56</v>
      </c>
      <c r="AV13" s="6" t="s">
        <v>209</v>
      </c>
      <c r="AW13" s="1">
        <v>4</v>
      </c>
      <c r="AX13" s="1" t="s">
        <v>693</v>
      </c>
      <c r="BD13" s="260" t="s">
        <v>3296</v>
      </c>
      <c r="BE13" s="267" t="s">
        <v>4167</v>
      </c>
      <c r="BF13" s="260" t="s">
        <v>693</v>
      </c>
      <c r="BG13" s="261">
        <v>3</v>
      </c>
    </row>
    <row r="14" spans="1:59" ht="21" customHeight="1" thickBot="1">
      <c r="A14" s="36"/>
      <c r="B14" s="1033" t="s">
        <v>107</v>
      </c>
      <c r="C14" s="1033"/>
      <c r="D14" s="1033"/>
      <c r="E14" s="1033"/>
      <c r="F14" s="1033"/>
      <c r="G14" s="1033"/>
      <c r="H14" s="1033"/>
      <c r="I14" s="1033"/>
      <c r="J14" s="1085"/>
      <c r="K14" s="1086"/>
      <c r="L14" s="1086"/>
      <c r="M14" s="1086"/>
      <c r="N14" s="1086"/>
      <c r="O14" s="1086"/>
      <c r="P14" s="1086"/>
      <c r="Q14" s="1086"/>
      <c r="R14" s="1086"/>
      <c r="S14" s="1086"/>
      <c r="T14" s="1086"/>
      <c r="U14" s="1086"/>
      <c r="V14" s="1086"/>
      <c r="W14" s="1086"/>
      <c r="X14" s="1086"/>
      <c r="Y14" s="1086"/>
      <c r="Z14" s="1086"/>
      <c r="AA14" s="1086"/>
      <c r="AB14" s="1086"/>
      <c r="AC14" s="1086"/>
      <c r="AD14" s="1087"/>
      <c r="AE14" s="36"/>
      <c r="AF14" s="1025" t="s">
        <v>77</v>
      </c>
      <c r="AG14" s="1025"/>
      <c r="AH14" s="1025"/>
      <c r="AI14" s="1025"/>
      <c r="AJ14" s="1025">
        <f>'請求書（記載例）'!AA20</f>
        <v>0</v>
      </c>
      <c r="AK14" s="1025"/>
      <c r="AL14" s="1025"/>
      <c r="AM14" s="1025"/>
      <c r="AN14" s="1025"/>
      <c r="AO14" s="1025"/>
      <c r="AP14" s="1025"/>
      <c r="AQ14" s="42"/>
      <c r="AT14" s="3" t="s">
        <v>36</v>
      </c>
      <c r="AU14" s="51" t="s">
        <v>57</v>
      </c>
      <c r="AV14" s="3" t="s">
        <v>106</v>
      </c>
      <c r="AW14" s="1">
        <v>1</v>
      </c>
      <c r="AX14" s="1" t="s">
        <v>694</v>
      </c>
      <c r="BA14" s="53" t="b">
        <f>IF('請求書（記載例）'!U19=BA10,BC10,IF('請求書（記載例）'!U19=BA11,BC11,IF('請求書（記載例）'!U19=BA12,BC12)))</f>
        <v>0</v>
      </c>
      <c r="BD14" s="260" t="s">
        <v>3297</v>
      </c>
      <c r="BE14" s="267" t="s">
        <v>4168</v>
      </c>
      <c r="BF14" s="260" t="s">
        <v>694</v>
      </c>
      <c r="BG14" s="261">
        <v>2</v>
      </c>
    </row>
    <row r="15" spans="1:59" s="5" customFormat="1" ht="21" customHeight="1" thickBot="1">
      <c r="A15" s="36"/>
      <c r="B15" s="1033"/>
      <c r="C15" s="1033"/>
      <c r="D15" s="1033"/>
      <c r="E15" s="1033"/>
      <c r="F15" s="1033"/>
      <c r="G15" s="1033"/>
      <c r="H15" s="1033"/>
      <c r="I15" s="1033"/>
      <c r="J15" s="1088"/>
      <c r="K15" s="1089"/>
      <c r="L15" s="1089"/>
      <c r="M15" s="1089"/>
      <c r="N15" s="1089"/>
      <c r="O15" s="1089"/>
      <c r="P15" s="1089"/>
      <c r="Q15" s="1089"/>
      <c r="R15" s="1089"/>
      <c r="S15" s="1089"/>
      <c r="T15" s="1089"/>
      <c r="U15" s="1089"/>
      <c r="V15" s="1089"/>
      <c r="W15" s="1089"/>
      <c r="X15" s="1089"/>
      <c r="Y15" s="1089"/>
      <c r="Z15" s="1089"/>
      <c r="AA15" s="1089"/>
      <c r="AB15" s="1089"/>
      <c r="AC15" s="1089"/>
      <c r="AD15" s="1090"/>
      <c r="AE15" s="36"/>
      <c r="AF15" s="1025" t="s">
        <v>116</v>
      </c>
      <c r="AG15" s="1025"/>
      <c r="AH15" s="1025"/>
      <c r="AI15" s="1025"/>
      <c r="AJ15" s="1025" t="str">
        <f>'請求書（記載例）'!AA21</f>
        <v>6対1</v>
      </c>
      <c r="AK15" s="1025"/>
      <c r="AL15" s="1025"/>
      <c r="AM15" s="1025"/>
      <c r="AN15" s="1025"/>
      <c r="AO15" s="1025"/>
      <c r="AP15" s="1025"/>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1025" t="s">
        <v>108</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104"/>
      <c r="AA16" s="1104"/>
      <c r="AB16" s="1104"/>
      <c r="AC16" s="1104"/>
      <c r="AD16" s="1104"/>
      <c r="AE16" s="44"/>
      <c r="AF16" s="1027" t="s">
        <v>26</v>
      </c>
      <c r="AG16" s="1028"/>
      <c r="AH16" s="1028"/>
      <c r="AI16" s="1028"/>
      <c r="AJ16" s="1028"/>
      <c r="AK16" s="1028"/>
      <c r="AL16" s="1028"/>
      <c r="AM16" s="1029"/>
      <c r="AN16" s="1030">
        <f>'請求書（記載例）'!AA22</f>
        <v>0</v>
      </c>
      <c r="AO16" s="1030"/>
      <c r="AP16" s="1030"/>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1031" t="s">
        <v>4138</v>
      </c>
      <c r="AG17" s="955"/>
      <c r="AH17" s="955"/>
      <c r="AI17" s="955"/>
      <c r="AJ17" s="955"/>
      <c r="AK17" s="955"/>
      <c r="AL17" s="955"/>
      <c r="AM17" s="956"/>
      <c r="AN17" s="1032">
        <f>'請求書（記載例）'!AA23</f>
        <v>0</v>
      </c>
      <c r="AO17" s="1028"/>
      <c r="AP17" s="10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1016"/>
      <c r="C19" s="1017"/>
      <c r="D19" s="1018" t="s">
        <v>10</v>
      </c>
      <c r="E19" s="1019"/>
      <c r="F19" s="1019"/>
      <c r="G19" s="1019"/>
      <c r="H19" s="1019"/>
      <c r="I19" s="1020"/>
      <c r="J19" s="871" t="s">
        <v>3</v>
      </c>
      <c r="K19" s="871"/>
      <c r="L19" s="871"/>
      <c r="M19" s="871"/>
      <c r="N19" s="871"/>
      <c r="O19" s="871"/>
      <c r="P19" s="871"/>
      <c r="Q19" s="871"/>
      <c r="R19" s="871"/>
      <c r="S19" s="871"/>
      <c r="T19" s="871"/>
      <c r="U19" s="1021"/>
      <c r="V19" s="1021"/>
      <c r="W19" s="1021"/>
      <c r="X19" s="1021"/>
      <c r="Y19" s="1021"/>
      <c r="Z19" s="1022"/>
      <c r="AA19" s="1023" t="s">
        <v>11</v>
      </c>
      <c r="AB19" s="871"/>
      <c r="AC19" s="871"/>
      <c r="AD19" s="871"/>
      <c r="AE19" s="1024"/>
      <c r="AF19" s="131" t="s">
        <v>109</v>
      </c>
      <c r="AG19" s="1023" t="s">
        <v>4</v>
      </c>
      <c r="AH19" s="871"/>
      <c r="AI19" s="871"/>
      <c r="AJ19" s="871"/>
      <c r="AK19" s="871"/>
      <c r="AL19" s="871"/>
      <c r="AM19" s="871"/>
      <c r="AN19" s="1023" t="s">
        <v>5</v>
      </c>
      <c r="AO19" s="871"/>
      <c r="AP19" s="872"/>
      <c r="AQ19" s="36"/>
      <c r="AT19" s="235" t="s">
        <v>684</v>
      </c>
      <c r="AU19" s="140">
        <v>1</v>
      </c>
      <c r="AX19" s="137"/>
      <c r="AY19" s="1" t="s">
        <v>1155</v>
      </c>
      <c r="AZ19" s="1">
        <v>1</v>
      </c>
      <c r="BD19" s="260" t="s">
        <v>3302</v>
      </c>
      <c r="BE19" s="267">
        <v>10</v>
      </c>
    </row>
    <row r="20" spans="1:57" ht="27" customHeight="1" thickBot="1">
      <c r="A20" s="36"/>
      <c r="B20" s="994" t="s">
        <v>30</v>
      </c>
      <c r="C20" s="995"/>
      <c r="D20" s="142" t="s">
        <v>117</v>
      </c>
      <c r="E20" s="143" t="s">
        <v>117</v>
      </c>
      <c r="F20" s="225"/>
      <c r="G20" s="225"/>
      <c r="H20" s="225"/>
      <c r="I20" s="226"/>
      <c r="J20" s="1000" t="str">
        <f>IF($F20&amp;$G20&amp;$H20&amp;$I20="","",VLOOKUP($F20&amp;$G20&amp;$H20&amp;$I20,'R6単価一覧'!$D$2:$E$16369,2,FALSE))</f>
        <v/>
      </c>
      <c r="K20" s="1001"/>
      <c r="L20" s="1001"/>
      <c r="M20" s="1001"/>
      <c r="N20" s="1001"/>
      <c r="O20" s="1001"/>
      <c r="P20" s="1001"/>
      <c r="Q20" s="1001"/>
      <c r="R20" s="1001"/>
      <c r="S20" s="1001"/>
      <c r="T20" s="1001"/>
      <c r="U20" s="1001"/>
      <c r="V20" s="1001"/>
      <c r="W20" s="1001"/>
      <c r="X20" s="1001"/>
      <c r="Y20" s="1001"/>
      <c r="Z20" s="1002"/>
      <c r="AA20" s="10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1004"/>
      <c r="AC20" s="1004"/>
      <c r="AD20" s="1004"/>
      <c r="AE20" s="1005"/>
      <c r="AF20" s="129"/>
      <c r="AG20" s="1006">
        <f>IF(OR(AF20="",AA20=""),0,AA20*AF20)</f>
        <v>0</v>
      </c>
      <c r="AH20" s="1007"/>
      <c r="AI20" s="1007"/>
      <c r="AJ20" s="1007"/>
      <c r="AK20" s="1007"/>
      <c r="AL20" s="1007"/>
      <c r="AM20" s="1008"/>
      <c r="AN20" s="928"/>
      <c r="AO20" s="929"/>
      <c r="AP20" s="930"/>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96"/>
      <c r="C21" s="997"/>
      <c r="D21" s="144" t="s">
        <v>117</v>
      </c>
      <c r="E21" s="145" t="s">
        <v>117</v>
      </c>
      <c r="F21" s="227"/>
      <c r="G21" s="227"/>
      <c r="H21" s="227"/>
      <c r="I21" s="228"/>
      <c r="J21" s="1009" t="str">
        <f>IF($F21&amp;$G21&amp;$H21&amp;$I21="","",VLOOKUP($F21&amp;$G21&amp;$H21&amp;$I21,'R6単価一覧'!$D$2:$E$16369,2,FALSE))</f>
        <v/>
      </c>
      <c r="K21" s="1010"/>
      <c r="L21" s="1010"/>
      <c r="M21" s="1010"/>
      <c r="N21" s="1010"/>
      <c r="O21" s="1010"/>
      <c r="P21" s="1010"/>
      <c r="Q21" s="1010"/>
      <c r="R21" s="1010"/>
      <c r="S21" s="1010"/>
      <c r="T21" s="1010"/>
      <c r="U21" s="1010"/>
      <c r="V21" s="1010"/>
      <c r="W21" s="1010"/>
      <c r="X21" s="1010"/>
      <c r="Y21" s="1010"/>
      <c r="Z21" s="1010"/>
      <c r="AA21" s="1011" t="str">
        <f>IF($F21&amp;$G21&amp;$H21&amp;$I21="","",VLOOKUP($F21&amp;$G21&amp;$H21&amp;$I21&amp;$AU$18&amp;$AY$16,'R6単価一覧'!$K$2:$L$16369,2,FALSE))</f>
        <v/>
      </c>
      <c r="AB21" s="1011"/>
      <c r="AC21" s="1011"/>
      <c r="AD21" s="1011"/>
      <c r="AE21" s="1011"/>
      <c r="AF21" s="311"/>
      <c r="AG21" s="960">
        <f>IF(OR(AF21="",AA21=""),0,AA21*AF21)</f>
        <v>0</v>
      </c>
      <c r="AH21" s="961"/>
      <c r="AI21" s="961"/>
      <c r="AJ21" s="961"/>
      <c r="AK21" s="961"/>
      <c r="AL21" s="961"/>
      <c r="AM21" s="962"/>
      <c r="AN21" s="939" t="s">
        <v>219</v>
      </c>
      <c r="AO21" s="940"/>
      <c r="AP21" s="941"/>
      <c r="AQ21" s="40"/>
      <c r="AT21" s="236" t="s">
        <v>686</v>
      </c>
      <c r="AU21" s="141" t="s">
        <v>689</v>
      </c>
      <c r="BD21" s="260" t="s">
        <v>3305</v>
      </c>
      <c r="BE21" s="267">
        <v>12</v>
      </c>
    </row>
    <row r="22" spans="1:57" ht="27" customHeight="1" thickBot="1">
      <c r="A22" s="36"/>
      <c r="B22" s="996"/>
      <c r="C22" s="997"/>
      <c r="D22" s="144" t="s">
        <v>117</v>
      </c>
      <c r="E22" s="145" t="s">
        <v>117</v>
      </c>
      <c r="F22" s="227"/>
      <c r="G22" s="227"/>
      <c r="H22" s="227"/>
      <c r="I22" s="228"/>
      <c r="J22" s="1009" t="str">
        <f>IF($F22&amp;$G22&amp;$H22&amp;$I22="","",VLOOKUP($F22&amp;$G22&amp;$H22&amp;$I22,'R6単価一覧'!$D$2:$E$16369,2,FALSE))</f>
        <v/>
      </c>
      <c r="K22" s="1010"/>
      <c r="L22" s="1010"/>
      <c r="M22" s="1010"/>
      <c r="N22" s="1010"/>
      <c r="O22" s="1010"/>
      <c r="P22" s="1010"/>
      <c r="Q22" s="1010"/>
      <c r="R22" s="1010"/>
      <c r="S22" s="1010"/>
      <c r="T22" s="1010"/>
      <c r="U22" s="1010"/>
      <c r="V22" s="1010"/>
      <c r="W22" s="1010"/>
      <c r="X22" s="1010"/>
      <c r="Y22" s="1010"/>
      <c r="Z22" s="1012"/>
      <c r="AA22" s="98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86"/>
      <c r="AC22" s="986"/>
      <c r="AD22" s="986"/>
      <c r="AE22" s="987"/>
      <c r="AF22" s="35"/>
      <c r="AG22" s="960">
        <f>IF(OR(AF22="",AA22=""),0,AA22*AF22)</f>
        <v>0</v>
      </c>
      <c r="AH22" s="961"/>
      <c r="AI22" s="961"/>
      <c r="AJ22" s="961"/>
      <c r="AK22" s="961"/>
      <c r="AL22" s="961"/>
      <c r="AM22" s="962"/>
      <c r="AN22" s="939" t="s">
        <v>218</v>
      </c>
      <c r="AO22" s="940"/>
      <c r="AP22" s="94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96"/>
      <c r="C23" s="997"/>
      <c r="D23" s="144" t="s">
        <v>117</v>
      </c>
      <c r="E23" s="145" t="s">
        <v>117</v>
      </c>
      <c r="F23" s="227"/>
      <c r="G23" s="227"/>
      <c r="H23" s="227"/>
      <c r="I23" s="228"/>
      <c r="J23" s="988" t="str">
        <f>IF($F$23&amp;$G$23&amp;$H$23&amp;$I$23="","",VLOOKUP($F$23&amp;$G$23&amp;$H$23&amp;$I$23,人員配置体制加算!$D$2:$E$513,2,FALSE))</f>
        <v/>
      </c>
      <c r="K23" s="989"/>
      <c r="L23" s="989"/>
      <c r="M23" s="989"/>
      <c r="N23" s="989"/>
      <c r="O23" s="989"/>
      <c r="P23" s="989"/>
      <c r="Q23" s="989"/>
      <c r="R23" s="989"/>
      <c r="S23" s="989"/>
      <c r="T23" s="989"/>
      <c r="U23" s="989"/>
      <c r="V23" s="989"/>
      <c r="W23" s="989"/>
      <c r="X23" s="989"/>
      <c r="Y23" s="989"/>
      <c r="Z23" s="990"/>
      <c r="AA23" s="957" t="str">
        <f>IF($F23&amp;$G23&amp;$H23&amp;$I23="","",VLOOKUP($F23&amp;$G23&amp;$H23&amp;$I23&amp;$AU$18&amp;$BG$16,人員配置体制加算!$K$2:$L$513,2,FALSE))</f>
        <v/>
      </c>
      <c r="AB23" s="958"/>
      <c r="AC23" s="958"/>
      <c r="AD23" s="958"/>
      <c r="AE23" s="959"/>
      <c r="AF23" s="244">
        <f>AF20</f>
        <v>0</v>
      </c>
      <c r="AG23" s="960">
        <f t="shared" ref="AG23:AG24" si="0">IF(OR(AF23="",AA23=""),0,AA23*AF23)</f>
        <v>0</v>
      </c>
      <c r="AH23" s="961"/>
      <c r="AI23" s="961"/>
      <c r="AJ23" s="961"/>
      <c r="AK23" s="961"/>
      <c r="AL23" s="961"/>
      <c r="AM23" s="962"/>
      <c r="AN23" s="991" t="s">
        <v>1156</v>
      </c>
      <c r="AO23" s="992"/>
      <c r="AP23" s="993"/>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96"/>
      <c r="C24" s="997"/>
      <c r="D24" s="144" t="s">
        <v>117</v>
      </c>
      <c r="E24" s="145" t="s">
        <v>117</v>
      </c>
      <c r="F24" s="227"/>
      <c r="G24" s="227"/>
      <c r="H24" s="227"/>
      <c r="I24" s="228"/>
      <c r="J24" s="988" t="str">
        <f>IF($F$24&amp;$G$24&amp;$H$24&amp;$I$24="","",VLOOKUP($F$24&amp;$G$24&amp;$H$24&amp;$I$24,人員配置体制加算!$D$2:$E$513,2,FALSE))</f>
        <v/>
      </c>
      <c r="K24" s="989"/>
      <c r="L24" s="989"/>
      <c r="M24" s="989"/>
      <c r="N24" s="989"/>
      <c r="O24" s="989"/>
      <c r="P24" s="989"/>
      <c r="Q24" s="989"/>
      <c r="R24" s="989"/>
      <c r="S24" s="989"/>
      <c r="T24" s="989"/>
      <c r="U24" s="989"/>
      <c r="V24" s="989"/>
      <c r="W24" s="989"/>
      <c r="X24" s="989"/>
      <c r="Y24" s="989"/>
      <c r="Z24" s="990"/>
      <c r="AA24" s="957" t="str">
        <f>IF($F24&amp;$G24&amp;$H24&amp;$I24="","",VLOOKUP($F24&amp;$G24&amp;$H24&amp;$I24&amp;$AU$18&amp;$BG$16,人員配置体制加算!$K$2:$L$513,2,FALSE))</f>
        <v/>
      </c>
      <c r="AB24" s="958"/>
      <c r="AC24" s="958"/>
      <c r="AD24" s="958"/>
      <c r="AE24" s="959"/>
      <c r="AF24" s="244">
        <f>AF22</f>
        <v>0</v>
      </c>
      <c r="AG24" s="960">
        <f t="shared" si="0"/>
        <v>0</v>
      </c>
      <c r="AH24" s="961"/>
      <c r="AI24" s="961"/>
      <c r="AJ24" s="961"/>
      <c r="AK24" s="961"/>
      <c r="AL24" s="961"/>
      <c r="AM24" s="962"/>
      <c r="AN24" s="991" t="s">
        <v>4200</v>
      </c>
      <c r="AO24" s="992"/>
      <c r="AP24" s="993"/>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96"/>
      <c r="C25" s="997"/>
      <c r="D25" s="963"/>
      <c r="E25" s="964"/>
      <c r="F25" s="964"/>
      <c r="G25" s="964"/>
      <c r="H25" s="964"/>
      <c r="I25" s="965"/>
      <c r="J25" s="1013" t="s">
        <v>126</v>
      </c>
      <c r="K25" s="1014"/>
      <c r="L25" s="1014"/>
      <c r="M25" s="1014"/>
      <c r="N25" s="1014"/>
      <c r="O25" s="1014"/>
      <c r="P25" s="1014"/>
      <c r="Q25" s="1014"/>
      <c r="R25" s="1014"/>
      <c r="S25" s="1014"/>
      <c r="T25" s="1014"/>
      <c r="U25" s="1014"/>
      <c r="V25" s="1014"/>
      <c r="W25" s="1014"/>
      <c r="X25" s="1014"/>
      <c r="Y25" s="1014"/>
      <c r="Z25" s="1015"/>
      <c r="AA25" s="945" t="e">
        <f>IF(AX25="△",VLOOKUP($AY$16&amp;$BA$14&amp;$BE$24&amp;$BA$20,'R6単価一覧'!$M$2:$N$69,2,FALSE),IF(AY23="◆",VLOOKUP($AY$16&amp;$BA$14&amp;$BE$24&amp;$BA$20,'R6単価一覧'!$M$2:$N$69,2,FALSE),IF($AX$23="○",VLOOKUP(AY16&amp;BA14,'R6単価一覧'!$M$136:$N$141,2,FALSE),VLOOKUP($AY$16&amp;$BA$14&amp;$BE$24&amp;$BA$20,'R6単価一覧'!$M$2:$N$69,2,FALSE))))</f>
        <v>#N/A</v>
      </c>
      <c r="AB25" s="946"/>
      <c r="AC25" s="946"/>
      <c r="AD25" s="946"/>
      <c r="AE25" s="947"/>
      <c r="AF25" s="244">
        <f>$AA$13-$AF$20-$AF$21-$AF$22-$AF$26</f>
        <v>0</v>
      </c>
      <c r="AG25" s="960">
        <f>IF(AF25=0,0,AA25*AF25)</f>
        <v>0</v>
      </c>
      <c r="AH25" s="961"/>
      <c r="AI25" s="961"/>
      <c r="AJ25" s="961"/>
      <c r="AK25" s="961"/>
      <c r="AL25" s="961"/>
      <c r="AM25" s="962"/>
      <c r="AN25" s="939"/>
      <c r="AO25" s="940"/>
      <c r="AP25" s="941"/>
      <c r="AQ25" s="40"/>
      <c r="AT25" s="1" t="s">
        <v>204</v>
      </c>
      <c r="AW25" s="2" t="str">
        <f>IF('請求書（記載例）'!U19="日中サービス支援型","100","")</f>
        <v/>
      </c>
      <c r="AX25" s="53" t="str">
        <f>IF(AX24=J20,"△","")</f>
        <v/>
      </c>
    </row>
    <row r="26" spans="1:57" ht="27" hidden="1" customHeight="1" thickTop="1" thickBot="1">
      <c r="A26" s="36"/>
      <c r="B26" s="998"/>
      <c r="C26" s="999"/>
      <c r="D26" s="963"/>
      <c r="E26" s="964"/>
      <c r="F26" s="964"/>
      <c r="G26" s="964"/>
      <c r="H26" s="964"/>
      <c r="I26" s="965"/>
      <c r="J26" s="966" t="s">
        <v>1147</v>
      </c>
      <c r="K26" s="967"/>
      <c r="L26" s="967"/>
      <c r="M26" s="967"/>
      <c r="N26" s="967"/>
      <c r="O26" s="967"/>
      <c r="P26" s="967"/>
      <c r="Q26" s="967"/>
      <c r="R26" s="967"/>
      <c r="S26" s="967"/>
      <c r="T26" s="967"/>
      <c r="U26" s="967"/>
      <c r="V26" s="967"/>
      <c r="W26" s="967"/>
      <c r="X26" s="967"/>
      <c r="Y26" s="967"/>
      <c r="Z26" s="968"/>
      <c r="AA26" s="945" t="str">
        <f>IF(AF26="","",VLOOKUP($AW$25&amp;$BE$24&amp;$AW$27&amp;$AW$28,'R6単価一覧'!$M$74:$N$121,2,FALSE))</f>
        <v/>
      </c>
      <c r="AB26" s="946"/>
      <c r="AC26" s="946"/>
      <c r="AD26" s="946"/>
      <c r="AE26" s="947"/>
      <c r="AF26" s="35"/>
      <c r="AG26" s="960">
        <f>IF(AF26=0,0,AA26*AF26)</f>
        <v>0</v>
      </c>
      <c r="AH26" s="961"/>
      <c r="AI26" s="961"/>
      <c r="AJ26" s="961"/>
      <c r="AK26" s="961"/>
      <c r="AL26" s="961"/>
      <c r="AM26" s="962"/>
      <c r="AN26" s="939"/>
      <c r="AO26" s="940"/>
      <c r="AP26" s="941"/>
      <c r="AQ26" s="40"/>
      <c r="AT26" s="1" t="s">
        <v>1145</v>
      </c>
      <c r="AW26" s="2">
        <f>AW18</f>
        <v>4</v>
      </c>
    </row>
    <row r="27" spans="1:57" ht="27" customHeight="1" thickTop="1" thickBot="1">
      <c r="A27" s="36"/>
      <c r="B27" s="906" t="s">
        <v>112</v>
      </c>
      <c r="C27" s="969"/>
      <c r="D27" s="951" t="s">
        <v>29</v>
      </c>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52"/>
      <c r="AG27" s="130" t="s">
        <v>132</v>
      </c>
      <c r="AH27" s="901">
        <f>SUM(AG20:AM26)</f>
        <v>0</v>
      </c>
      <c r="AI27" s="901"/>
      <c r="AJ27" s="901"/>
      <c r="AK27" s="901"/>
      <c r="AL27" s="901"/>
      <c r="AM27" s="902"/>
      <c r="AN27" s="903"/>
      <c r="AO27" s="904"/>
      <c r="AP27" s="905"/>
      <c r="AQ27" s="40"/>
      <c r="AT27" s="1" t="s">
        <v>1146</v>
      </c>
      <c r="AW27" s="2" t="str">
        <f>AZ20</f>
        <v/>
      </c>
    </row>
    <row r="28" spans="1:57" ht="27" customHeight="1">
      <c r="A28" s="36"/>
      <c r="B28" s="908"/>
      <c r="C28" s="970"/>
      <c r="D28" s="972"/>
      <c r="E28" s="973"/>
      <c r="F28" s="973"/>
      <c r="G28" s="973"/>
      <c r="H28" s="973"/>
      <c r="I28" s="974"/>
      <c r="J28" s="975" t="s">
        <v>121</v>
      </c>
      <c r="K28" s="920"/>
      <c r="L28" s="920"/>
      <c r="M28" s="920"/>
      <c r="N28" s="920"/>
      <c r="O28" s="920"/>
      <c r="P28" s="920"/>
      <c r="Q28" s="920"/>
      <c r="R28" s="920"/>
      <c r="S28" s="920"/>
      <c r="T28" s="920"/>
      <c r="U28" s="920"/>
      <c r="V28" s="920"/>
      <c r="W28" s="920"/>
      <c r="X28" s="920"/>
      <c r="Y28" s="920" t="s">
        <v>130</v>
      </c>
      <c r="Z28" s="921"/>
      <c r="AA28" s="976" t="str">
        <f>IF(AA29="","",991)</f>
        <v/>
      </c>
      <c r="AB28" s="977"/>
      <c r="AC28" s="977"/>
      <c r="AD28" s="977"/>
      <c r="AE28" s="978"/>
      <c r="AF28" s="132" t="str">
        <f>IF(OR($AA$13="",AF29=""),"",$AA$13)</f>
        <v/>
      </c>
      <c r="AG28" s="979" t="str">
        <f>IF(OR(AF28="",AA28=""),"",AA28*AF28)</f>
        <v/>
      </c>
      <c r="AH28" s="980"/>
      <c r="AI28" s="980"/>
      <c r="AJ28" s="980"/>
      <c r="AK28" s="980"/>
      <c r="AL28" s="980"/>
      <c r="AM28" s="981"/>
      <c r="AN28" s="928"/>
      <c r="AO28" s="929"/>
      <c r="AP28" s="930"/>
      <c r="AQ28" s="40"/>
      <c r="AT28" s="1" t="s">
        <v>1150</v>
      </c>
      <c r="AW28" s="2" t="str">
        <f>AU18</f>
        <v/>
      </c>
    </row>
    <row r="29" spans="1:57" ht="27" customHeight="1">
      <c r="A29" s="36"/>
      <c r="B29" s="908"/>
      <c r="C29" s="970"/>
      <c r="D29" s="46" t="s">
        <v>118</v>
      </c>
      <c r="E29" s="47" t="s">
        <v>118</v>
      </c>
      <c r="F29" s="229"/>
      <c r="G29" s="229"/>
      <c r="H29" s="227"/>
      <c r="I29" s="228"/>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955" t="s">
        <v>131</v>
      </c>
      <c r="Z29" s="956"/>
      <c r="AA29" s="957" t="str">
        <f>IF(H29&amp;I29="","",VLOOKUP(F29&amp;G29&amp;H29&amp;I29&amp;AU$18,'単価一覧（夜間）'!$G$2:$H$913,2,FALSE))</f>
        <v/>
      </c>
      <c r="AB29" s="958"/>
      <c r="AC29" s="958"/>
      <c r="AD29" s="958"/>
      <c r="AE29" s="959"/>
      <c r="AF29" s="35"/>
      <c r="AG29" s="936" t="str">
        <f>IF(OR(AF29="",AA29=""),"",AA29*AF29)</f>
        <v/>
      </c>
      <c r="AH29" s="937"/>
      <c r="AI29" s="937"/>
      <c r="AJ29" s="937"/>
      <c r="AK29" s="937"/>
      <c r="AL29" s="937"/>
      <c r="AM29" s="938"/>
      <c r="AN29" s="939"/>
      <c r="AO29" s="940"/>
      <c r="AP29" s="941"/>
      <c r="AQ29" s="40"/>
    </row>
    <row r="30" spans="1:57" ht="27" customHeight="1">
      <c r="A30" s="36"/>
      <c r="B30" s="908"/>
      <c r="C30" s="970"/>
      <c r="D30" s="46" t="s">
        <v>117</v>
      </c>
      <c r="E30" s="47" t="s">
        <v>117</v>
      </c>
      <c r="F30" s="229"/>
      <c r="G30" s="229"/>
      <c r="H30" s="227"/>
      <c r="I30" s="228"/>
      <c r="J30" s="953" t="str">
        <f>IF(H30&amp;I30="","",VLOOKUP(F30&amp;G30&amp;H30&amp;I30,'単価一覧（夜間）'!$D$2:$E$913,2,FALSE))</f>
        <v/>
      </c>
      <c r="K30" s="954"/>
      <c r="L30" s="954"/>
      <c r="M30" s="954"/>
      <c r="N30" s="954"/>
      <c r="O30" s="954"/>
      <c r="P30" s="954"/>
      <c r="Q30" s="954"/>
      <c r="R30" s="954"/>
      <c r="S30" s="954"/>
      <c r="T30" s="954"/>
      <c r="U30" s="954"/>
      <c r="V30" s="954"/>
      <c r="W30" s="954"/>
      <c r="X30" s="954"/>
      <c r="Y30" s="955" t="s">
        <v>131</v>
      </c>
      <c r="Z30" s="956"/>
      <c r="AA30" s="957" t="str">
        <f>IF(H30&amp;I30="","",VLOOKUP(F30&amp;G30&amp;H30&amp;I30&amp;AU$18,'単価一覧（夜間）'!$G$2:$H$913,2,FALSE))</f>
        <v/>
      </c>
      <c r="AB30" s="958"/>
      <c r="AC30" s="958"/>
      <c r="AD30" s="958"/>
      <c r="AE30" s="959"/>
      <c r="AF30" s="35"/>
      <c r="AG30" s="936" t="str">
        <f>IF(OR(AF30="",AA30=""),"",AA30*AF30)</f>
        <v/>
      </c>
      <c r="AH30" s="937"/>
      <c r="AI30" s="937"/>
      <c r="AJ30" s="937"/>
      <c r="AK30" s="937"/>
      <c r="AL30" s="937"/>
      <c r="AM30" s="938"/>
      <c r="AN30" s="939"/>
      <c r="AO30" s="940"/>
      <c r="AP30" s="941"/>
      <c r="AQ30" s="40"/>
    </row>
    <row r="31" spans="1:57" ht="27" customHeight="1">
      <c r="A31" s="36"/>
      <c r="B31" s="908"/>
      <c r="C31" s="970"/>
      <c r="D31" s="46" t="s">
        <v>118</v>
      </c>
      <c r="E31" s="47" t="s">
        <v>118</v>
      </c>
      <c r="F31" s="229"/>
      <c r="G31" s="229"/>
      <c r="H31" s="227"/>
      <c r="I31" s="228"/>
      <c r="J31" s="953" t="str">
        <f>IF(H31&amp;I31="","",VLOOKUP(F31&amp;G31&amp;H31&amp;I31,'単価一覧（夜間）'!$D$2:$E$913,2,FALSE))</f>
        <v/>
      </c>
      <c r="K31" s="954"/>
      <c r="L31" s="954"/>
      <c r="M31" s="954"/>
      <c r="N31" s="954"/>
      <c r="O31" s="954"/>
      <c r="P31" s="954"/>
      <c r="Q31" s="954"/>
      <c r="R31" s="954"/>
      <c r="S31" s="954"/>
      <c r="T31" s="954"/>
      <c r="U31" s="954"/>
      <c r="V31" s="954"/>
      <c r="W31" s="954"/>
      <c r="X31" s="954"/>
      <c r="Y31" s="955" t="s">
        <v>131</v>
      </c>
      <c r="Z31" s="956"/>
      <c r="AA31" s="957" t="str">
        <f>IF(H31&amp;I31="","",VLOOKUP(F31&amp;G31&amp;H31&amp;I31&amp;AU$18,'単価一覧（夜間）'!$G$2:$H$913,2,FALSE))</f>
        <v/>
      </c>
      <c r="AB31" s="958"/>
      <c r="AC31" s="958"/>
      <c r="AD31" s="958"/>
      <c r="AE31" s="959"/>
      <c r="AF31" s="35"/>
      <c r="AG31" s="936" t="str">
        <f t="shared" ref="AG31" si="1">IF(OR(AF31="",AA31=""),"",AA31*AF31)</f>
        <v/>
      </c>
      <c r="AH31" s="937"/>
      <c r="AI31" s="937"/>
      <c r="AJ31" s="937"/>
      <c r="AK31" s="937"/>
      <c r="AL31" s="937"/>
      <c r="AM31" s="938"/>
      <c r="AN31" s="939"/>
      <c r="AO31" s="940"/>
      <c r="AP31" s="941"/>
      <c r="AQ31" s="40"/>
    </row>
    <row r="32" spans="1:57" ht="27" customHeight="1" thickBot="1">
      <c r="A32" s="36"/>
      <c r="B32" s="910"/>
      <c r="C32" s="971"/>
      <c r="D32" s="46" t="s">
        <v>118</v>
      </c>
      <c r="E32" s="47" t="s">
        <v>118</v>
      </c>
      <c r="F32" s="47" t="s">
        <v>119</v>
      </c>
      <c r="G32" s="47" t="s">
        <v>120</v>
      </c>
      <c r="H32" s="48" t="s">
        <v>127</v>
      </c>
      <c r="I32" s="49" t="s">
        <v>128</v>
      </c>
      <c r="J32" s="982" t="s">
        <v>129</v>
      </c>
      <c r="K32" s="983"/>
      <c r="L32" s="983"/>
      <c r="M32" s="983"/>
      <c r="N32" s="983"/>
      <c r="O32" s="983"/>
      <c r="P32" s="983"/>
      <c r="Q32" s="983"/>
      <c r="R32" s="983"/>
      <c r="S32" s="983"/>
      <c r="T32" s="983"/>
      <c r="U32" s="983"/>
      <c r="V32" s="983"/>
      <c r="W32" s="983"/>
      <c r="X32" s="983"/>
      <c r="Y32" s="983"/>
      <c r="Z32" s="984"/>
      <c r="AA32" s="945" t="s">
        <v>226</v>
      </c>
      <c r="AB32" s="946"/>
      <c r="AC32" s="946"/>
      <c r="AD32" s="946"/>
      <c r="AE32" s="947"/>
      <c r="AF32" s="35"/>
      <c r="AG32" s="948" t="s">
        <v>226</v>
      </c>
      <c r="AH32" s="949"/>
      <c r="AI32" s="949"/>
      <c r="AJ32" s="949"/>
      <c r="AK32" s="949"/>
      <c r="AL32" s="949"/>
      <c r="AM32" s="950"/>
      <c r="AN32" s="939"/>
      <c r="AO32" s="940"/>
      <c r="AP32" s="941"/>
      <c r="AQ32" s="40"/>
    </row>
    <row r="33" spans="1:43" ht="27" customHeight="1" thickTop="1" thickBot="1">
      <c r="A33" s="36"/>
      <c r="B33" s="296"/>
      <c r="C33" s="295"/>
      <c r="D33" s="951" t="s">
        <v>135</v>
      </c>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52"/>
      <c r="AG33" s="130" t="s">
        <v>133</v>
      </c>
      <c r="AH33" s="901">
        <f>IF(AG28="",0,IF((AG28-SUM(AG29:AM31))&lt;0,0,AG28-SUM(AG29:AM31)))</f>
        <v>0</v>
      </c>
      <c r="AI33" s="901"/>
      <c r="AJ33" s="901"/>
      <c r="AK33" s="901"/>
      <c r="AL33" s="901"/>
      <c r="AM33" s="902"/>
      <c r="AN33" s="903"/>
      <c r="AO33" s="904"/>
      <c r="AP33" s="905"/>
      <c r="AQ33" s="40"/>
    </row>
    <row r="34" spans="1:43" ht="27" customHeight="1">
      <c r="A34" s="36"/>
      <c r="B34" s="906" t="s">
        <v>113</v>
      </c>
      <c r="C34" s="907"/>
      <c r="D34" s="920" t="s">
        <v>111</v>
      </c>
      <c r="E34" s="920"/>
      <c r="F34" s="920"/>
      <c r="G34" s="920"/>
      <c r="H34" s="920"/>
      <c r="I34" s="920"/>
      <c r="J34" s="920"/>
      <c r="K34" s="920"/>
      <c r="L34" s="920"/>
      <c r="M34" s="920"/>
      <c r="N34" s="920"/>
      <c r="O34" s="920"/>
      <c r="P34" s="920"/>
      <c r="Q34" s="920"/>
      <c r="R34" s="920"/>
      <c r="S34" s="920"/>
      <c r="T34" s="920"/>
      <c r="U34" s="920"/>
      <c r="V34" s="920"/>
      <c r="W34" s="920"/>
      <c r="X34" s="920"/>
      <c r="Y34" s="920"/>
      <c r="Z34" s="921"/>
      <c r="AA34" s="922">
        <v>800</v>
      </c>
      <c r="AB34" s="923"/>
      <c r="AC34" s="923"/>
      <c r="AD34" s="923"/>
      <c r="AE34" s="924"/>
      <c r="AF34" s="132" t="str">
        <f>IF(Z16=AV15,AA13,"")</f>
        <v/>
      </c>
      <c r="AG34" s="925">
        <f>IF(OR(AF34="",AA34=""),0,AA34*AF34)</f>
        <v>0</v>
      </c>
      <c r="AH34" s="926"/>
      <c r="AI34" s="926"/>
      <c r="AJ34" s="926"/>
      <c r="AK34" s="926"/>
      <c r="AL34" s="926"/>
      <c r="AM34" s="927"/>
      <c r="AN34" s="928"/>
      <c r="AO34" s="929"/>
      <c r="AP34" s="930"/>
      <c r="AQ34" s="40"/>
    </row>
    <row r="35" spans="1:43" ht="27.75" customHeight="1" thickBot="1">
      <c r="A35" s="36"/>
      <c r="B35" s="908"/>
      <c r="C35" s="909"/>
      <c r="D35" s="931" t="s">
        <v>26</v>
      </c>
      <c r="E35" s="931"/>
      <c r="F35" s="931"/>
      <c r="G35" s="931"/>
      <c r="H35" s="931"/>
      <c r="I35" s="931"/>
      <c r="J35" s="931"/>
      <c r="K35" s="931"/>
      <c r="L35" s="931"/>
      <c r="M35" s="931"/>
      <c r="N35" s="931"/>
      <c r="O35" s="931"/>
      <c r="P35" s="931"/>
      <c r="Q35" s="931"/>
      <c r="R35" s="931"/>
      <c r="S35" s="931"/>
      <c r="T35" s="931"/>
      <c r="U35" s="931"/>
      <c r="V35" s="931"/>
      <c r="W35" s="931"/>
      <c r="X35" s="931"/>
      <c r="Y35" s="931"/>
      <c r="Z35" s="932"/>
      <c r="AA35" s="933">
        <v>330</v>
      </c>
      <c r="AB35" s="934"/>
      <c r="AC35" s="934"/>
      <c r="AD35" s="934"/>
      <c r="AE35" s="935"/>
      <c r="AF35" s="35"/>
      <c r="AG35" s="936">
        <f>IF(U12=AT20,IF(AN16=AV16,AA35*AF35,0),0)</f>
        <v>0</v>
      </c>
      <c r="AH35" s="937"/>
      <c r="AI35" s="937"/>
      <c r="AJ35" s="937"/>
      <c r="AK35" s="937"/>
      <c r="AL35" s="937"/>
      <c r="AM35" s="938"/>
      <c r="AN35" s="939"/>
      <c r="AO35" s="940"/>
      <c r="AP35" s="941"/>
      <c r="AQ35" s="40"/>
    </row>
    <row r="36" spans="1:43" ht="27.75" customHeight="1" thickTop="1" thickBot="1">
      <c r="A36" s="36"/>
      <c r="B36" s="910"/>
      <c r="C36" s="911"/>
      <c r="D36" s="942" t="s">
        <v>29</v>
      </c>
      <c r="E36" s="942"/>
      <c r="F36" s="942"/>
      <c r="G36" s="942"/>
      <c r="H36" s="942"/>
      <c r="I36" s="942"/>
      <c r="J36" s="942"/>
      <c r="K36" s="942"/>
      <c r="L36" s="943"/>
      <c r="M36" s="943"/>
      <c r="N36" s="943"/>
      <c r="O36" s="943"/>
      <c r="P36" s="943"/>
      <c r="Q36" s="943"/>
      <c r="R36" s="943"/>
      <c r="S36" s="943"/>
      <c r="T36" s="943"/>
      <c r="U36" s="943"/>
      <c r="V36" s="943"/>
      <c r="W36" s="943"/>
      <c r="X36" s="943"/>
      <c r="Y36" s="943"/>
      <c r="Z36" s="943"/>
      <c r="AA36" s="943"/>
      <c r="AB36" s="943"/>
      <c r="AC36" s="943"/>
      <c r="AD36" s="943"/>
      <c r="AE36" s="943"/>
      <c r="AF36" s="944"/>
      <c r="AG36" s="130" t="s">
        <v>134</v>
      </c>
      <c r="AH36" s="901">
        <f>SUM(AG34:AM35)</f>
        <v>0</v>
      </c>
      <c r="AI36" s="901"/>
      <c r="AJ36" s="901"/>
      <c r="AK36" s="901"/>
      <c r="AL36" s="901"/>
      <c r="AM36" s="902"/>
      <c r="AN36" s="903"/>
      <c r="AO36" s="904"/>
      <c r="AP36" s="905"/>
      <c r="AQ36" s="40"/>
    </row>
    <row r="37" spans="1:43" ht="27.75" customHeight="1" thickTop="1">
      <c r="A37" s="36"/>
      <c r="B37" s="906" t="s">
        <v>114</v>
      </c>
      <c r="C37" s="907"/>
      <c r="D37" s="912" t="s">
        <v>115</v>
      </c>
      <c r="E37" s="913"/>
      <c r="F37" s="913"/>
      <c r="G37" s="913"/>
      <c r="H37" s="913" t="s">
        <v>80</v>
      </c>
      <c r="I37" s="913"/>
      <c r="J37" s="913"/>
      <c r="K37" s="914"/>
      <c r="L37" s="915" t="s">
        <v>193</v>
      </c>
      <c r="M37" s="916"/>
      <c r="N37" s="916"/>
      <c r="O37" s="916"/>
      <c r="P37" s="916"/>
      <c r="Q37" s="916"/>
      <c r="R37" s="916" t="s">
        <v>194</v>
      </c>
      <c r="S37" s="916"/>
      <c r="T37" s="916"/>
      <c r="U37" s="916"/>
      <c r="V37" s="916"/>
      <c r="W37" s="916" t="s">
        <v>195</v>
      </c>
      <c r="X37" s="916"/>
      <c r="Y37" s="916"/>
      <c r="Z37" s="916"/>
      <c r="AA37" s="916" t="s">
        <v>196</v>
      </c>
      <c r="AB37" s="916"/>
      <c r="AC37" s="916"/>
      <c r="AD37" s="916"/>
      <c r="AE37" s="916"/>
      <c r="AF37" s="917"/>
      <c r="AG37" s="918" t="s">
        <v>192</v>
      </c>
      <c r="AH37" s="919"/>
      <c r="AI37" s="919"/>
      <c r="AJ37" s="919"/>
      <c r="AK37" s="919"/>
      <c r="AL37" s="919"/>
      <c r="AM37" s="919"/>
      <c r="AN37" s="881"/>
      <c r="AO37" s="881"/>
      <c r="AP37" s="882"/>
      <c r="AQ37" s="40"/>
    </row>
    <row r="38" spans="1:43" ht="27.75" customHeight="1" thickBot="1">
      <c r="A38" s="36"/>
      <c r="B38" s="908"/>
      <c r="C38" s="909"/>
      <c r="D38" s="1107"/>
      <c r="E38" s="1098" t="str">
        <f t="shared" ref="D38:G40" si="2">IF($AA$13="","",$AA$13)</f>
        <v/>
      </c>
      <c r="F38" s="1098" t="str">
        <f t="shared" si="2"/>
        <v/>
      </c>
      <c r="G38" s="1098" t="str">
        <f t="shared" si="2"/>
        <v/>
      </c>
      <c r="H38" s="1098"/>
      <c r="I38" s="1098"/>
      <c r="J38" s="1098"/>
      <c r="K38" s="1099"/>
      <c r="L38" s="893">
        <v>69800</v>
      </c>
      <c r="M38" s="879"/>
      <c r="N38" s="879"/>
      <c r="O38" s="879"/>
      <c r="P38" s="879"/>
      <c r="Q38" s="879"/>
      <c r="R38" s="879" t="str">
        <f>IF(H38="","",ROUND(L38*D38/H38,0))</f>
        <v/>
      </c>
      <c r="S38" s="879"/>
      <c r="T38" s="879"/>
      <c r="U38" s="879"/>
      <c r="V38" s="879"/>
      <c r="W38" s="1106"/>
      <c r="X38" s="1106"/>
      <c r="Y38" s="1106"/>
      <c r="Z38" s="1106"/>
      <c r="AA38" s="879" t="str">
        <f>IF(R38="","",IF(R38-W38&lt;0,0,R38-W38))</f>
        <v/>
      </c>
      <c r="AB38" s="879"/>
      <c r="AC38" s="879"/>
      <c r="AD38" s="879"/>
      <c r="AE38" s="879"/>
      <c r="AF38" s="880"/>
      <c r="AG38" s="894" t="s">
        <v>201</v>
      </c>
      <c r="AH38" s="894">
        <f>MIN(AA38,AE40)</f>
        <v>0</v>
      </c>
      <c r="AI38" s="894"/>
      <c r="AJ38" s="894"/>
      <c r="AK38" s="894"/>
      <c r="AL38" s="894"/>
      <c r="AM38" s="897"/>
      <c r="AN38" s="883"/>
      <c r="AO38" s="883"/>
      <c r="AP38" s="884"/>
      <c r="AQ38" s="40"/>
    </row>
    <row r="39" spans="1:43" ht="24" customHeight="1" thickTop="1">
      <c r="A39" s="36"/>
      <c r="B39" s="908"/>
      <c r="C39" s="909"/>
      <c r="D39" s="1107" t="str">
        <f t="shared" si="2"/>
        <v/>
      </c>
      <c r="E39" s="1098" t="str">
        <f t="shared" si="2"/>
        <v/>
      </c>
      <c r="F39" s="1098" t="str">
        <f t="shared" si="2"/>
        <v/>
      </c>
      <c r="G39" s="1098" t="str">
        <f t="shared" si="2"/>
        <v/>
      </c>
      <c r="H39" s="1098"/>
      <c r="I39" s="1098"/>
      <c r="J39" s="1098"/>
      <c r="K39" s="1099"/>
      <c r="L39" s="900" t="s">
        <v>198</v>
      </c>
      <c r="M39" s="874"/>
      <c r="N39" s="874"/>
      <c r="O39" s="874"/>
      <c r="P39" s="874"/>
      <c r="Q39" s="874"/>
      <c r="R39" s="874" t="s">
        <v>200</v>
      </c>
      <c r="S39" s="874"/>
      <c r="T39" s="874"/>
      <c r="U39" s="874"/>
      <c r="V39" s="874"/>
      <c r="W39" s="874" t="s">
        <v>195</v>
      </c>
      <c r="X39" s="874"/>
      <c r="Y39" s="874"/>
      <c r="Z39" s="874"/>
      <c r="AA39" s="874" t="s">
        <v>199</v>
      </c>
      <c r="AB39" s="874"/>
      <c r="AC39" s="874"/>
      <c r="AD39" s="874"/>
      <c r="AE39" s="874" t="s">
        <v>197</v>
      </c>
      <c r="AF39" s="875"/>
      <c r="AG39" s="895"/>
      <c r="AH39" s="895"/>
      <c r="AI39" s="895"/>
      <c r="AJ39" s="895"/>
      <c r="AK39" s="895"/>
      <c r="AL39" s="895"/>
      <c r="AM39" s="898"/>
      <c r="AN39" s="883"/>
      <c r="AO39" s="883"/>
      <c r="AP39" s="884"/>
      <c r="AQ39" s="40"/>
    </row>
    <row r="40" spans="1:43" ht="24.6" customHeight="1" thickBot="1">
      <c r="A40" s="36"/>
      <c r="B40" s="910"/>
      <c r="C40" s="911"/>
      <c r="D40" s="1108" t="str">
        <f t="shared" si="2"/>
        <v/>
      </c>
      <c r="E40" s="1100" t="str">
        <f t="shared" si="2"/>
        <v/>
      </c>
      <c r="F40" s="1100" t="str">
        <f t="shared" si="2"/>
        <v/>
      </c>
      <c r="G40" s="1100" t="str">
        <f t="shared" si="2"/>
        <v/>
      </c>
      <c r="H40" s="1100"/>
      <c r="I40" s="1100"/>
      <c r="J40" s="1100"/>
      <c r="K40" s="1101"/>
      <c r="L40" s="1105"/>
      <c r="M40" s="1106"/>
      <c r="N40" s="1106"/>
      <c r="O40" s="1106"/>
      <c r="P40" s="1106"/>
      <c r="Q40" s="1106"/>
      <c r="R40" s="1106"/>
      <c r="S40" s="1106"/>
      <c r="T40" s="1106"/>
      <c r="U40" s="1106"/>
      <c r="V40" s="1106"/>
      <c r="W40" s="879">
        <f>W38</f>
        <v>0</v>
      </c>
      <c r="X40" s="879"/>
      <c r="Y40" s="879"/>
      <c r="Z40" s="879"/>
      <c r="AA40" s="1106"/>
      <c r="AB40" s="1106"/>
      <c r="AC40" s="1106"/>
      <c r="AD40" s="1106"/>
      <c r="AE40" s="879">
        <f>IF(L40+R40-W40-AA40&lt;=0,0,L40+R40-W40-AA40)</f>
        <v>0</v>
      </c>
      <c r="AF40" s="880"/>
      <c r="AG40" s="896"/>
      <c r="AH40" s="896"/>
      <c r="AI40" s="896"/>
      <c r="AJ40" s="896"/>
      <c r="AK40" s="896"/>
      <c r="AL40" s="896"/>
      <c r="AM40" s="899"/>
      <c r="AN40" s="885"/>
      <c r="AO40" s="885"/>
      <c r="AP40" s="886"/>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870" t="s">
        <v>202</v>
      </c>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2"/>
      <c r="AE42" s="873">
        <f>SUM(AH27,AH33,AH36,AH38)</f>
        <v>0</v>
      </c>
      <c r="AF42" s="871"/>
      <c r="AG42" s="871"/>
      <c r="AH42" s="871"/>
      <c r="AI42" s="871"/>
      <c r="AJ42" s="871"/>
      <c r="AK42" s="871"/>
      <c r="AL42" s="871"/>
      <c r="AM42" s="871"/>
      <c r="AN42" s="871"/>
      <c r="AO42" s="871" t="s">
        <v>6</v>
      </c>
      <c r="AP42" s="872"/>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【参考】国明細書</vt:lpstr>
      <vt:lpstr>事務概要</vt:lpstr>
      <vt:lpstr>【参考】Q&amp;A</vt:lpstr>
      <vt:lpstr>請求書 </vt:lpstr>
      <vt:lpstr>請求書（記載例）</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 '!Print_Area</vt:lpstr>
      <vt:lpstr>'請求書 (別紙)'!Print_Area</vt:lpstr>
      <vt:lpstr>'請求書（記載例）'!Print_Area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【都例示様式・現行】都加算請求書等（共同生活援助）（令和6年4月1日～）</dc:title>
  <dc:creator>千代田区</dc:creator>
  <cp:lastPrinted>2025-04-10T07:45:57Z</cp:lastPrinted>
  <dcterms:created xsi:type="dcterms:W3CDTF">2006-05-01T12:23:10Z</dcterms:created>
  <dcterms:modified xsi:type="dcterms:W3CDTF">2025-04-17T02:07:28Z</dcterms:modified>
</cp:coreProperties>
</file>