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2\財政課\財政課\◇財政調整チームフォルダー\◆各種調査・回答・通知\１外部調査（都・区長会事務局等）\R5\未050921（星子）令和３年度財政状況資料集の作成について（2回目・地方公会計関係）\05 HP掲載\"/>
    </mc:Choice>
  </mc:AlternateContent>
  <xr:revisionPtr revIDLastSave="0" documentId="13_ncr:1_{9936BC5F-B4E8-4D07-8DAD-0D7D032F166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<sst xmlns="http://schemas.openxmlformats.org/spreadsheetml/2006/main" count="1168" uniqueCount="601">
  <si>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</si>
  <si>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</si>
  <si>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</si>
  <si>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</si>
  <si>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</si>
  <si>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</si>
  <si>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</si>
  <si>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</si>
  <si>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</si>
  <si>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</si>
  <si>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</si>
  <si>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</si>
  <si>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</si>
  <si>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</si>
  <si>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</si>
  <si>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</si>
  <si>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</si>
  <si>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</si>
  <si>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</si>
  <si>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</si>
  <si>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</si>
  <si>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</si>
  <si>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</si>
  <si>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</si>
  <si>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</si>
  <si>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</si>
  <si>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</si>
  <si>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</si>
  <si>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</si>
  <si>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</si>
  <si>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</si>
  <si>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</si>
  <si>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</si>
  <si>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</si>
  <si>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</si>
  <si>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</si>
  <si>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</si>
  <si>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</si>
  <si>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</si>
  <si>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</si>
  <si>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</si>
  <si>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</si>
  <si>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</si>
  <si>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</si>
  <si>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</si>
  <si>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</si>
  <si>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</si>
  <si>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</si>
  <si>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</si>
  <si>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</si>
  <si>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</si>
  <si>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</si>
  <si>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</si>
  <si>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</si>
  <si>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</si>
  <si>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</si>
  <si>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</si>
  <si>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</si>
  <si>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</si>
  <si>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</si>
  <si>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</si>
  <si>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</si>
  <si>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</si>
  <si>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</si>
  <si>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</si>
  <si>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</si>
  <si>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</si>
  <si>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</si>
  <si>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</si>
  <si>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</si>
  <si>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</si>
  <si>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</si>
  <si>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</si>
  <si>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</si>
  <si>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</si>
  <si>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</si>
  <si>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</si>
  <si>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</si>
  <si>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</si>
  <si>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</si>
  <si>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</si>
  <si>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</si>
  <si>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</si>
  <si>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</si>
  <si>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</si>
  <si>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</si>
  <si>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</si>
  <si>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</si>
  <si>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</si>
  <si>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</si>
  <si>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</si>
  <si>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</si>
  <si>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</si>
  <si>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</si>
  <si>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</si>
  <si>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</si>
  <si>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</si>
  <si>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</si>
  <si>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</si>
  <si>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</si>
  <si>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</si>
  <si>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</si>
  <si>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</si>
  <si>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</si>
  <si>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</si>
  <si>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</si>
  <si>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</si>
  <si>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</si>
  <si>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</si>
  <si>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</si>
  <si>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</si>
  <si>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</si>
  <si>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</si>
  <si>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</si>
  <si>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</si>
  <si>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</si>
  <si>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</si>
  <si>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</si>
  <si>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</si>
  <si>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</si>
  <si>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</si>
  <si>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</si>
  <si>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</si>
  <si>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</si>
  <si>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</si>
  <si>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</si>
  <si>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</si>
  <si>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</si>
  <si>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</si>
  <si>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</si>
  <si>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</si>
  <si>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</si>
  <si>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</si>
  <si>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</si>
  <si>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</si>
  <si>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</si>
  <si>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</si>
  <si>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</si>
  <si>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</si>
  <si>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</si>
  <si>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</si>
  <si>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</si>
  <si>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</si>
  <si>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</si>
  <si>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</si>
  <si>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</si>
  <si>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</si>
  <si>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</si>
  <si>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</si>
  <si>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</si>
  <si>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</si>
  <si>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</si>
  <si>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</si>
  <si>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</si>
  <si>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</si>
  <si>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</si>
  <si>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</si>
  <si>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</si>
  <si>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</si>
  <si>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</si>
  <si>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</si>
  <si>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</si>
  <si>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</si>
  <si>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</si>
  <si>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</si>
  <si>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</si>
  <si>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</si>
  <si>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</si>
  <si>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</si>
  <si>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</si>
  <si>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</si>
  <si>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</si>
  <si>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</si>
  <si>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</si>
  <si>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</si>
  <si>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</si>
  <si>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</si>
  <si>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</si>
  <si>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</si>
  <si>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</si>
  <si>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</si>
  <si>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</si>
  <si>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</si>
  <si>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</si>
  <si>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</si>
  <si>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</si>
  <si>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</si>
  <si>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</si>
  <si>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</si>
  <si>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</si>
  <si>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</si>
  <si>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</si>
  <si>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</si>
  <si>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</si>
  <si>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</si>
  <si>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</si>
  <si>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</si>
  <si>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</si>
  <si>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</si>
  <si>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</si>
  <si>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</si>
  <si>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</si>
  <si>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</si>
  <si>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</si>
  <si>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</si>
  <si>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</si>
  <si>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</si>
  <si>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</si>
  <si>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</si>
  <si>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</si>
  <si>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</si>
  <si>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</si>
  <si>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</si>
  <si>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</si>
  <si>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</si>
  <si>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</si>
  <si>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</si>
  <si>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</si>
  <si>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</si>
  <si>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</si>
  <si>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</si>
  <si>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</si>
  <si>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</si>
  <si>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</si>
  <si>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</si>
  <si>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</si>
  <si>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</si>
  <si>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</si>
  <si>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</si>
  <si>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</si>
  <si>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</si>
  <si>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</si>
  <si>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</si>
  <si>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</si>
  <si>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</si>
  <si>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</si>
  <si>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</si>
  <si>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</si>
  <si>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</si>
  <si>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</si>
  <si>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</si>
  <si>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</si>
  <si>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</si>
  <si>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</si>
  <si>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</si>
  <si>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</si>
  <si>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</si>
  <si>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</si>
  <si>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</si>
  <si>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</si>
  <si>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</si>
  <si>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</si>
  <si>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</si>
  <si>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</si>
  <si>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</si>
  <si>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</si>
  <si>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</si>
  <si>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</si>
  <si>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</si>
  <si>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</si>
  <si>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</si>
  <si>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</si>
  <si>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</si>
  <si>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</si>
  <si>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</si>
  <si>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</si>
  <si>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</si>
  <si>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</si>
  <si>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</si>
  <si>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</si>
  <si>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</si>
  <si>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</si>
  <si>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</si>
  <si>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</si>
  <si>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</si>
  <si>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</si>
  <si>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</si>
  <si>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</si>
  <si>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</si>
  <si>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</si>
  <si>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</si>
  <si>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</si>
  <si>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</si>
  <si>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</si>
  <si>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</si>
  <si>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</si>
  <si>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</si>
  <si>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</si>
  <si>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</si>
  <si>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</si>
  <si>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</si>
  <si>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</si>
  <si>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</si>
  <si>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</si>
  <si>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</si>
  <si>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</si>
  <si>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</si>
  <si>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</si>
  <si>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</si>
  <si>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</si>
  <si>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</si>
  <si>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</si>
  <si>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</si>
  <si>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</si>
  <si>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</si>
  <si>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</si>
  <si>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</si>
  <si>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</si>
  <si>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</si>
  <si>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</si>
  <si>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</si>
  <si>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</si>
  <si>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</si>
  <si>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</si>
  <si>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</si>
  <si>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</si>
  <si>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</si>
  <si>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</si>
  <si>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</si>
  <si>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</si>
  <si>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</si>
  <si>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</si>
  <si>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</si>
  <si>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</si>
  <si>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</si>
  <si>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</si>
  <si>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</si>
  <si>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</si>
  <si>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</si>
  <si>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</si>
  <si>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</si>
  <si>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</si>
  <si>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</si>
  <si>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</si>
  <si>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</si>
  <si>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</si>
  <si>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</si>
  <si>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</si>
  <si>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</si>
  <si>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</si>
  <si>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</si>
  <si>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</si>
  <si>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</si>
  <si>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</si>
  <si>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</si>
  <si>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</si>
  <si>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</si>
  <si>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</si>
  <si>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</si>
  <si>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</si>
  <si>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</si>
  <si>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</si>
  <si>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</si>
  <si>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</si>
  <si>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</si>
  <si>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</si>
  <si>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</si>
  <si>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</si>
  <si>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</si>
  <si>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</si>
  <si>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</si>
  <si>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</si>
  <si>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</si>
  <si>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</si>
  <si>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</si>
  <si>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</si>
  <si>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</si>
  <si>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</si>
  <si>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</si>
  <si>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</si>
  <si>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</si>
  <si>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</si>
  <si>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</si>
  <si>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</si>
  <si>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</si>
  <si>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</si>
  <si>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</si>
  <si>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</si>
  <si>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</si>
  <si>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</si>
  <si>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</si>
  <si>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</si>
  <si>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</si>
  <si>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</si>
  <si>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</si>
  <si>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</si>
  <si>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</si>
  <si>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</si>
  <si>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</si>
  <si>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</si>
  <si>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</si>
  <si>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</si>
  <si>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</si>
  <si>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</si>
  <si>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</si>
  <si>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</si>
  <si>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</si>
  <si>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</si>
  <si>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</si>
  <si>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</si>
  <si>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</si>
  <si>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</si>
  <si>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</si>
  <si>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</si>
  <si>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</si>
  <si>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</si>
  <si>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</si>
  <si>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</si>
  <si>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</si>
  <si>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</si>
  <si>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</si>
  <si>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</si>
  <si>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</si>
  <si>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</si>
  <si>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</si>
  <si>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</si>
  <si>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</si>
  <si>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</si>
  <si>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</si>
  <si>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</si>
  <si>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</si>
  <si>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</si>
  <si>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</si>
  <si>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</si>
  <si>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</si>
  <si>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</si>
  <si>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</si>
  <si>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</si>
  <si>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</si>
  <si>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</si>
  <si>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</si>
  <si>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</si>
  <si>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</si>
  <si>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</si>
  <si>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</si>
  <si>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</si>
  <si>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</si>
  <si>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</si>
  <si>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</si>
  <si>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</si>
  <si>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</si>
  <si>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</si>
  <si>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</si>
  <si>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</si>
  <si>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</si>
  <si>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</si>
  <si>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</si>
  <si>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</si>
  <si>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</si>
  <si>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</si>
  <si>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</si>
  <si>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</si>
  <si>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</si>
  <si>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</si>
  <si>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</si>
  <si>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</si>
  <si>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</si>
  <si>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</si>
  <si>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</si>
  <si>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</si>
  <si>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</si>
  <si>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</si>
  <si>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</si>
  <si>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</si>
  <si>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</si>
  <si>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</si>
  <si>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</si>
  <si>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</si>
  <si>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</si>
  <si>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</si>
  <si>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</si>
  <si>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</si>
  <si>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</si>
  <si>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</si>
  <si>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</si>
  <si>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</si>
  <si>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</si>
  <si>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</si>
  <si>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</si>
  <si>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</si>
  <si>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</si>
  <si>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</si>
  <si>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</si>
  <si>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</si>
  <si>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</si>
  <si>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</si>
  <si>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</si>
  <si>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</si>
  <si>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</si>
  <si>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</si>
  <si>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</si>
  <si>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</si>
  <si>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</si>
  <si>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</si>
  <si>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</si>
  <si>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</si>
  <si>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</si>
  <si>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</si>
  <si>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</si>
  <si>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</si>
  <si>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</si>
  <si>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</si>
  <si>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</si>
  <si>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</si>
  <si>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</si>
  <si>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</si>
  <si>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</si>
  <si>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</si>
  <si>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</si>
  <si>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</si>
  <si>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</si>
  <si>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</si>
  <si>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</si>
  <si>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</si>
  <si>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</si>
  <si>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</si>
  <si>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</si>
  <si>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</si>
  <si>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</si>
  <si>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</si>
  <si>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</si>
  <si>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</si>
  <si>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</si>
  <si>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</si>
  <si>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</si>
  <si>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</si>
  <si>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</si>
  <si>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</si>
  <si>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</si>
  <si>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</si>
  <si>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</si>
  <si>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</si>
  <si>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</si>
  <si>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</si>
  <si>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</si>
  <si>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</si>
  <si>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</si>
  <si>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</si>
  <si>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</si>
  <si>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</si>
  <si>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</si>
  <si>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</si>
  <si>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</si>
  <si>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</si>
  <si>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</si>
  <si>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</si>
  <si>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</si>
  <si>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</si>
  <si>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</si>
  <si>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</si>
  <si>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</si>
  <si>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</si>
  <si>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</si>
  <si>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</si>
  <si>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</si>
  <si>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</si>
  <si>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</si>
  <si>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</si>
  <si>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国民健康保険事業会計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</si>
  <si>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</si>
  <si>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</si>
  <si>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</si>
  <si>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</si>
  <si>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</si>
  <si>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</si>
  <si>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</si>
  <si>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</si>
  <si>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</si>
  <si>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</si>
  <si>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</si>
  <si>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</si>
  <si>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</si>
  <si>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</si>
  <si>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</si>
  <si>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</si>
  <si>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法適用</t>
    <rPh sb="0" eb="1">
      <t>ホウ</t>
    </rPh>
    <rPh sb="1" eb="3">
      <t>テキヨウ</t>
    </rPh>
    <phoneticPr fontId="2"/>
  </si>
  <si>
    <t>まちみらい千代田</t>
    <rPh sb="5" eb="8">
      <t>チヨダ</t>
    </rPh>
    <phoneticPr fontId="2"/>
  </si>
  <si>
    <t>秋葉原タウンマネジメント</t>
    <rPh sb="0" eb="3">
      <t>アキハバラ</t>
    </rPh>
    <phoneticPr fontId="2"/>
  </si>
  <si>
    <t>ゆとりちよだ</t>
  </si>
  <si>
    <t>-</t>
    <phoneticPr fontId="2"/>
  </si>
  <si>
    <t>-</t>
    <phoneticPr fontId="2"/>
  </si>
  <si>
    <t>-</t>
    <phoneticPr fontId="2"/>
  </si>
  <si>
    <t>-</t>
    <phoneticPr fontId="2"/>
  </si>
  <si>
    <t>社会資本等整備基金積立金</t>
    <rPh sb="0" eb="12">
      <t>シャカイシホンナドセイビキキンツミタテキン</t>
    </rPh>
    <phoneticPr fontId="5"/>
  </si>
  <si>
    <t>環境対策基金</t>
    <rPh sb="0" eb="2">
      <t>カンキョウ</t>
    </rPh>
    <rPh sb="2" eb="4">
      <t>タイサク</t>
    </rPh>
    <rPh sb="4" eb="6">
      <t>キキン</t>
    </rPh>
    <phoneticPr fontId="5"/>
  </si>
  <si>
    <t>高齢者福祉基金</t>
    <rPh sb="0" eb="2">
      <t>コウレイ</t>
    </rPh>
    <rPh sb="2" eb="3">
      <t>シャ</t>
    </rPh>
    <rPh sb="3" eb="5">
      <t>フクシ</t>
    </rPh>
    <rPh sb="5" eb="7">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</si>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</sst>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B00C-48BC-9683-79006B77E1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124837</c:v>
                </c:pt>
                <c:pt idx="1">
                  <c:v>170196</c:v>
                </c:pt>
                <c:pt idx="2">
                  <c:v>119008</c:v>
                </c:pt>
                <c:pt idx="3">
                  <c:v>200568</c:v>
                </c:pt>
                <c:pt idx="4">
                  <c:v>131171</c:v>
                </c:pt>
              </c:numCache>
            </c:numRef>
          </c:val>
          <c:smooth val="0"/>
          <c:extLst>
            <c:ext xmlns:c16="http://schemas.microsoft.com/office/drawing/2014/chart" uri="{C3380CC4-5D6E-409C-BE32-E72D297353CC}">
              <c16:uniqueId val="{00000001-B00C-48BC-9683-79006B77E1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12.31</c:v>
                </c:pt>
                <c:pt idx="1">
                  <c:v>4.6500000000000004</c:v>
                </c:pt>
                <c:pt idx="2">
                  <c:v>3.36</c:v>
                </c:pt>
                <c:pt idx="3">
                  <c:v>3.86</c:v>
                </c:pt>
                <c:pt idx="4">
                  <c:v>5.77</c:v>
                </c:pt>
              </c:numCache>
            </c:numRef>
          </c:val>
          <c:extLst>
            <c:ext xmlns:c16="http://schemas.microsoft.com/office/drawing/2014/chart" uri="{C3380CC4-5D6E-409C-BE32-E72D297353CC}">
              <c16:uniqueId val="{00000000-C3CC-4F4B-AB81-DC71086BA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117.04</c:v>
                </c:pt>
                <c:pt idx="1">
                  <c:v>127.16</c:v>
                </c:pt>
                <c:pt idx="2">
                  <c:v>139.93</c:v>
                </c:pt>
                <c:pt idx="3">
                  <c:v>140.71</c:v>
                </c:pt>
                <c:pt idx="4">
                  <c:v>142.44999999999999</c:v>
                </c:pt>
              </c:numCache>
            </c:numRef>
          </c:val>
          <c:extLst>
            <c:ext xmlns:c16="http://schemas.microsoft.com/office/drawing/2014/chart" uri="{C3380CC4-5D6E-409C-BE32-E72D297353CC}">
              <c16:uniqueId val="{00000001-C3CC-4F4B-AB81-DC71086BA2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21.27</c:v>
                </c:pt>
                <c:pt idx="1">
                  <c:v>1.76</c:v>
                </c:pt>
                <c:pt idx="2">
                  <c:v>6.67</c:v>
                </c:pt>
                <c:pt idx="3">
                  <c:v>7.75</c:v>
                </c:pt>
                <c:pt idx="4">
                  <c:v>9.25</c:v>
                </c:pt>
              </c:numCache>
            </c:numRef>
          </c:val>
          <c:smooth val="0"/>
          <c:extLst>
            <c:ext xmlns:c16="http://schemas.microsoft.com/office/drawing/2014/chart" uri="{C3380CC4-5D6E-409C-BE32-E72D297353CC}">
              <c16:uniqueId val="{00000002-C3CC-4F4B-AB81-DC71086BA2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5C-4F5E-AEFB-48BF90C029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5C-4F5E-AEFB-48BF90C029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5C-4F5E-AEFB-48BF90C029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5C-4F5E-AEFB-48BF90C029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5C-4F5E-AEFB-48BF90C0293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35C-4F5E-AEFB-48BF90C0293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0.27</c:v>
                </c:pt>
                <c:pt idx="4">
                  <c:v>#N/A</c:v>
                </c:pt>
                <c:pt idx="5">
                  <c:v>0.3</c:v>
                </c:pt>
                <c:pt idx="6">
                  <c:v>#N/A</c:v>
                </c:pt>
                <c:pt idx="7">
                  <c:v>0.28000000000000003</c:v>
                </c:pt>
                <c:pt idx="8">
                  <c:v>#N/A</c:v>
                </c:pt>
                <c:pt idx="9">
                  <c:v>0.24</c:v>
                </c:pt>
              </c:numCache>
            </c:numRef>
          </c:val>
          <c:extLst>
            <c:ext xmlns:c16="http://schemas.microsoft.com/office/drawing/2014/chart" uri="{C3380CC4-5D6E-409C-BE32-E72D297353CC}">
              <c16:uniqueId val="{00000006-935C-4F5E-AEFB-48BF90C029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0.96</c:v>
                </c:pt>
                <c:pt idx="4">
                  <c:v>#N/A</c:v>
                </c:pt>
                <c:pt idx="5">
                  <c:v>1.24</c:v>
                </c:pt>
                <c:pt idx="6">
                  <c:v>#N/A</c:v>
                </c:pt>
                <c:pt idx="7">
                  <c:v>0.78</c:v>
                </c:pt>
                <c:pt idx="8">
                  <c:v>#N/A</c:v>
                </c:pt>
                <c:pt idx="9">
                  <c:v>0.71</c:v>
                </c:pt>
              </c:numCache>
            </c:numRef>
          </c:val>
          <c:extLst>
            <c:ext xmlns:c16="http://schemas.microsoft.com/office/drawing/2014/chart" uri="{C3380CC4-5D6E-409C-BE32-E72D297353CC}">
              <c16:uniqueId val="{00000007-935C-4F5E-AEFB-48BF90C02936}"/>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c:v>
                </c:pt>
                <c:pt idx="2">
                  <c:v>#N/A</c:v>
                </c:pt>
                <c:pt idx="3">
                  <c:v>2.39</c:v>
                </c:pt>
                <c:pt idx="4">
                  <c:v>#N/A</c:v>
                </c:pt>
                <c:pt idx="5">
                  <c:v>3.37</c:v>
                </c:pt>
                <c:pt idx="6">
                  <c:v>#N/A</c:v>
                </c:pt>
                <c:pt idx="7">
                  <c:v>3.31</c:v>
                </c:pt>
                <c:pt idx="8">
                  <c:v>#N/A</c:v>
                </c:pt>
                <c:pt idx="9">
                  <c:v>3.67</c:v>
                </c:pt>
              </c:numCache>
            </c:numRef>
          </c:val>
          <c:extLst>
            <c:ext xmlns:c16="http://schemas.microsoft.com/office/drawing/2014/chart" uri="{C3380CC4-5D6E-409C-BE32-E72D297353CC}">
              <c16:uniqueId val="{00000008-935C-4F5E-AEFB-48BF90C029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12.31</c:v>
                </c:pt>
                <c:pt idx="2">
                  <c:v>#N/A</c:v>
                </c:pt>
                <c:pt idx="3">
                  <c:v>4.6500000000000004</c:v>
                </c:pt>
                <c:pt idx="4">
                  <c:v>#N/A</c:v>
                </c:pt>
                <c:pt idx="5">
                  <c:v>3.35</c:v>
                </c:pt>
                <c:pt idx="6">
                  <c:v>#N/A</c:v>
                </c:pt>
                <c:pt idx="7">
                  <c:v>3.86</c:v>
                </c:pt>
                <c:pt idx="8">
                  <c:v>#N/A</c:v>
                </c:pt>
                <c:pt idx="9">
                  <c:v>5.77</c:v>
                </c:pt>
              </c:numCache>
            </c:numRef>
          </c:val>
          <c:extLst>
            <c:ext xmlns:c16="http://schemas.microsoft.com/office/drawing/2014/chart" uri="{C3380CC4-5D6E-409C-BE32-E72D297353CC}">
              <c16:uniqueId val="{00000009-935C-4F5E-AEFB-48BF90C029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1087</c:v>
                </c:pt>
                <c:pt idx="5">
                  <c:v>1036</c:v>
                </c:pt>
                <c:pt idx="8">
                  <c:v>976</c:v>
                </c:pt>
                <c:pt idx="11">
                  <c:v>907</c:v>
                </c:pt>
                <c:pt idx="14">
                  <c:v>876</c:v>
                </c:pt>
              </c:numCache>
            </c:numRef>
          </c:val>
          <c:extLst>
            <c:ext xmlns:c16="http://schemas.microsoft.com/office/drawing/2014/chart" uri="{C3380CC4-5D6E-409C-BE32-E72D297353CC}">
              <c16:uniqueId val="{00000000-8B1E-44E4-8926-AECC769CCD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1E-44E4-8926-AECC769CCD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690</c:v>
                </c:pt>
                <c:pt idx="3">
                  <c:v>680</c:v>
                </c:pt>
                <c:pt idx="6">
                  <c:v>671</c:v>
                </c:pt>
                <c:pt idx="9">
                  <c:v>661</c:v>
                </c:pt>
                <c:pt idx="12">
                  <c:v>651</c:v>
                </c:pt>
              </c:numCache>
            </c:numRef>
          </c:val>
          <c:extLst>
            <c:ext xmlns:c16="http://schemas.microsoft.com/office/drawing/2014/chart" uri="{C3380CC4-5D6E-409C-BE32-E72D297353CC}">
              <c16:uniqueId val="{00000002-8B1E-44E4-8926-AECC769CCD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46</c:v>
                </c:pt>
                <c:pt idx="6">
                  <c:v>44</c:v>
                </c:pt>
                <c:pt idx="9">
                  <c:v>47</c:v>
                </c:pt>
                <c:pt idx="12">
                  <c:v>49</c:v>
                </c:pt>
              </c:numCache>
            </c:numRef>
          </c:val>
          <c:extLst>
            <c:ext xmlns:c16="http://schemas.microsoft.com/office/drawing/2014/chart" uri="{C3380CC4-5D6E-409C-BE32-E72D297353CC}">
              <c16:uniqueId val="{00000003-8B1E-44E4-8926-AECC769CCD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1E-44E4-8926-AECC769CCD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1E-44E4-8926-AECC769CCD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1E-44E4-8926-AECC769CCD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528</c:v>
                </c:pt>
                <c:pt idx="3">
                  <c:v>521</c:v>
                </c:pt>
                <c:pt idx="6">
                  <c:v>379</c:v>
                </c:pt>
                <c:pt idx="9">
                  <c:v>155</c:v>
                </c:pt>
                <c:pt idx="12">
                  <c:v>71</c:v>
                </c:pt>
              </c:numCache>
            </c:numRef>
          </c:val>
          <c:extLst>
            <c:ext xmlns:c16="http://schemas.microsoft.com/office/drawing/2014/chart" uri="{C3380CC4-5D6E-409C-BE32-E72D297353CC}">
              <c16:uniqueId val="{00000007-8B1E-44E4-8926-AECC769CCD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196</c:v>
                </c:pt>
                <c:pt idx="2">
                  <c:v>#N/A</c:v>
                </c:pt>
                <c:pt idx="3">
                  <c:v>#N/A</c:v>
                </c:pt>
                <c:pt idx="4">
                  <c:v>211</c:v>
                </c:pt>
                <c:pt idx="5">
                  <c:v>#N/A</c:v>
                </c:pt>
                <c:pt idx="6">
                  <c:v>#N/A</c:v>
                </c:pt>
                <c:pt idx="7">
                  <c:v>118</c:v>
                </c:pt>
                <c:pt idx="8">
                  <c:v>#N/A</c:v>
                </c:pt>
                <c:pt idx="9">
                  <c:v>#N/A</c:v>
                </c:pt>
                <c:pt idx="10">
                  <c:v>-44</c:v>
                </c:pt>
                <c:pt idx="11">
                  <c:v>#N/A</c:v>
                </c:pt>
                <c:pt idx="12">
                  <c:v>#N/A</c:v>
                </c:pt>
                <c:pt idx="13">
                  <c:v>-105</c:v>
                </c:pt>
                <c:pt idx="14">
                  <c:v>#N/A</c:v>
                </c:pt>
              </c:numCache>
            </c:numRef>
          </c:val>
          <c:smooth val="0"/>
          <c:extLst>
            <c:ext xmlns:c16="http://schemas.microsoft.com/office/drawing/2014/chart" uri="{C3380CC4-5D6E-409C-BE32-E72D297353CC}">
              <c16:uniqueId val="{00000008-8B1E-44E4-8926-AECC769CCD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10098</c:v>
                </c:pt>
                <c:pt idx="5">
                  <c:v>9206</c:v>
                </c:pt>
                <c:pt idx="8">
                  <c:v>8351</c:v>
                </c:pt>
                <c:pt idx="11">
                  <c:v>7530</c:v>
                </c:pt>
                <c:pt idx="14">
                  <c:v>6734</c:v>
                </c:pt>
              </c:numCache>
            </c:numRef>
          </c:val>
          <c:extLst>
            <c:ext xmlns:c16="http://schemas.microsoft.com/office/drawing/2014/chart" uri="{C3380CC4-5D6E-409C-BE32-E72D297353CC}">
              <c16:uniqueId val="{00000000-5245-411F-9516-351A531133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c:v>
                </c:pt>
                <c:pt idx="5">
                  <c:v>55</c:v>
                </c:pt>
                <c:pt idx="8">
                  <c:v>43</c:v>
                </c:pt>
                <c:pt idx="11">
                  <c:v>32</c:v>
                </c:pt>
                <c:pt idx="14">
                  <c:v>20</c:v>
                </c:pt>
              </c:numCache>
            </c:numRef>
          </c:val>
          <c:extLst>
            <c:ext xmlns:c16="http://schemas.microsoft.com/office/drawing/2014/chart" uri="{C3380CC4-5D6E-409C-BE32-E72D297353CC}">
              <c16:uniqueId val="{00000001-5245-411F-9516-351A531133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103844</c:v>
                </c:pt>
                <c:pt idx="5">
                  <c:v>110311</c:v>
                </c:pt>
                <c:pt idx="8">
                  <c:v>114185</c:v>
                </c:pt>
                <c:pt idx="11">
                  <c:v>114985</c:v>
                </c:pt>
                <c:pt idx="14">
                  <c:v>118654</c:v>
                </c:pt>
              </c:numCache>
            </c:numRef>
          </c:val>
          <c:extLst>
            <c:ext xmlns:c16="http://schemas.microsoft.com/office/drawing/2014/chart" uri="{C3380CC4-5D6E-409C-BE32-E72D297353CC}">
              <c16:uniqueId val="{00000002-5245-411F-9516-351A531133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45-411F-9516-351A531133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45-411F-9516-351A531133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45-411F-9516-351A531133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7846</c:v>
                </c:pt>
                <c:pt idx="3">
                  <c:v>7782</c:v>
                </c:pt>
                <c:pt idx="6">
                  <c:v>6992</c:v>
                </c:pt>
                <c:pt idx="9">
                  <c:v>6077</c:v>
                </c:pt>
                <c:pt idx="12">
                  <c:v>6468</c:v>
                </c:pt>
              </c:numCache>
            </c:numRef>
          </c:val>
          <c:extLst>
            <c:ext xmlns:c16="http://schemas.microsoft.com/office/drawing/2014/chart" uri="{C3380CC4-5D6E-409C-BE32-E72D297353CC}">
              <c16:uniqueId val="{00000006-5245-411F-9516-351A531133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494</c:v>
                </c:pt>
                <c:pt idx="3">
                  <c:v>479</c:v>
                </c:pt>
                <c:pt idx="6">
                  <c:v>570</c:v>
                </c:pt>
                <c:pt idx="9">
                  <c:v>573</c:v>
                </c:pt>
                <c:pt idx="12">
                  <c:v>602</c:v>
                </c:pt>
              </c:numCache>
            </c:numRef>
          </c:val>
          <c:extLst>
            <c:ext xmlns:c16="http://schemas.microsoft.com/office/drawing/2014/chart" uri="{C3380CC4-5D6E-409C-BE32-E72D297353CC}">
              <c16:uniqueId val="{00000007-5245-411F-9516-351A531133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245-411F-9516-351A531133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3888</c:v>
                </c:pt>
                <c:pt idx="3">
                  <c:v>3302</c:v>
                </c:pt>
                <c:pt idx="6">
                  <c:v>2710</c:v>
                </c:pt>
                <c:pt idx="9">
                  <c:v>2114</c:v>
                </c:pt>
                <c:pt idx="12">
                  <c:v>1513</c:v>
                </c:pt>
              </c:numCache>
            </c:numRef>
          </c:val>
          <c:extLst>
            <c:ext xmlns:c16="http://schemas.microsoft.com/office/drawing/2014/chart" uri="{C3380CC4-5D6E-409C-BE32-E72D297353CC}">
              <c16:uniqueId val="{00000009-5245-411F-9516-351A531133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1211</c:v>
                </c:pt>
                <c:pt idx="3">
                  <c:v>714</c:v>
                </c:pt>
                <c:pt idx="6">
                  <c:v>349</c:v>
                </c:pt>
                <c:pt idx="9">
                  <c:v>201</c:v>
                </c:pt>
                <c:pt idx="12">
                  <c:v>135</c:v>
                </c:pt>
              </c:numCache>
            </c:numRef>
          </c:val>
          <c:extLst>
            <c:ext xmlns:c16="http://schemas.microsoft.com/office/drawing/2014/chart" uri="{C3380CC4-5D6E-409C-BE32-E72D297353CC}">
              <c16:uniqueId val="{0000000A-5245-411F-9516-351A531133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45-411F-9516-351A531133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43412</c:v>
                </c:pt>
                <c:pt idx="1">
                  <c:v>45716</c:v>
                </c:pt>
                <c:pt idx="2">
                  <c:v>48148</c:v>
                </c:pt>
              </c:numCache>
            </c:numRef>
          </c:val>
          <c:extLst>
            <c:ext xmlns:c16="http://schemas.microsoft.com/office/drawing/2014/chart" uri="{C3380CC4-5D6E-409C-BE32-E72D297353CC}">
              <c16:uniqueId val="{00000000-8105-4EDD-9EB2-FC0590B031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105-4EDD-9EB2-FC0590B031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70672</c:v>
                </c:pt>
                <c:pt idx="1">
                  <c:v>68969</c:v>
                </c:pt>
                <c:pt idx="2">
                  <c:v>70205</c:v>
                </c:pt>
              </c:numCache>
            </c:numRef>
          </c:val>
          <c:extLst>
            <c:ext xmlns:c16="http://schemas.microsoft.com/office/drawing/2014/chart" uri="{C3380CC4-5D6E-409C-BE32-E72D297353CC}">
              <c16:uniqueId val="{00000002-8105-4EDD-9EB2-FC0590B031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{11907793-85A5-4F33-9EE0-81BF22CDA832}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DEA-43A1-9A67-C9E84561F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{369D96EA-DBDE-47E1-B828-E073458156FC}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EA-43A1-9A67-C9E84561F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{8CFE74D4-5219-46FA-B165-B6203B043587}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EA-43A1-9A67-C9E84561F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{312CB94E-3052-4173-AB21-C9BABA31D6F5}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EA-43A1-9A67-C9E84561F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{DE1DBBEC-EF78-4195-B1A3-A1BA08CBC0C0}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EA-43A1-9A67-C9E84561F9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{5C00D3DA-0B55-47E7-B1E5-77169E29BE60}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DEA-43A1-9A67-C9E84561F9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{307475FB-61E4-4736-B595-07B89CE1A53F}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DEA-43A1-9A67-C9E84561F9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{51D8EE3C-FB10-4E53-8176-86BD5298F629}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DEA-43A1-9A67-C9E84561F9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{32EF8809-25EC-4F93-A420-8A2C94893938}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DEA-43A1-9A67-C9E84561F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39.9</c:v>
                </c:pt>
                <c:pt idx="16">
                  <c:v>41</c:v>
                </c:pt>
                <c:pt idx="24">
                  <c:v>40.799999999999997</c:v>
                </c:pt>
                <c:pt idx="32">
                  <c:v>42.3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EA-43A1-9A67-C9E84561F9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{93DDE1CC-8298-4B79-BE20-65CDB3181CB3}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DEA-43A1-9A67-C9E84561F9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{E58924B1-A3DE-42D5-BAFB-9685F85A7EA6}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EA-43A1-9A67-C9E84561F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{D58D3900-B258-4468-A749-4CB9283770FD}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EA-43A1-9A67-C9E84561F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{9A4E9050-689B-4CE4-9034-25BF97B34E3B}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EA-43A1-9A67-C9E84561F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{BE79EF43-0794-4961-B19B-C9B072D5EE72}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EA-43A1-9A67-C9E84561F9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{415F892B-7282-4CCD-B489-BFF4D80BEBE4}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DEA-43A1-9A67-C9E84561F9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{4919FB49-A240-4E1E-A345-EDB0C3C14E13}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DEA-43A1-9A67-C9E84561F9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{E2CAE983-7984-4401-95C4-76DCAB215ECF}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DEA-43A1-9A67-C9E84561F9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{0096E5BD-E88B-41BB-BD47-9A0A6206D3CF}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DEA-43A1-9A67-C9E84561F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56.9</c:v>
                </c:pt>
                <c:pt idx="24">
                  <c:v>57.7</c:v>
                </c:pt>
                <c:pt idx="32">
                  <c:v>56.3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DEA-43A1-9A67-C9E84561F959}"/>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{4319CA2B-0D53-416D-8497-BFE6E1B93DF8}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7C-4A3E-8740-C16C29EB61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{A9026F61-FAA7-4052-B707-524E4DCC22D4}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7C-4A3E-8740-C16C29EB61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{233AE0EC-B9E4-4A0F-8DF8-9BF759AA8FC1}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7C-4A3E-8740-C16C29EB61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{6246DA60-D5A6-474C-A64F-08A509A2D6F2}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7C-4A3E-8740-C16C29EB61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{C03943B6-DE25-4772-82E2-5B1BE27CD4E7}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7C-4A3E-8740-C16C29EB614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{71A7AA57-3419-4A18-B2B1-B6B52F5C7C76}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7C-4A3E-8740-C16C29EB614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{1EFB57B8-DECB-44D3-A5C0-584532F42759}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7C-4A3E-8740-C16C29EB614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{35F28CB1-83B6-4040-9933-143CCEFC9588}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7C-4A3E-8740-C16C29EB614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{B8098D26-EB54-4CE6-9501-8A9C20DC1EAE}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7C-4A3E-8740-C16C29EB61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0.8</c:v>
                </c:pt>
                <c:pt idx="16">
                  <c:v>0.5</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7C-4A3E-8740-C16C29EB61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{90B56456-F2B5-4DE7-9BAD-EF15B5E77C36}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7C-4A3E-8740-C16C29EB61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{7F591ADD-A664-4DF3-BFE8-5DBA1FCA7249}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7C-4A3E-8740-C16C29EB61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{66A17956-04EC-49E3-8D17-4FA80CCCFA4C}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7C-4A3E-8740-C16C29EB61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{87A27646-6BDE-4F50-A716-6CDFA8FDE04B}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7C-4A3E-8740-C16C29EB61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{33E4C5FA-E280-4631-9010-03429756D6CD}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7C-4A3E-8740-C16C29EB614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{812B33AB-B9F9-4F0C-9D71-C72FB54C98F5}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7C-4A3E-8740-C16C29EB614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{C3E4C726-22FD-4A04-A1F7-EE9F38DDF453}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7C-4A3E-8740-C16C29EB614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{1C71A20F-47DC-4678-A47F-329B11CDC4F1}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7C-4A3E-8740-C16C29EB614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{209225EB-0491-4B3A-872D-E6C7DC09FDC4}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7C-4A3E-8740-C16C29EB61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7C-4A3E-8740-C16C29EB6141}"/>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微増で推移しており、類似団体内平均を上回っている。類似団体内平均を上回っている主な要因は、昼間人口比率が高いため、地方消費税交付金や特別区たばこ税収入等が他団体に比べて多いこと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今後も区税の滞納額の圧縮及び徴収業務の強化など、継続的な財源の確保に努めていく。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147638</xdr:rowOff>
    </xdr:from>
    <xdr:to>
      <xdr:col>23</xdr:col>
      <xdr:colOff>133350</xdr:colOff>
      <xdr:row>39</xdr:row>
      <xdr:rowOff>162719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683418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147638</xdr:rowOff>
    </xdr:from>
    <xdr:to>
      <xdr:col>19</xdr:col>
      <xdr:colOff>133350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3225800" y="683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51594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686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51594</xdr:rowOff>
    </xdr:from>
    <xdr:to>
      <xdr:col>11</xdr:col>
      <xdr:colOff>31750</xdr:colOff>
      <xdr:row>40</xdr:row>
      <xdr:rowOff>81756</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69095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111919</xdr:rowOff>
    </xdr:from>
    <xdr:to>
      <xdr:col>23</xdr:col>
      <xdr:colOff>184150</xdr:colOff>
      <xdr:row>40</xdr:row>
      <xdr:rowOff>42069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67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128446</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66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96838</xdr:rowOff>
    </xdr:from>
    <xdr:to>
      <xdr:col>19</xdr:col>
      <xdr:colOff>184150</xdr:colOff>
      <xdr:row>40</xdr:row>
      <xdr:rowOff>26988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37165</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794</xdr:rowOff>
    </xdr:from>
    <xdr:to>
      <xdr:col>11</xdr:col>
      <xdr:colOff>82550</xdr:colOff>
      <xdr:row>40</xdr:row>
      <xdr:rowOff>102394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112571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30956</xdr:rowOff>
    </xdr:from>
    <xdr:to>
      <xdr:col>7</xdr:col>
      <xdr:colOff>31750</xdr:colOff>
      <xdr:row>40</xdr:row>
      <xdr:rowOff>132556</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68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142733</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665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となった。数値は、ここ数年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％台前半で、類似団体平均を下回り推移している。対前年度比で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特別区税や使用料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また、類似団体内平均を下回っているのは、平成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年に制定した「千代田区行財政改革に関する基本条例」において、経常収支比率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％程度という数値目標を定め、行財政改革に取り組んでいることによる。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141224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17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60</xdr:row>
      <xdr:rowOff>141224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317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44704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41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148590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711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年度は、類似団体内平均を上回っており、対前年度比では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今後も、民間でも実施可能な業務については委託化などにより、人件費削減に努めていく。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103054</xdr:rowOff>
    </xdr:from>
    <xdr:to>
      <xdr:col>23</xdr:col>
      <xdr:colOff>133350</xdr:colOff>
      <xdr:row>88</xdr:row>
      <xdr:rowOff>105130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190654"/>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105130</xdr:rowOff>
    </xdr:from>
    <xdr:to>
      <xdr:col>19</xdr:col>
      <xdr:colOff>133350</xdr:colOff>
      <xdr:row>88</xdr:row>
      <xdr:rowOff>129505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192730"/>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121717</xdr:rowOff>
    </xdr:from>
    <xdr:to>
      <xdr:col>15</xdr:col>
      <xdr:colOff>82550</xdr:colOff>
      <xdr:row>88</xdr:row>
      <xdr:rowOff>129505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520931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77622</xdr:rowOff>
    </xdr:from>
    <xdr:to>
      <xdr:col>11</xdr:col>
      <xdr:colOff>31750</xdr:colOff>
      <xdr:row>88</xdr:row>
      <xdr:rowOff>121717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165222"/>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52254</xdr:rowOff>
    </xdr:from>
    <xdr:to>
      <xdr:col>23</xdr:col>
      <xdr:colOff>184150</xdr:colOff>
      <xdr:row>88</xdr:row>
      <xdr:rowOff>153854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119581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3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54330</xdr:rowOff>
    </xdr:from>
    <xdr:to>
      <xdr:col>19</xdr:col>
      <xdr:colOff>184150</xdr:colOff>
      <xdr:row>88</xdr:row>
      <xdr:rowOff>155930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140707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2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78705</xdr:rowOff>
    </xdr:from>
    <xdr:to>
      <xdr:col>15</xdr:col>
      <xdr:colOff>133350</xdr:colOff>
      <xdr:row>89</xdr:row>
      <xdr:rowOff>8855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165082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70917</xdr:rowOff>
    </xdr:from>
    <xdr:to>
      <xdr:col>11</xdr:col>
      <xdr:colOff>82550</xdr:colOff>
      <xdr:row>89</xdr:row>
      <xdr:rowOff>1067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157294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26822</xdr:rowOff>
    </xdr:from>
    <xdr:to>
      <xdr:col>7</xdr:col>
      <xdr:colOff>31750</xdr:colOff>
      <xdr:row>88</xdr:row>
      <xdr:rowOff>128422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1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113199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2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類似団体内平均を上回る状況であるが、今後も特別区人事委員会勧告を踏まえながら、引き続き給与水準の適正化に努めていく。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88</xdr:row>
      <xdr:rowOff>144780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9803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144780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87</xdr:row>
      <xdr:rowOff>74930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567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567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令和元年度の前年比で横ばいとなった。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千代田区は類似団体（東京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区）の中で人口が最も少ないため、人口の増減が本指標に与える影響は大きく、近年の人口増加を受けてポイント減を継続してきた。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一方で社会構造や経済情勢の移り変わりに伴い、行政需要も増えていることから職員数も緩やかに増加している傾向にある。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今後も革新技術を取り入れながら、様々な方法を用いて効率的な事務事業運営を実現するとともに、自治体が解決すべき課題に即応できる人材の育成と体制維持を推進していく。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42091</xdr:rowOff>
    </xdr:from>
    <xdr:to>
      <xdr:col>81</xdr:col>
      <xdr:colOff>44450</xdr:colOff>
      <xdr:row>67</xdr:row>
      <xdr:rowOff>42091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529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42091</xdr:rowOff>
    </xdr:from>
    <xdr:to>
      <xdr:col>77</xdr:col>
      <xdr:colOff>44450</xdr:colOff>
      <xdr:row>67</xdr:row>
      <xdr:rowOff>91501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529241"/>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91501</xdr:rowOff>
    </xdr:from>
    <xdr:to>
      <xdr:col>72</xdr:col>
      <xdr:colOff>203200</xdr:colOff>
      <xdr:row>67</xdr:row>
      <xdr:rowOff>119078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578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119078</xdr:rowOff>
    </xdr:from>
    <xdr:to>
      <xdr:col>68</xdr:col>
      <xdr:colOff>152400</xdr:colOff>
      <xdr:row>67</xdr:row>
      <xdr:rowOff>137462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60622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162741</xdr:rowOff>
    </xdr:from>
    <xdr:to>
      <xdr:col>81</xdr:col>
      <xdr:colOff>95250</xdr:colOff>
      <xdr:row>67</xdr:row>
      <xdr:rowOff>92891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58618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7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162741</xdr:rowOff>
    </xdr:from>
    <xdr:to>
      <xdr:col>77</xdr:col>
      <xdr:colOff>95250</xdr:colOff>
      <xdr:row>67</xdr:row>
      <xdr:rowOff>92891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77668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6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40701</xdr:rowOff>
    </xdr:from>
    <xdr:to>
      <xdr:col>73</xdr:col>
      <xdr:colOff>44450</xdr:colOff>
      <xdr:row>67</xdr:row>
      <xdr:rowOff>142301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127078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6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68278</xdr:rowOff>
    </xdr:from>
    <xdr:to>
      <xdr:col>68</xdr:col>
      <xdr:colOff>203200</xdr:colOff>
      <xdr:row>67</xdr:row>
      <xdr:rowOff>169878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5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154655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6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86662</xdr:rowOff>
    </xdr:from>
    <xdr:to>
      <xdr:col>64</xdr:col>
      <xdr:colOff>152400</xdr:colOff>
      <xdr:row>68</xdr:row>
      <xdr:rowOff>16812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5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1589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66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ポイントの減となった。数値は、ここ数年は微減で推移している。千代田区では、平成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年度以降新たに区債を発行しておらず、後年度の財政負担をできる限り軽減できるように努めている。対前年度比で減となった主な要因は、区債の償還が進み公債費が減となったことによるものである。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75142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871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75142</xdr:rowOff>
    </xdr:from>
    <xdr:to>
      <xdr:col>77</xdr:col>
      <xdr:colOff>44450</xdr:colOff>
      <xdr:row>43</xdr:row>
      <xdr:rowOff>115358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115358</xdr:rowOff>
    </xdr:from>
    <xdr:to>
      <xdr:col>72</xdr:col>
      <xdr:colOff>203200</xdr:colOff>
      <xdr:row>44</xdr:row>
      <xdr:rowOff>4233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104775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480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31344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64558</xdr:rowOff>
    </xdr:from>
    <xdr:to>
      <xdr:col>73</xdr:col>
      <xdr:colOff>44450</xdr:colOff>
      <xdr:row>43</xdr:row>
      <xdr:rowOff>166158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150935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53975</xdr:rowOff>
    </xdr:from>
    <xdr:to>
      <xdr:col>64</xdr:col>
      <xdr:colOff>152400</xdr:colOff>
      <xdr:row>44</xdr:row>
      <xdr:rowOff>155575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140352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将来負担額が充当可能財源等を下回っているため、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となっている。今後も、過大な将来負担を発生させないよう、効率的な財政運営に努めていく。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人件費に係る経常収支比率は、対前年度比で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 主な要因は、退職手当の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、分母の特別区税や財政調整交付金の増などによるものである。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年度に制定した「千代田区行財政改革に関する基本条例」において、人件費比率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％程度という数値目標を定めており、今後も条例の目標を恒常的に達成できるような財政運営に努めていく。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78015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6814"/>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50092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78015</xdr:rowOff>
    </xdr:from>
    <xdr:to>
      <xdr:col>24</xdr:col>
      <xdr:colOff>114300</xdr:colOff>
      <xdr:row>40</xdr:row>
      <xdr:rowOff>78015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97065</xdr:rowOff>
    </xdr:from>
    <xdr:to>
      <xdr:col>24</xdr:col>
      <xdr:colOff>25400</xdr:colOff>
      <xdr:row>41</xdr:row>
      <xdr:rowOff>4535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3615"/>
          <a:ext cx="8382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29936</xdr:rowOff>
    </xdr:from>
    <xdr:to>
      <xdr:col>20</xdr:col>
      <xdr:colOff>38100</xdr:colOff>
      <xdr:row>37</xdr:row>
      <xdr:rowOff>131536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37193</xdr:rowOff>
    </xdr:from>
    <xdr:to>
      <xdr:col>15</xdr:col>
      <xdr:colOff>98425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6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132443</xdr:rowOff>
    </xdr:from>
    <xdr:to>
      <xdr:col>11</xdr:col>
      <xdr:colOff>9525</xdr:colOff>
      <xdr:row>41</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9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46265</xdr:rowOff>
    </xdr:from>
    <xdr:to>
      <xdr:col>24</xdr:col>
      <xdr:colOff>76200</xdr:colOff>
      <xdr:row>39</xdr:row>
      <xdr:rowOff>147865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18342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157843</xdr:rowOff>
    </xdr:from>
    <xdr:to>
      <xdr:col>15</xdr:col>
      <xdr:colOff>149225</xdr:colOff>
      <xdr:row>41</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72770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物件費に係る経常収支比率は、類似団体内平均を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ポイント上回っており、対前年度比では、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となった。主な要因は、小学校保守管理運営費の増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がある一方、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分母の特別区税や財政調整交付金の増などによるものである。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今後も、限られた財源を効率的に活用するように努めていく。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19050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9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19050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1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76200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6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133350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扶助費に係る経常収支比率は、類似団体内平均を大きく下回り、対前年度比では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生活保護費及び感染症公費負担の減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、人口の増加に伴う扶助費の増加が見込まれている。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1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96520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48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その他に係る経常収支比率は、類似団体内平均を下回り、対前年度比では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7100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78015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151493</xdr:rowOff>
    </xdr:from>
    <xdr:to>
      <xdr:col>69</xdr:col>
      <xdr:colOff>92075</xdr:colOff>
      <xdr:row>54</xdr:row>
      <xdr:rowOff>78015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27215</xdr:rowOff>
    </xdr:from>
    <xdr:to>
      <xdr:col>69</xdr:col>
      <xdr:colOff>142875</xdr:colOff>
      <xdr:row>54</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138992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100693</xdr:rowOff>
    </xdr:from>
    <xdr:to>
      <xdr:col>65</xdr:col>
      <xdr:colOff>53975</xdr:colOff>
      <xdr:row>54</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となった。主な要因は、私立学童クラブ運営補助の増によるものである。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、引き続き適正な執行管理に努めていく。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40</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1350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165100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19050</xdr:rowOff>
    </xdr:from>
    <xdr:to>
      <xdr:col>82</xdr:col>
      <xdr:colOff>158750</xdr:colOff>
      <xdr:row>40</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99077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124477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86377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 類似団体内平均を下回っている主な要因は、後年度負担を考慮し、平成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年度以降、新規の区債を発行していないことによるものであり、令和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年度までにすべての区債の償還が完了する見込みである。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今後も、継続的な行財政の効率化を行い、過大な後年度負担を発生させないような財政運営に努めていく。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547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75</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661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76</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89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公債費を除いたものに係る経常収支比率は、類似団体内平均を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生活保護費及び感染症公費負担の減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などにより扶助費へ充当された経常一般財源が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今後とも事務事業全般の見直しによる経常的経費の削減に努めていく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60706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765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147083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60706</xdr:rowOff>
    </xdr:from>
    <xdr:to>
      <xdr:col>82</xdr:col>
      <xdr:colOff>196850</xdr:colOff>
      <xdr:row>73</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8234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75</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7411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124714</xdr:rowOff>
    </xdr:from>
    <xdr:to>
      <xdr:col>73</xdr:col>
      <xdr:colOff>180975</xdr:colOff>
      <xdr:row>74</xdr:row>
      <xdr:rowOff>53848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6405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124714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4576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146575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101871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114971</xdr:rowOff>
    </xdr:from>
    <xdr:to>
      <xdr:col>29</xdr:col>
      <xdr:colOff>127000</xdr:colOff>
      <xdr:row>12</xdr:row>
      <xdr:rowOff>17599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048546"/>
          <a:ext cx="6477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38445</xdr:rowOff>
    </xdr:from>
    <xdr:to>
      <xdr:col>26</xdr:col>
      <xdr:colOff>50800</xdr:colOff>
      <xdr:row>11</xdr:row>
      <xdr:rowOff>114971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1972020"/>
          <a:ext cx="698500" cy="7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10</xdr:row>
      <xdr:rowOff>161290</xdr:rowOff>
    </xdr:from>
    <xdr:to>
      <xdr:col>22</xdr:col>
      <xdr:colOff>114300</xdr:colOff>
      <xdr:row>11</xdr:row>
      <xdr:rowOff>38445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1923415"/>
          <a:ext cx="698500" cy="48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146594</xdr:rowOff>
    </xdr:from>
    <xdr:to>
      <xdr:col>18</xdr:col>
      <xdr:colOff>177800</xdr:colOff>
      <xdr:row>10</xdr:row>
      <xdr:rowOff>161290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1908719"/>
          <a:ext cx="6985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138249</xdr:rowOff>
    </xdr:from>
    <xdr:to>
      <xdr:col>29</xdr:col>
      <xdr:colOff>177800</xdr:colOff>
      <xdr:row>12</xdr:row>
      <xdr:rowOff>68399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84926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1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64171</xdr:rowOff>
    </xdr:from>
    <xdr:to>
      <xdr:col>26</xdr:col>
      <xdr:colOff>101600</xdr:colOff>
      <xdr:row>11</xdr:row>
      <xdr:rowOff>165771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4498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6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159095</xdr:rowOff>
    </xdr:from>
    <xdr:to>
      <xdr:col>22</xdr:col>
      <xdr:colOff>165100</xdr:colOff>
      <xdr:row>11</xdr:row>
      <xdr:rowOff>89245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19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99422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6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110490</xdr:rowOff>
    </xdr:from>
    <xdr:to>
      <xdr:col>19</xdr:col>
      <xdr:colOff>38100</xdr:colOff>
      <xdr:row>11</xdr:row>
      <xdr:rowOff>40640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187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50817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64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95794</xdr:rowOff>
    </xdr:from>
    <xdr:to>
      <xdr:col>15</xdr:col>
      <xdr:colOff>101600</xdr:colOff>
      <xdr:row>11</xdr:row>
      <xdr:rowOff>25944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185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36121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62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188569</xdr:rowOff>
    </xdr:from>
    <xdr:to>
      <xdr:col>29</xdr:col>
      <xdr:colOff>127000</xdr:colOff>
      <xdr:row>37</xdr:row>
      <xdr:rowOff>210820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456019"/>
          <a:ext cx="0" cy="879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182897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210820</xdr:rowOff>
    </xdr:from>
    <xdr:to>
      <xdr:col>30</xdr:col>
      <xdr:colOff>25400</xdr:colOff>
      <xdr:row>37</xdr:row>
      <xdr:rowOff>210820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5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274946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1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188569</xdr:rowOff>
    </xdr:from>
    <xdr:to>
      <xdr:col>30</xdr:col>
      <xdr:colOff>25400</xdr:colOff>
      <xdr:row>34</xdr:row>
      <xdr:rowOff>188569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456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198247</xdr:rowOff>
    </xdr:from>
    <xdr:to>
      <xdr:col>29</xdr:col>
      <xdr:colOff>127000</xdr:colOff>
      <xdr:row>34</xdr:row>
      <xdr:rowOff>266751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465697"/>
          <a:ext cx="6477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11472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6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39395</xdr:rowOff>
    </xdr:from>
    <xdr:to>
      <xdr:col>29</xdr:col>
      <xdr:colOff>177800</xdr:colOff>
      <xdr:row>36</xdr:row>
      <xdr:rowOff>140995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342036</xdr:rowOff>
    </xdr:from>
    <xdr:to>
      <xdr:col>26</xdr:col>
      <xdr:colOff>50800</xdr:colOff>
      <xdr:row>34</xdr:row>
      <xdr:rowOff>198247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66586"/>
          <a:ext cx="6985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38176</xdr:rowOff>
    </xdr:from>
    <xdr:to>
      <xdr:col>26</xdr:col>
      <xdr:colOff>101600</xdr:colOff>
      <xdr:row>36</xdr:row>
      <xdr:rowOff>139776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7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220116</xdr:rowOff>
    </xdr:from>
    <xdr:to>
      <xdr:col>22</xdr:col>
      <xdr:colOff>114300</xdr:colOff>
      <xdr:row>33</xdr:row>
      <xdr:rowOff>342036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44666"/>
          <a:ext cx="698500" cy="12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xdr:rowOff>
    </xdr:from>
    <xdr:to>
      <xdr:col>22</xdr:col>
      <xdr:colOff>165100</xdr:colOff>
      <xdr:row>36</xdr:row>
      <xdr:rowOff>103124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87901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220116</xdr:rowOff>
    </xdr:from>
    <xdr:to>
      <xdr:col>18</xdr:col>
      <xdr:colOff>177800</xdr:colOff>
      <xdr:row>33</xdr:row>
      <xdr:rowOff>233832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44666"/>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298094</xdr:rowOff>
    </xdr:from>
    <xdr:to>
      <xdr:col>19</xdr:col>
      <xdr:colOff>38100</xdr:colOff>
      <xdr:row>36</xdr:row>
      <xdr:rowOff>56794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215951</xdr:rowOff>
    </xdr:from>
    <xdr:to>
      <xdr:col>29</xdr:col>
      <xdr:colOff>177800</xdr:colOff>
      <xdr:row>34</xdr:row>
      <xdr:rowOff>317551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124528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147447</xdr:rowOff>
    </xdr:from>
    <xdr:to>
      <xdr:col>26</xdr:col>
      <xdr:colOff>101600</xdr:colOff>
      <xdr:row>34</xdr:row>
      <xdr:rowOff>249047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259224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8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291236</xdr:rowOff>
    </xdr:from>
    <xdr:to>
      <xdr:col>22</xdr:col>
      <xdr:colOff>165100</xdr:colOff>
      <xdr:row>34</xdr:row>
      <xdr:rowOff>49936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60113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169316</xdr:rowOff>
    </xdr:from>
    <xdr:to>
      <xdr:col>19</xdr:col>
      <xdr:colOff>38100</xdr:colOff>
      <xdr:row>33</xdr:row>
      <xdr:rowOff>270916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9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109643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183032</xdr:rowOff>
    </xdr:from>
    <xdr:to>
      <xdr:col>15</xdr:col>
      <xdr:colOff>101600</xdr:colOff>
      <xdr:row>33</xdr:row>
      <xdr:rowOff>284632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0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123359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7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83236</xdr:rowOff>
    </xdr:from>
    <xdr:to>
      <xdr:col>24</xdr:col>
      <xdr:colOff>63500</xdr:colOff>
      <xdr:row>31</xdr:row>
      <xdr:rowOff>12925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26736"/>
          <a:ext cx="8382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14427</xdr:rowOff>
    </xdr:from>
    <xdr:to>
      <xdr:col>19</xdr:col>
      <xdr:colOff>177800</xdr:colOff>
      <xdr:row>30</xdr:row>
      <xdr:rowOff>83236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15792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133484</xdr:rowOff>
    </xdr:from>
    <xdr:to>
      <xdr:col>15</xdr:col>
      <xdr:colOff>50800</xdr:colOff>
      <xdr:row>30</xdr:row>
      <xdr:rowOff>14427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105534"/>
          <a:ext cx="889000" cy="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122152</xdr:rowOff>
    </xdr:from>
    <xdr:to>
      <xdr:col>10</xdr:col>
      <xdr:colOff>114300</xdr:colOff>
      <xdr:row>29</xdr:row>
      <xdr:rowOff>133484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094202"/>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133575</xdr:rowOff>
    </xdr:from>
    <xdr:to>
      <xdr:col>24</xdr:col>
      <xdr:colOff>114300</xdr:colOff>
      <xdr:row>31</xdr:row>
      <xdr:rowOff>63725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86602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32436</xdr:rowOff>
    </xdr:from>
    <xdr:to>
      <xdr:col>20</xdr:col>
      <xdr:colOff>38100</xdr:colOff>
      <xdr:row>30</xdr:row>
      <xdr:rowOff>134036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150563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135077</xdr:rowOff>
    </xdr:from>
    <xdr:to>
      <xdr:col>15</xdr:col>
      <xdr:colOff>101600</xdr:colOff>
      <xdr:row>30</xdr:row>
      <xdr:rowOff>65227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81754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8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82684</xdr:rowOff>
    </xdr:from>
    <xdr:to>
      <xdr:col>10</xdr:col>
      <xdr:colOff>165100</xdr:colOff>
      <xdr:row>30</xdr:row>
      <xdr:rowOff>12834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0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29361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82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71352</xdr:rowOff>
    </xdr:from>
    <xdr:to>
      <xdr:col>6</xdr:col>
      <xdr:colOff>38100</xdr:colOff>
      <xdr:row>30</xdr:row>
      <xdr:rowOff>1502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0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18029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8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154112</xdr:rowOff>
    </xdr:from>
    <xdr:to>
      <xdr:col>24</xdr:col>
      <xdr:colOff>63500</xdr:colOff>
      <xdr:row>51</xdr:row>
      <xdr:rowOff>12195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726612"/>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12195</xdr:rowOff>
    </xdr:from>
    <xdr:to>
      <xdr:col>19</xdr:col>
      <xdr:colOff>177800</xdr:colOff>
      <xdr:row>51</xdr:row>
      <xdr:rowOff>24692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75614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24692</xdr:rowOff>
    </xdr:from>
    <xdr:to>
      <xdr:col>15</xdr:col>
      <xdr:colOff>50800</xdr:colOff>
      <xdr:row>51</xdr:row>
      <xdr:rowOff>85740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8768642"/>
          <a:ext cx="889000" cy="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85740</xdr:rowOff>
    </xdr:from>
    <xdr:to>
      <xdr:col>10</xdr:col>
      <xdr:colOff>114300</xdr:colOff>
      <xdr:row>52</xdr:row>
      <xdr:rowOff>25977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829690"/>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103312</xdr:rowOff>
    </xdr:from>
    <xdr:to>
      <xdr:col>24</xdr:col>
      <xdr:colOff>114300</xdr:colOff>
      <xdr:row>51</xdr:row>
      <xdr:rowOff>33462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56339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132845</xdr:rowOff>
    </xdr:from>
    <xdr:to>
      <xdr:col>20</xdr:col>
      <xdr:colOff>38100</xdr:colOff>
      <xdr:row>51</xdr:row>
      <xdr:rowOff>62995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7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79522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48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145342</xdr:rowOff>
    </xdr:from>
    <xdr:to>
      <xdr:col>15</xdr:col>
      <xdr:colOff>101600</xdr:colOff>
      <xdr:row>51</xdr:row>
      <xdr:rowOff>75492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7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92019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4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34940</xdr:rowOff>
    </xdr:from>
    <xdr:to>
      <xdr:col>10</xdr:col>
      <xdr:colOff>165100</xdr:colOff>
      <xdr:row>51</xdr:row>
      <xdr:rowOff>136540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7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153067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5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146627</xdr:rowOff>
    </xdr:from>
    <xdr:to>
      <xdr:col>6</xdr:col>
      <xdr:colOff>38100</xdr:colOff>
      <xdr:row>52</xdr:row>
      <xdr:rowOff>76777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93304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6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104191</xdr:rowOff>
    </xdr:from>
    <xdr:to>
      <xdr:col>24</xdr:col>
      <xdr:colOff>63500</xdr:colOff>
      <xdr:row>72</xdr:row>
      <xdr:rowOff>125526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277141"/>
          <a:ext cx="8382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125526</xdr:rowOff>
    </xdr:from>
    <xdr:to>
      <xdr:col>19</xdr:col>
      <xdr:colOff>177800</xdr:colOff>
      <xdr:row>72</xdr:row>
      <xdr:rowOff>157835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46992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157835</xdr:rowOff>
    </xdr:from>
    <xdr:to>
      <xdr:col>15</xdr:col>
      <xdr:colOff>50800</xdr:colOff>
      <xdr:row>72</xdr:row>
      <xdr:rowOff>158674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5022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158674</xdr:rowOff>
    </xdr:from>
    <xdr:to>
      <xdr:col>10</xdr:col>
      <xdr:colOff>114300</xdr:colOff>
      <xdr:row>73</xdr:row>
      <xdr:rowOff>50394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503074"/>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53391</xdr:rowOff>
    </xdr:from>
    <xdr:to>
      <xdr:col>24</xdr:col>
      <xdr:colOff>114300</xdr:colOff>
      <xdr:row>71</xdr:row>
      <xdr:rowOff>154991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6418</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1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74726</xdr:rowOff>
    </xdr:from>
    <xdr:to>
      <xdr:col>20</xdr:col>
      <xdr:colOff>38100</xdr:colOff>
      <xdr:row>73</xdr:row>
      <xdr:rowOff>4876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21403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107035</xdr:rowOff>
    </xdr:from>
    <xdr:to>
      <xdr:col>15</xdr:col>
      <xdr:colOff>101600</xdr:colOff>
      <xdr:row>73</xdr:row>
      <xdr:rowOff>37185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53712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107874</xdr:rowOff>
    </xdr:from>
    <xdr:to>
      <xdr:col>10</xdr:col>
      <xdr:colOff>165100</xdr:colOff>
      <xdr:row>73</xdr:row>
      <xdr:rowOff>38024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4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54551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2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171044</xdr:rowOff>
    </xdr:from>
    <xdr:to>
      <xdr:col>6</xdr:col>
      <xdr:colOff>38100</xdr:colOff>
      <xdr:row>73</xdr:row>
      <xdr:rowOff>101194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5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117721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2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65767</xdr:rowOff>
    </xdr:from>
    <xdr:to>
      <xdr:col>24</xdr:col>
      <xdr:colOff>63500</xdr:colOff>
      <xdr:row>97</xdr:row>
      <xdr:rowOff>42050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4967"/>
          <a:ext cx="8382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167670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3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65767</xdr:rowOff>
    </xdr:from>
    <xdr:to>
      <xdr:col>19</xdr:col>
      <xdr:colOff>177800</xdr:colOff>
      <xdr:row>96</xdr:row>
      <xdr:rowOff>147053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4967"/>
          <a:ext cx="8890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147053</xdr:rowOff>
    </xdr:from>
    <xdr:to>
      <xdr:col>15</xdr:col>
      <xdr:colOff>50800</xdr:colOff>
      <xdr:row>98</xdr:row>
      <xdr:rowOff>30505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6253"/>
          <a:ext cx="889000" cy="2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30505</xdr:rowOff>
    </xdr:from>
    <xdr:to>
      <xdr:col>10</xdr:col>
      <xdr:colOff>114300</xdr:colOff>
      <xdr:row>99</xdr:row>
      <xdr:rowOff>43841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2605"/>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97547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14908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4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162700</xdr:rowOff>
    </xdr:from>
    <xdr:to>
      <xdr:col>24</xdr:col>
      <xdr:colOff>114300</xdr:colOff>
      <xdr:row>97</xdr:row>
      <xdr:rowOff>92850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141127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0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14967</xdr:rowOff>
    </xdr:from>
    <xdr:to>
      <xdr:col>20</xdr:col>
      <xdr:colOff>38100</xdr:colOff>
      <xdr:row>96</xdr:row>
      <xdr:rowOff>116567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133094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96253</xdr:rowOff>
    </xdr:from>
    <xdr:to>
      <xdr:col>15</xdr:col>
      <xdr:colOff>101600</xdr:colOff>
      <xdr:row>97</xdr:row>
      <xdr:rowOff>26403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17530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151155</xdr:rowOff>
    </xdr:from>
    <xdr:to>
      <xdr:col>10</xdr:col>
      <xdr:colOff>165100</xdr:colOff>
      <xdr:row>98</xdr:row>
      <xdr:rowOff>81305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72432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8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164491</xdr:rowOff>
    </xdr:from>
    <xdr:to>
      <xdr:col>6</xdr:col>
      <xdr:colOff>38100</xdr:colOff>
      <xdr:row>99</xdr:row>
      <xdr:rowOff>94641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85768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705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122307</xdr:rowOff>
    </xdr:from>
    <xdr:to>
      <xdr:col>55</xdr:col>
      <xdr:colOff>0</xdr:colOff>
      <xdr:row>34</xdr:row>
      <xdr:rowOff>107963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437257"/>
          <a:ext cx="838200" cy="5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87179</xdr:rowOff>
    </xdr:from>
    <xdr:to>
      <xdr:col>50</xdr:col>
      <xdr:colOff>114300</xdr:colOff>
      <xdr:row>34</xdr:row>
      <xdr:rowOff>107963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16479"/>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145282</xdr:rowOff>
    </xdr:from>
    <xdr:to>
      <xdr:col>45</xdr:col>
      <xdr:colOff>177800</xdr:colOff>
      <xdr:row>34</xdr:row>
      <xdr:rowOff>87179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803132"/>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63538</xdr:rowOff>
    </xdr:from>
    <xdr:to>
      <xdr:col>41</xdr:col>
      <xdr:colOff>50800</xdr:colOff>
      <xdr:row>33</xdr:row>
      <xdr:rowOff>145282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721388"/>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71507</xdr:rowOff>
    </xdr:from>
    <xdr:to>
      <xdr:col>55</xdr:col>
      <xdr:colOff>50800</xdr:colOff>
      <xdr:row>32</xdr:row>
      <xdr:rowOff>1657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3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24534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3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57163</xdr:rowOff>
    </xdr:from>
    <xdr:to>
      <xdr:col>50</xdr:col>
      <xdr:colOff>165100</xdr:colOff>
      <xdr:row>34</xdr:row>
      <xdr:rowOff>158763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3840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6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36379</xdr:rowOff>
    </xdr:from>
    <xdr:to>
      <xdr:col>46</xdr:col>
      <xdr:colOff>38100</xdr:colOff>
      <xdr:row>34</xdr:row>
      <xdr:rowOff>137979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154506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6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94482</xdr:rowOff>
    </xdr:from>
    <xdr:to>
      <xdr:col>41</xdr:col>
      <xdr:colOff>101600</xdr:colOff>
      <xdr:row>34</xdr:row>
      <xdr:rowOff>24632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41159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52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12738</xdr:rowOff>
    </xdr:from>
    <xdr:to>
      <xdr:col>36</xdr:col>
      <xdr:colOff>165100</xdr:colOff>
      <xdr:row>33</xdr:row>
      <xdr:rowOff>114338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6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130865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44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22847</xdr:rowOff>
    </xdr:from>
    <xdr:to>
      <xdr:col>54</xdr:col>
      <xdr:colOff>189865</xdr:colOff>
      <xdr:row>58</xdr:row>
      <xdr:rowOff>13002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38247"/>
          <a:ext cx="1270" cy="1018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16829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13002</xdr:rowOff>
    </xdr:from>
    <xdr:to>
      <xdr:col>55</xdr:col>
      <xdr:colOff>88900</xdr:colOff>
      <xdr:row>58</xdr:row>
      <xdr:rowOff>13002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140974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1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22847</xdr:rowOff>
    </xdr:from>
    <xdr:to>
      <xdr:col>55</xdr:col>
      <xdr:colOff>88900</xdr:colOff>
      <xdr:row>52</xdr:row>
      <xdr:rowOff>22847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3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59172</xdr:rowOff>
    </xdr:from>
    <xdr:to>
      <xdr:col>55</xdr:col>
      <xdr:colOff>0</xdr:colOff>
      <xdr:row>53</xdr:row>
      <xdr:rowOff>73627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631672"/>
          <a:ext cx="838200" cy="5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92618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9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114191</xdr:rowOff>
    </xdr:from>
    <xdr:to>
      <xdr:col>55</xdr:col>
      <xdr:colOff>50800</xdr:colOff>
      <xdr:row>57</xdr:row>
      <xdr:rowOff>44341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59172</xdr:rowOff>
    </xdr:from>
    <xdr:to>
      <xdr:col>50</xdr:col>
      <xdr:colOff>114300</xdr:colOff>
      <xdr:row>53</xdr:row>
      <xdr:rowOff>166309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631672"/>
          <a:ext cx="889000" cy="6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128554</xdr:rowOff>
    </xdr:from>
    <xdr:to>
      <xdr:col>50</xdr:col>
      <xdr:colOff>165100</xdr:colOff>
      <xdr:row>57</xdr:row>
      <xdr:rowOff>58704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49831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119156</xdr:rowOff>
    </xdr:from>
    <xdr:to>
      <xdr:col>45</xdr:col>
      <xdr:colOff>177800</xdr:colOff>
      <xdr:row>53</xdr:row>
      <xdr:rowOff>166309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863106"/>
          <a:ext cx="889000" cy="39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152253</xdr:rowOff>
    </xdr:from>
    <xdr:to>
      <xdr:col>46</xdr:col>
      <xdr:colOff>38100</xdr:colOff>
      <xdr:row>57</xdr:row>
      <xdr:rowOff>82403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73530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119156</xdr:rowOff>
    </xdr:from>
    <xdr:to>
      <xdr:col>41</xdr:col>
      <xdr:colOff>50800</xdr:colOff>
      <xdr:row>53</xdr:row>
      <xdr:rowOff>121892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63106"/>
          <a:ext cx="889000" cy="34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115074</xdr:rowOff>
    </xdr:from>
    <xdr:to>
      <xdr:col>41</xdr:col>
      <xdr:colOff>101600</xdr:colOff>
      <xdr:row>57</xdr:row>
      <xdr:rowOff>45224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36351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3000</xdr:rowOff>
    </xdr:from>
    <xdr:to>
      <xdr:col>36</xdr:col>
      <xdr:colOff>165100</xdr:colOff>
      <xdr:row>57</xdr:row>
      <xdr:rowOff>104600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95727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22827</xdr:rowOff>
    </xdr:from>
    <xdr:to>
      <xdr:col>55</xdr:col>
      <xdr:colOff>50800</xdr:colOff>
      <xdr:row>53</xdr:row>
      <xdr:rowOff>124427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45704</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6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8372</xdr:rowOff>
    </xdr:from>
    <xdr:to>
      <xdr:col>50</xdr:col>
      <xdr:colOff>165100</xdr:colOff>
      <xdr:row>50</xdr:row>
      <xdr:rowOff>109972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126499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3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115509</xdr:rowOff>
    </xdr:from>
    <xdr:to>
      <xdr:col>46</xdr:col>
      <xdr:colOff>38100</xdr:colOff>
      <xdr:row>54</xdr:row>
      <xdr:rowOff>45659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62186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9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68356</xdr:rowOff>
    </xdr:from>
    <xdr:to>
      <xdr:col>41</xdr:col>
      <xdr:colOff>101600</xdr:colOff>
      <xdr:row>51</xdr:row>
      <xdr:rowOff>169956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8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15033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71092</xdr:rowOff>
    </xdr:from>
    <xdr:to>
      <xdr:col>36</xdr:col>
      <xdr:colOff>165100</xdr:colOff>
      <xdr:row>54</xdr:row>
      <xdr:rowOff>1242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17769</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9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165280</xdr:rowOff>
    </xdr:from>
    <xdr:to>
      <xdr:col>55</xdr:col>
      <xdr:colOff>0</xdr:colOff>
      <xdr:row>78</xdr:row>
      <xdr:rowOff>37105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66930"/>
          <a:ext cx="8382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2311</xdr:rowOff>
    </xdr:from>
    <xdr:to>
      <xdr:col>50</xdr:col>
      <xdr:colOff>114300</xdr:colOff>
      <xdr:row>78</xdr:row>
      <xdr:rowOff>37105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75411"/>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116977</xdr:rowOff>
    </xdr:from>
    <xdr:to>
      <xdr:col>45</xdr:col>
      <xdr:colOff>177800</xdr:colOff>
      <xdr:row>78</xdr:row>
      <xdr:rowOff>2311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461377"/>
          <a:ext cx="889000" cy="9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116977</xdr:rowOff>
    </xdr:from>
    <xdr:to>
      <xdr:col>41</xdr:col>
      <xdr:colOff>50800</xdr:colOff>
      <xdr:row>76</xdr:row>
      <xdr:rowOff>7432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461377"/>
          <a:ext cx="889000" cy="5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114480</xdr:rowOff>
    </xdr:from>
    <xdr:to>
      <xdr:col>55</xdr:col>
      <xdr:colOff>50800</xdr:colOff>
      <xdr:row>78</xdr:row>
      <xdr:rowOff>44630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92907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9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157755</xdr:rowOff>
    </xdr:from>
    <xdr:to>
      <xdr:col>50</xdr:col>
      <xdr:colOff>165100</xdr:colOff>
      <xdr:row>78</xdr:row>
      <xdr:rowOff>87905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79032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5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122961</xdr:rowOff>
    </xdr:from>
    <xdr:to>
      <xdr:col>46</xdr:col>
      <xdr:colOff>38100</xdr:colOff>
      <xdr:row>78</xdr:row>
      <xdr:rowOff>53111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44238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66177</xdr:rowOff>
    </xdr:from>
    <xdr:to>
      <xdr:col>41</xdr:col>
      <xdr:colOff>101600</xdr:colOff>
      <xdr:row>72</xdr:row>
      <xdr:rowOff>167777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4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12854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1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128082</xdr:rowOff>
    </xdr:from>
    <xdr:to>
      <xdr:col>36</xdr:col>
      <xdr:colOff>165100</xdr:colOff>
      <xdr:row>76</xdr:row>
      <xdr:rowOff>58232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74759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144239</xdr:rowOff>
    </xdr:from>
    <xdr:to>
      <xdr:col>54</xdr:col>
      <xdr:colOff>189865</xdr:colOff>
      <xdr:row>98</xdr:row>
      <xdr:rowOff>114847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917639"/>
          <a:ext cx="1270" cy="99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118674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114847</xdr:rowOff>
    </xdr:from>
    <xdr:to>
      <xdr:col>55</xdr:col>
      <xdr:colOff>88900</xdr:colOff>
      <xdr:row>98</xdr:row>
      <xdr:rowOff>114847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6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90916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9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144239</xdr:rowOff>
    </xdr:from>
    <xdr:to>
      <xdr:col>55</xdr:col>
      <xdr:colOff>88900</xdr:colOff>
      <xdr:row>92</xdr:row>
      <xdr:rowOff>144239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91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57981</xdr:rowOff>
    </xdr:from>
    <xdr:to>
      <xdr:col>55</xdr:col>
      <xdr:colOff>0</xdr:colOff>
      <xdr:row>92</xdr:row>
      <xdr:rowOff>144239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488481"/>
          <a:ext cx="8382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64518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95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86091</xdr:rowOff>
    </xdr:from>
    <xdr:to>
      <xdr:col>55</xdr:col>
      <xdr:colOff>50800</xdr:colOff>
      <xdr:row>98</xdr:row>
      <xdr:rowOff>16241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57981</xdr:rowOff>
    </xdr:from>
    <xdr:to>
      <xdr:col>50</xdr:col>
      <xdr:colOff>114300</xdr:colOff>
      <xdr:row>93</xdr:row>
      <xdr:rowOff>156584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488481"/>
          <a:ext cx="8890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93831</xdr:rowOff>
    </xdr:from>
    <xdr:to>
      <xdr:col>50</xdr:col>
      <xdr:colOff>165100</xdr:colOff>
      <xdr:row>98</xdr:row>
      <xdr:rowOff>23981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15108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156584</xdr:rowOff>
    </xdr:from>
    <xdr:to>
      <xdr:col>45</xdr:col>
      <xdr:colOff>177800</xdr:colOff>
      <xdr:row>94</xdr:row>
      <xdr:rowOff>107544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101434"/>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140412</xdr:rowOff>
    </xdr:from>
    <xdr:to>
      <xdr:col>46</xdr:col>
      <xdr:colOff>38100</xdr:colOff>
      <xdr:row>98</xdr:row>
      <xdr:rowOff>70562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61689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107544</xdr:rowOff>
    </xdr:from>
    <xdr:to>
      <xdr:col>41</xdr:col>
      <xdr:colOff>50800</xdr:colOff>
      <xdr:row>95</xdr:row>
      <xdr:rowOff>61660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223844"/>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124997</xdr:rowOff>
    </xdr:from>
    <xdr:to>
      <xdr:col>41</xdr:col>
      <xdr:colOff>101600</xdr:colOff>
      <xdr:row>98</xdr:row>
      <xdr:rowOff>55147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46274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22932</xdr:rowOff>
    </xdr:from>
    <xdr:to>
      <xdr:col>36</xdr:col>
      <xdr:colOff>165100</xdr:colOff>
      <xdr:row>98</xdr:row>
      <xdr:rowOff>124532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93439</xdr:rowOff>
    </xdr:from>
    <xdr:to>
      <xdr:col>55</xdr:col>
      <xdr:colOff>50800</xdr:colOff>
      <xdr:row>93</xdr:row>
      <xdr:rowOff>23589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46466</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7181</xdr:rowOff>
    </xdr:from>
    <xdr:to>
      <xdr:col>50</xdr:col>
      <xdr:colOff>165100</xdr:colOff>
      <xdr:row>90</xdr:row>
      <xdr:rowOff>108781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125308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105784</xdr:rowOff>
    </xdr:from>
    <xdr:to>
      <xdr:col>46</xdr:col>
      <xdr:colOff>38100</xdr:colOff>
      <xdr:row>94</xdr:row>
      <xdr:rowOff>35934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52461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56744</xdr:rowOff>
    </xdr:from>
    <xdr:to>
      <xdr:col>41</xdr:col>
      <xdr:colOff>101600</xdr:colOff>
      <xdr:row>94</xdr:row>
      <xdr:rowOff>158344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10860</xdr:rowOff>
    </xdr:from>
    <xdr:to>
      <xdr:col>36</xdr:col>
      <xdr:colOff>165100</xdr:colOff>
      <xdr:row>95</xdr:row>
      <xdr:rowOff>112460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128987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29972</xdr:rowOff>
    </xdr:from>
    <xdr:to>
      <xdr:col>85</xdr:col>
      <xdr:colOff>127000</xdr:colOff>
      <xdr:row>78</xdr:row>
      <xdr:rowOff>134062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03072"/>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87579</xdr:rowOff>
    </xdr:from>
    <xdr:to>
      <xdr:col>81</xdr:col>
      <xdr:colOff>50800</xdr:colOff>
      <xdr:row>78</xdr:row>
      <xdr:rowOff>29972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17779"/>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65939</xdr:rowOff>
    </xdr:from>
    <xdr:to>
      <xdr:col>76</xdr:col>
      <xdr:colOff>114300</xdr:colOff>
      <xdr:row>76</xdr:row>
      <xdr:rowOff>87579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24689"/>
          <a:ext cx="8890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42850</xdr:rowOff>
    </xdr:from>
    <xdr:to>
      <xdr:col>71</xdr:col>
      <xdr:colOff>177800</xdr:colOff>
      <xdr:row>75</xdr:row>
      <xdr:rowOff>65939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0160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83262</xdr:rowOff>
    </xdr:from>
    <xdr:to>
      <xdr:col>85</xdr:col>
      <xdr:colOff>177800</xdr:colOff>
      <xdr:row>79</xdr:row>
      <xdr:rowOff>13412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169639</xdr:rowOff>
    </xdr:from>
    <xdr:ext cx="469744"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150622</xdr:rowOff>
    </xdr:from>
    <xdr:to>
      <xdr:col>81</xdr:col>
      <xdr:colOff>101600</xdr:colOff>
      <xdr:row>78</xdr:row>
      <xdr:rowOff>80772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71899</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46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36779</xdr:rowOff>
    </xdr:from>
    <xdr:to>
      <xdr:col>76</xdr:col>
      <xdr:colOff>165100</xdr:colOff>
      <xdr:row>76</xdr:row>
      <xdr:rowOff>138379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129506</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57428" y="131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15139</xdr:rowOff>
    </xdr:from>
    <xdr:to>
      <xdr:col>72</xdr:col>
      <xdr:colOff>38100</xdr:colOff>
      <xdr:row>75</xdr:row>
      <xdr:rowOff>116739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133266</xdr:rowOff>
    </xdr:from>
    <xdr:ext cx="469744"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68428" y="126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163500</xdr:rowOff>
    </xdr:from>
    <xdr:to>
      <xdr:col>67</xdr:col>
      <xdr:colOff>101600</xdr:colOff>
      <xdr:row>75</xdr:row>
      <xdr:rowOff>93650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84777</xdr:rowOff>
    </xdr:from>
    <xdr:ext cx="469744"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79428" y="129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98727</xdr:rowOff>
    </xdr:from>
    <xdr:to>
      <xdr:col>85</xdr:col>
      <xdr:colOff>126364</xdr:colOff>
      <xdr:row>98</xdr:row>
      <xdr:rowOff>164900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6386477"/>
          <a:ext cx="1269" cy="58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168727</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164900</xdr:rowOff>
    </xdr:from>
    <xdr:to>
      <xdr:col>86</xdr:col>
      <xdr:colOff>25400</xdr:colOff>
      <xdr:row>98</xdr:row>
      <xdr:rowOff>164900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6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45404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61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98727</xdr:rowOff>
    </xdr:from>
    <xdr:to>
      <xdr:col>86</xdr:col>
      <xdr:colOff>25400</xdr:colOff>
      <xdr:row>95</xdr:row>
      <xdr:rowOff>98727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386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98727</xdr:rowOff>
    </xdr:from>
    <xdr:to>
      <xdr:col>85</xdr:col>
      <xdr:colOff>127000</xdr:colOff>
      <xdr:row>96</xdr:row>
      <xdr:rowOff>4133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86477"/>
          <a:ext cx="8382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134146</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64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155719</xdr:rowOff>
    </xdr:from>
    <xdr:to>
      <xdr:col>85</xdr:col>
      <xdr:colOff>177800</xdr:colOff>
      <xdr:row>98</xdr:row>
      <xdr:rowOff>85869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99825</xdr:rowOff>
    </xdr:from>
    <xdr:to>
      <xdr:col>81</xdr:col>
      <xdr:colOff>50800</xdr:colOff>
      <xdr:row>96</xdr:row>
      <xdr:rowOff>4133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387575"/>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159133</xdr:rowOff>
    </xdr:from>
    <xdr:to>
      <xdr:col>81</xdr:col>
      <xdr:colOff>101600</xdr:colOff>
      <xdr:row>98</xdr:row>
      <xdr:rowOff>89283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8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80410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116337</xdr:rowOff>
    </xdr:from>
    <xdr:to>
      <xdr:col>76</xdr:col>
      <xdr:colOff>114300</xdr:colOff>
      <xdr:row>95</xdr:row>
      <xdr:rowOff>99825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5718287"/>
          <a:ext cx="889000" cy="6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8692</xdr:rowOff>
    </xdr:from>
    <xdr:to>
      <xdr:col>76</xdr:col>
      <xdr:colOff>165100</xdr:colOff>
      <xdr:row>98</xdr:row>
      <xdr:rowOff>110292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101419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44907</xdr:rowOff>
    </xdr:from>
    <xdr:to>
      <xdr:col>71</xdr:col>
      <xdr:colOff>177800</xdr:colOff>
      <xdr:row>91</xdr:row>
      <xdr:rowOff>116337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5646857"/>
          <a:ext cx="8890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170098</xdr:rowOff>
    </xdr:from>
    <xdr:to>
      <xdr:col>72</xdr:col>
      <xdr:colOff>38100</xdr:colOff>
      <xdr:row>98</xdr:row>
      <xdr:rowOff>100248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91375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157054</xdr:rowOff>
    </xdr:from>
    <xdr:to>
      <xdr:col>67</xdr:col>
      <xdr:colOff>101600</xdr:colOff>
      <xdr:row>98</xdr:row>
      <xdr:rowOff>87204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47927</xdr:rowOff>
    </xdr:from>
    <xdr:to>
      <xdr:col>85</xdr:col>
      <xdr:colOff>177800</xdr:colOff>
      <xdr:row>95</xdr:row>
      <xdr:rowOff>149527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124783</xdr:rowOff>
    </xdr:from>
    <xdr:to>
      <xdr:col>81</xdr:col>
      <xdr:colOff>101600</xdr:colOff>
      <xdr:row>96</xdr:row>
      <xdr:rowOff>54933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71460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8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49025</xdr:rowOff>
    </xdr:from>
    <xdr:to>
      <xdr:col>76</xdr:col>
      <xdr:colOff>165100</xdr:colOff>
      <xdr:row>95</xdr:row>
      <xdr:rowOff>150625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167152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1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65537</xdr:rowOff>
    </xdr:from>
    <xdr:to>
      <xdr:col>72</xdr:col>
      <xdr:colOff>38100</xdr:colOff>
      <xdr:row>91</xdr:row>
      <xdr:rowOff>167137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56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12214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54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165557</xdr:rowOff>
    </xdr:from>
    <xdr:to>
      <xdr:col>67</xdr:col>
      <xdr:colOff>101600</xdr:colOff>
      <xdr:row>91</xdr:row>
      <xdr:rowOff>95707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55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112234</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537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31</xdr:row>
      <xdr:rowOff>48717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83200"/>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57269</xdr:rowOff>
    </xdr:from>
    <xdr:ext cx="313932"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72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48717</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63667"/>
          <a:ext cx="889000" cy="12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163339</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66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88900</xdr:rowOff>
    </xdr:from>
    <xdr:to>
      <xdr:col>116</xdr:col>
      <xdr:colOff>114300</xdr:colOff>
      <xdr:row>31</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41927</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169367</xdr:rowOff>
    </xdr:from>
    <xdr:to>
      <xdr:col>112</xdr:col>
      <xdr:colOff>38100</xdr:colOff>
      <xdr:row>31</xdr:row>
      <xdr:rowOff>99517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116044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86893</xdr:rowOff>
    </xdr:from>
    <xdr:to>
      <xdr:col>116</xdr:col>
      <xdr:colOff>62864</xdr:colOff>
      <xdr:row>59</xdr:row>
      <xdr:rowOff>43917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002293"/>
          <a:ext cx="1269" cy="115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47744</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43917</xdr:rowOff>
    </xdr:from>
    <xdr:to>
      <xdr:col>116</xdr:col>
      <xdr:colOff>152400</xdr:colOff>
      <xdr:row>59</xdr:row>
      <xdr:rowOff>43917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33570</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86893</xdr:rowOff>
    </xdr:from>
    <xdr:to>
      <xdr:col>116</xdr:col>
      <xdr:colOff>152400</xdr:colOff>
      <xdr:row>52</xdr:row>
      <xdr:rowOff>86893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002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44983</xdr:rowOff>
    </xdr:from>
    <xdr:to>
      <xdr:col>116</xdr:col>
      <xdr:colOff>63500</xdr:colOff>
      <xdr:row>52</xdr:row>
      <xdr:rowOff>86893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896038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111142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3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132715</xdr:rowOff>
    </xdr:from>
    <xdr:to>
      <xdr:col>116</xdr:col>
      <xdr:colOff>114300</xdr:colOff>
      <xdr:row>58</xdr:row>
      <xdr:rowOff>62865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0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168808</xdr:rowOff>
    </xdr:from>
    <xdr:to>
      <xdr:col>111</xdr:col>
      <xdr:colOff>177800</xdr:colOff>
      <xdr:row>52</xdr:row>
      <xdr:rowOff>44983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91275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127533</xdr:rowOff>
    </xdr:from>
    <xdr:to>
      <xdr:col>112</xdr:col>
      <xdr:colOff>38100</xdr:colOff>
      <xdr:row>58</xdr:row>
      <xdr:rowOff>57683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48810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137338</xdr:rowOff>
    </xdr:from>
    <xdr:to>
      <xdr:col>107</xdr:col>
      <xdr:colOff>50800</xdr:colOff>
      <xdr:row>51</xdr:row>
      <xdr:rowOff>168808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881288"/>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8433</xdr:rowOff>
    </xdr:from>
    <xdr:to>
      <xdr:col>107</xdr:col>
      <xdr:colOff>101600</xdr:colOff>
      <xdr:row>58</xdr:row>
      <xdr:rowOff>110033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101160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113944</xdr:rowOff>
    </xdr:from>
    <xdr:to>
      <xdr:col>102</xdr:col>
      <xdr:colOff>114300</xdr:colOff>
      <xdr:row>51</xdr:row>
      <xdr:rowOff>137338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857894"/>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168529</xdr:rowOff>
    </xdr:from>
    <xdr:to>
      <xdr:col>102</xdr:col>
      <xdr:colOff>165100</xdr:colOff>
      <xdr:row>58</xdr:row>
      <xdr:rowOff>98679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89806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143459</xdr:rowOff>
    </xdr:from>
    <xdr:to>
      <xdr:col>98</xdr:col>
      <xdr:colOff>38100</xdr:colOff>
      <xdr:row>58</xdr:row>
      <xdr:rowOff>73609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64736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36093</xdr:rowOff>
    </xdr:from>
    <xdr:to>
      <xdr:col>116</xdr:col>
      <xdr:colOff>114300</xdr:colOff>
      <xdr:row>52</xdr:row>
      <xdr:rowOff>137693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160570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9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165633</xdr:rowOff>
    </xdr:from>
    <xdr:to>
      <xdr:col>112</xdr:col>
      <xdr:colOff>38100</xdr:colOff>
      <xdr:row>52</xdr:row>
      <xdr:rowOff>95783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112310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6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118008</xdr:rowOff>
    </xdr:from>
    <xdr:to>
      <xdr:col>107</xdr:col>
      <xdr:colOff>101600</xdr:colOff>
      <xdr:row>52</xdr:row>
      <xdr:rowOff>48158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64685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6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86538</xdr:rowOff>
    </xdr:from>
    <xdr:to>
      <xdr:col>102</xdr:col>
      <xdr:colOff>165100</xdr:colOff>
      <xdr:row>52</xdr:row>
      <xdr:rowOff>16688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33215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6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63144</xdr:rowOff>
    </xdr:from>
    <xdr:to>
      <xdr:col>98</xdr:col>
      <xdr:colOff>38100</xdr:colOff>
      <xdr:row>51</xdr:row>
      <xdr:rowOff>164744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8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9821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45783</xdr:rowOff>
    </xdr:from>
    <xdr:to>
      <xdr:col>116</xdr:col>
      <xdr:colOff>63500</xdr:colOff>
      <xdr:row>76</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075983"/>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38925</xdr:rowOff>
    </xdr:from>
    <xdr:to>
      <xdr:col>111</xdr:col>
      <xdr:colOff>177800</xdr:colOff>
      <xdr:row>76</xdr:row>
      <xdr:rowOff>45783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0691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87884</xdr:rowOff>
    </xdr:from>
    <xdr:to>
      <xdr:col>107</xdr:col>
      <xdr:colOff>50800</xdr:colOff>
      <xdr:row>76</xdr:row>
      <xdr:rowOff>38925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46634"/>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87884</xdr:rowOff>
    </xdr:from>
    <xdr:to>
      <xdr:col>102</xdr:col>
      <xdr:colOff>114300</xdr:colOff>
      <xdr:row>76</xdr:row>
      <xdr:rowOff>34258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46634"/>
          <a:ext cx="889000" cy="1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31750</xdr:rowOff>
    </xdr:from>
    <xdr:to>
      <xdr:col>116</xdr:col>
      <xdr:colOff>114300</xdr:colOff>
      <xdr:row>76</xdr:row>
      <xdr:rowOff>133350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54627</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9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166433</xdr:rowOff>
    </xdr:from>
    <xdr:to>
      <xdr:col>112</xdr:col>
      <xdr:colOff>38100</xdr:colOff>
      <xdr:row>76</xdr:row>
      <xdr:rowOff>96583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113110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159575</xdr:rowOff>
    </xdr:from>
    <xdr:to>
      <xdr:col>107</xdr:col>
      <xdr:colOff>101600</xdr:colOff>
      <xdr:row>76</xdr:row>
      <xdr:rowOff>89725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106253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37084</xdr:rowOff>
    </xdr:from>
    <xdr:to>
      <xdr:col>102</xdr:col>
      <xdr:colOff>165100</xdr:colOff>
      <xdr:row>75</xdr:row>
      <xdr:rowOff>138684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154908</xdr:rowOff>
    </xdr:from>
    <xdr:to>
      <xdr:col>98</xdr:col>
      <xdr:colOff>38100</xdr:colOff>
      <xdr:row>76</xdr:row>
      <xdr:rowOff>85058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76185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848,642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163,896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9,291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年度の新規採用職員の抑制や事務の委託化を推進したことなどにより、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（増減率約△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％）の職員数を純減したものの類似団体平均と比べて高い水準にある。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132026</xdr:rowOff>
    </xdr:from>
    <xdr:to>
      <xdr:col>24</xdr:col>
      <xdr:colOff>62865</xdr:colOff>
      <xdr:row>38</xdr:row>
      <xdr:rowOff>98389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446976"/>
          <a:ext cx="1270" cy="116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102216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1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98389</xdr:rowOff>
    </xdr:from>
    <xdr:to>
      <xdr:col>24</xdr:col>
      <xdr:colOff>152400</xdr:colOff>
      <xdr:row>38</xdr:row>
      <xdr:rowOff>98389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78703</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2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132026</xdr:rowOff>
    </xdr:from>
    <xdr:to>
      <xdr:col>24</xdr:col>
      <xdr:colOff>152400</xdr:colOff>
      <xdr:row>31</xdr:row>
      <xdr:rowOff>132026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44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67201</xdr:rowOff>
    </xdr:from>
    <xdr:to>
      <xdr:col>24</xdr:col>
      <xdr:colOff>63500</xdr:colOff>
      <xdr:row>31</xdr:row>
      <xdr:rowOff>132026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382151"/>
          <a:ext cx="8382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63408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84981</xdr:rowOff>
    </xdr:from>
    <xdr:to>
      <xdr:col>24</xdr:col>
      <xdr:colOff>114300</xdr:colOff>
      <xdr:row>38</xdr:row>
      <xdr:rowOff>15131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104594</xdr:rowOff>
    </xdr:from>
    <xdr:to>
      <xdr:col>19</xdr:col>
      <xdr:colOff>177800</xdr:colOff>
      <xdr:row>31</xdr:row>
      <xdr:rowOff>67201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248094"/>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82859</xdr:rowOff>
    </xdr:from>
    <xdr:to>
      <xdr:col>20</xdr:col>
      <xdr:colOff>38100</xdr:colOff>
      <xdr:row>38</xdr:row>
      <xdr:rowOff>13009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4136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104594</xdr:rowOff>
    </xdr:from>
    <xdr:to>
      <xdr:col>15</xdr:col>
      <xdr:colOff>50800</xdr:colOff>
      <xdr:row>30</xdr:row>
      <xdr:rowOff>116187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24809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81389</xdr:rowOff>
    </xdr:from>
    <xdr:to>
      <xdr:col>15</xdr:col>
      <xdr:colOff>101600</xdr:colOff>
      <xdr:row>38</xdr:row>
      <xdr:rowOff>11539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2666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16746</xdr:rowOff>
    </xdr:from>
    <xdr:to>
      <xdr:col>10</xdr:col>
      <xdr:colOff>114300</xdr:colOff>
      <xdr:row>30</xdr:row>
      <xdr:rowOff>116187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16024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70285</xdr:rowOff>
    </xdr:from>
    <xdr:to>
      <xdr:col>10</xdr:col>
      <xdr:colOff>165100</xdr:colOff>
      <xdr:row>38</xdr:row>
      <xdr:rowOff>436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163013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48405</xdr:rowOff>
    </xdr:from>
    <xdr:to>
      <xdr:col>6</xdr:col>
      <xdr:colOff>38100</xdr:colOff>
      <xdr:row>37</xdr:row>
      <xdr:rowOff>150005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141132</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81226</xdr:rowOff>
    </xdr:from>
    <xdr:to>
      <xdr:col>24</xdr:col>
      <xdr:colOff>114300</xdr:colOff>
      <xdr:row>32</xdr:row>
      <xdr:rowOff>11376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34253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3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16401</xdr:rowOff>
    </xdr:from>
    <xdr:to>
      <xdr:col>20</xdr:col>
      <xdr:colOff>38100</xdr:colOff>
      <xdr:row>31</xdr:row>
      <xdr:rowOff>118001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134528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53794</xdr:rowOff>
    </xdr:from>
    <xdr:to>
      <xdr:col>15</xdr:col>
      <xdr:colOff>101600</xdr:colOff>
      <xdr:row>30</xdr:row>
      <xdr:rowOff>155394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471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65387</xdr:rowOff>
    </xdr:from>
    <xdr:to>
      <xdr:col>10</xdr:col>
      <xdr:colOff>165100</xdr:colOff>
      <xdr:row>30</xdr:row>
      <xdr:rowOff>166987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12064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49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137396</xdr:rowOff>
    </xdr:from>
    <xdr:to>
      <xdr:col>6</xdr:col>
      <xdr:colOff>38100</xdr:colOff>
      <xdr:row>30</xdr:row>
      <xdr:rowOff>67546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84073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48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34825</xdr:rowOff>
    </xdr:from>
    <xdr:to>
      <xdr:col>24</xdr:col>
      <xdr:colOff>62865</xdr:colOff>
      <xdr:row>58</xdr:row>
      <xdr:rowOff>53256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121675"/>
          <a:ext cx="1270" cy="875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57083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53256</xdr:rowOff>
    </xdr:from>
    <xdr:to>
      <xdr:col>24</xdr:col>
      <xdr:colOff>152400</xdr:colOff>
      <xdr:row>58</xdr:row>
      <xdr:rowOff>53256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9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152952</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9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34825</xdr:rowOff>
    </xdr:from>
    <xdr:to>
      <xdr:col>24</xdr:col>
      <xdr:colOff>152400</xdr:colOff>
      <xdr:row>53</xdr:row>
      <xdr:rowOff>34825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1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30377</xdr:rowOff>
    </xdr:from>
    <xdr:to>
      <xdr:col>24</xdr:col>
      <xdr:colOff>63500</xdr:colOff>
      <xdr:row>53</xdr:row>
      <xdr:rowOff>34825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17227"/>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69645</xdr:rowOff>
    </xdr:from>
    <xdr:to>
      <xdr:col>24</xdr:col>
      <xdr:colOff>114300</xdr:colOff>
      <xdr:row>57</xdr:row>
      <xdr:rowOff>171245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17380</xdr:rowOff>
    </xdr:from>
    <xdr:to>
      <xdr:col>19</xdr:col>
      <xdr:colOff>177800</xdr:colOff>
      <xdr:row>53</xdr:row>
      <xdr:rowOff>30377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104230"/>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75393</xdr:rowOff>
    </xdr:from>
    <xdr:to>
      <xdr:col>20</xdr:col>
      <xdr:colOff>38100</xdr:colOff>
      <xdr:row>58</xdr:row>
      <xdr:rowOff>5543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4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168120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9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128309</xdr:rowOff>
    </xdr:from>
    <xdr:to>
      <xdr:col>15</xdr:col>
      <xdr:colOff>50800</xdr:colOff>
      <xdr:row>53</xdr:row>
      <xdr:rowOff>17380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00809"/>
          <a:ext cx="889000" cy="40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93335</xdr:rowOff>
    </xdr:from>
    <xdr:to>
      <xdr:col>15</xdr:col>
      <xdr:colOff>101600</xdr:colOff>
      <xdr:row>58</xdr:row>
      <xdr:rowOff>23485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6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128309</xdr:rowOff>
    </xdr:from>
    <xdr:to>
      <xdr:col>10</xdr:col>
      <xdr:colOff>114300</xdr:colOff>
      <xdr:row>52</xdr:row>
      <xdr:rowOff>45484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00809"/>
          <a:ext cx="889000" cy="2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77999</xdr:rowOff>
    </xdr:from>
    <xdr:to>
      <xdr:col>10</xdr:col>
      <xdr:colOff>165100</xdr:colOff>
      <xdr:row>58</xdr:row>
      <xdr:rowOff>8149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170726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63140</xdr:rowOff>
    </xdr:from>
    <xdr:to>
      <xdr:col>6</xdr:col>
      <xdr:colOff>38100</xdr:colOff>
      <xdr:row>57</xdr:row>
      <xdr:rowOff>164740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155867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155475</xdr:rowOff>
    </xdr:from>
    <xdr:to>
      <xdr:col>24</xdr:col>
      <xdr:colOff>114300</xdr:colOff>
      <xdr:row>53</xdr:row>
      <xdr:rowOff>85625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108502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2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151027</xdr:rowOff>
    </xdr:from>
    <xdr:to>
      <xdr:col>20</xdr:col>
      <xdr:colOff>38100</xdr:colOff>
      <xdr:row>53</xdr:row>
      <xdr:rowOff>81177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97704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138030</xdr:rowOff>
    </xdr:from>
    <xdr:to>
      <xdr:col>15</xdr:col>
      <xdr:colOff>101600</xdr:colOff>
      <xdr:row>53</xdr:row>
      <xdr:rowOff>68180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84707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77509</xdr:rowOff>
    </xdr:from>
    <xdr:to>
      <xdr:col>10</xdr:col>
      <xdr:colOff>165100</xdr:colOff>
      <xdr:row>51</xdr:row>
      <xdr:rowOff>7659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24186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166134</xdr:rowOff>
    </xdr:from>
    <xdr:to>
      <xdr:col>6</xdr:col>
      <xdr:colOff>38100</xdr:colOff>
      <xdr:row>52</xdr:row>
      <xdr:rowOff>96284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112811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86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167627</xdr:rowOff>
    </xdr:from>
    <xdr:to>
      <xdr:col>24</xdr:col>
      <xdr:colOff>63500</xdr:colOff>
      <xdr:row>71</xdr:row>
      <xdr:rowOff>95568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169127"/>
          <a:ext cx="838200" cy="9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95568</xdr:rowOff>
    </xdr:from>
    <xdr:to>
      <xdr:col>19</xdr:col>
      <xdr:colOff>177800</xdr:colOff>
      <xdr:row>73</xdr:row>
      <xdr:rowOff>76873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268518"/>
          <a:ext cx="889000" cy="3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81407</xdr:rowOff>
    </xdr:from>
    <xdr:to>
      <xdr:col>15</xdr:col>
      <xdr:colOff>50800</xdr:colOff>
      <xdr:row>73</xdr:row>
      <xdr:rowOff>76873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425807"/>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77445</xdr:rowOff>
    </xdr:from>
    <xdr:to>
      <xdr:col>10</xdr:col>
      <xdr:colOff>114300</xdr:colOff>
      <xdr:row>72</xdr:row>
      <xdr:rowOff>81407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250395"/>
          <a:ext cx="889000" cy="17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116827</xdr:rowOff>
    </xdr:from>
    <xdr:to>
      <xdr:col>24</xdr:col>
      <xdr:colOff>114300</xdr:colOff>
      <xdr:row>71</xdr:row>
      <xdr:rowOff>46977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1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69854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7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44768</xdr:rowOff>
    </xdr:from>
    <xdr:to>
      <xdr:col>20</xdr:col>
      <xdr:colOff>38100</xdr:colOff>
      <xdr:row>71</xdr:row>
      <xdr:rowOff>146368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162895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199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26073</xdr:rowOff>
    </xdr:from>
    <xdr:to>
      <xdr:col>15</xdr:col>
      <xdr:colOff>101600</xdr:colOff>
      <xdr:row>73</xdr:row>
      <xdr:rowOff>127673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144200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1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30607</xdr:rowOff>
    </xdr:from>
    <xdr:to>
      <xdr:col>10</xdr:col>
      <xdr:colOff>165100</xdr:colOff>
      <xdr:row>72</xdr:row>
      <xdr:rowOff>132207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3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148734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1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26645</xdr:rowOff>
    </xdr:from>
    <xdr:to>
      <xdr:col>6</xdr:col>
      <xdr:colOff>38100</xdr:colOff>
      <xdr:row>71</xdr:row>
      <xdr:rowOff>128245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1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144772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19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141368</xdr:rowOff>
    </xdr:from>
    <xdr:to>
      <xdr:col>24</xdr:col>
      <xdr:colOff>62865</xdr:colOff>
      <xdr:row>98</xdr:row>
      <xdr:rowOff>51209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43318"/>
          <a:ext cx="1270" cy="110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55036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51209</xdr:rowOff>
    </xdr:from>
    <xdr:to>
      <xdr:col>24</xdr:col>
      <xdr:colOff>152400</xdr:colOff>
      <xdr:row>98</xdr:row>
      <xdr:rowOff>51209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88045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141368</xdr:rowOff>
    </xdr:from>
    <xdr:to>
      <xdr:col>24</xdr:col>
      <xdr:colOff>152400</xdr:colOff>
      <xdr:row>91</xdr:row>
      <xdr:rowOff>141368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4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45059</xdr:rowOff>
    </xdr:from>
    <xdr:to>
      <xdr:col>24</xdr:col>
      <xdr:colOff>63500</xdr:colOff>
      <xdr:row>91</xdr:row>
      <xdr:rowOff>141368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47009"/>
          <a:ext cx="8382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46228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67801</xdr:rowOff>
    </xdr:from>
    <xdr:to>
      <xdr:col>24</xdr:col>
      <xdr:colOff>114300</xdr:colOff>
      <xdr:row>97</xdr:row>
      <xdr:rowOff>169401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45059</xdr:rowOff>
    </xdr:from>
    <xdr:to>
      <xdr:col>19</xdr:col>
      <xdr:colOff>177800</xdr:colOff>
      <xdr:row>91</xdr:row>
      <xdr:rowOff>117069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647009"/>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86866</xdr:rowOff>
    </xdr:from>
    <xdr:to>
      <xdr:col>20</xdr:col>
      <xdr:colOff>38100</xdr:colOff>
      <xdr:row>98</xdr:row>
      <xdr:rowOff>17016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8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10998</xdr:rowOff>
    </xdr:from>
    <xdr:to>
      <xdr:col>15</xdr:col>
      <xdr:colOff>50800</xdr:colOff>
      <xdr:row>91</xdr:row>
      <xdr:rowOff>117069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612948"/>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94959</xdr:rowOff>
    </xdr:from>
    <xdr:to>
      <xdr:col>15</xdr:col>
      <xdr:colOff>101600</xdr:colOff>
      <xdr:row>98</xdr:row>
      <xdr:rowOff>25109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127812</xdr:rowOff>
    </xdr:from>
    <xdr:to>
      <xdr:col>10</xdr:col>
      <xdr:colOff>114300</xdr:colOff>
      <xdr:row>91</xdr:row>
      <xdr:rowOff>10998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55831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72579</xdr:rowOff>
    </xdr:from>
    <xdr:to>
      <xdr:col>10</xdr:col>
      <xdr:colOff>165100</xdr:colOff>
      <xdr:row>98</xdr:row>
      <xdr:rowOff>2729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165306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80442</xdr:rowOff>
    </xdr:from>
    <xdr:to>
      <xdr:col>6</xdr:col>
      <xdr:colOff>38100</xdr:colOff>
      <xdr:row>98</xdr:row>
      <xdr:rowOff>10592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90568</xdr:rowOff>
    </xdr:from>
    <xdr:to>
      <xdr:col>24</xdr:col>
      <xdr:colOff>114300</xdr:colOff>
      <xdr:row>92</xdr:row>
      <xdr:rowOff>20718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43595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165709</xdr:rowOff>
    </xdr:from>
    <xdr:to>
      <xdr:col>20</xdr:col>
      <xdr:colOff>38100</xdr:colOff>
      <xdr:row>91</xdr:row>
      <xdr:rowOff>95859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112386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3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66269</xdr:rowOff>
    </xdr:from>
    <xdr:to>
      <xdr:col>15</xdr:col>
      <xdr:colOff>101600</xdr:colOff>
      <xdr:row>91</xdr:row>
      <xdr:rowOff>167869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6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12946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4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131648</xdr:rowOff>
    </xdr:from>
    <xdr:to>
      <xdr:col>10</xdr:col>
      <xdr:colOff>165100</xdr:colOff>
      <xdr:row>91</xdr:row>
      <xdr:rowOff>61798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5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78325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77012</xdr:rowOff>
    </xdr:from>
    <xdr:to>
      <xdr:col>6</xdr:col>
      <xdr:colOff>38100</xdr:colOff>
      <xdr:row>91</xdr:row>
      <xdr:rowOff>7162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5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23689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2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122174</xdr:rowOff>
    </xdr:from>
    <xdr:to>
      <xdr:col>55</xdr:col>
      <xdr:colOff>0</xdr:colOff>
      <xdr:row>35</xdr:row>
      <xdr:rowOff>130175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2292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44831</xdr:rowOff>
    </xdr:from>
    <xdr:to>
      <xdr:col>50</xdr:col>
      <xdr:colOff>114300</xdr:colOff>
      <xdr:row>35</xdr:row>
      <xdr:rowOff>122174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045581"/>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44831</xdr:rowOff>
    </xdr:from>
    <xdr:to>
      <xdr:col>45</xdr:col>
      <xdr:colOff>177800</xdr:colOff>
      <xdr:row>35</xdr:row>
      <xdr:rowOff>92075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04558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78359</xdr:rowOff>
    </xdr:from>
    <xdr:to>
      <xdr:col>41</xdr:col>
      <xdr:colOff>50800</xdr:colOff>
      <xdr:row>35</xdr:row>
      <xdr:rowOff>92075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0791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79375</xdr:rowOff>
    </xdr:from>
    <xdr:to>
      <xdr:col>55</xdr:col>
      <xdr:colOff>50800</xdr:colOff>
      <xdr:row>36</xdr:row>
      <xdr:rowOff>9525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102252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71374</xdr:rowOff>
    </xdr:from>
    <xdr:to>
      <xdr:col>50</xdr:col>
      <xdr:colOff>165100</xdr:colOff>
      <xdr:row>36</xdr:row>
      <xdr:rowOff>1524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18051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165481</xdr:rowOff>
    </xdr:from>
    <xdr:to>
      <xdr:col>46</xdr:col>
      <xdr:colOff>38100</xdr:colOff>
      <xdr:row>35</xdr:row>
      <xdr:rowOff>95631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112158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41275</xdr:rowOff>
    </xdr:from>
    <xdr:to>
      <xdr:col>41</xdr:col>
      <xdr:colOff>101600</xdr:colOff>
      <xdr:row>35</xdr:row>
      <xdr:rowOff>142875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159402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27559</xdr:rowOff>
    </xdr:from>
    <xdr:to>
      <xdr:col>36</xdr:col>
      <xdr:colOff>165100</xdr:colOff>
      <xdr:row>35</xdr:row>
      <xdr:rowOff>129159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145686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152181</xdr:rowOff>
    </xdr:from>
    <xdr:to>
      <xdr:col>55</xdr:col>
      <xdr:colOff>0</xdr:colOff>
      <xdr:row>71</xdr:row>
      <xdr:rowOff>162011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32513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147793</xdr:rowOff>
    </xdr:from>
    <xdr:to>
      <xdr:col>50</xdr:col>
      <xdr:colOff>114300</xdr:colOff>
      <xdr:row>71</xdr:row>
      <xdr:rowOff>152181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32074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147793</xdr:rowOff>
    </xdr:from>
    <xdr:to>
      <xdr:col>45</xdr:col>
      <xdr:colOff>177800</xdr:colOff>
      <xdr:row>71</xdr:row>
      <xdr:rowOff>154376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32074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98735</xdr:rowOff>
    </xdr:from>
    <xdr:to>
      <xdr:col>41</xdr:col>
      <xdr:colOff>50800</xdr:colOff>
      <xdr:row>71</xdr:row>
      <xdr:rowOff>154376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271685"/>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111211</xdr:rowOff>
    </xdr:from>
    <xdr:to>
      <xdr:col>55</xdr:col>
      <xdr:colOff>50800</xdr:colOff>
      <xdr:row>72</xdr:row>
      <xdr:rowOff>41361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64238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101381</xdr:rowOff>
    </xdr:from>
    <xdr:to>
      <xdr:col>50</xdr:col>
      <xdr:colOff>165100</xdr:colOff>
      <xdr:row>72</xdr:row>
      <xdr:rowOff>31531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48058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96993</xdr:rowOff>
    </xdr:from>
    <xdr:to>
      <xdr:col>46</xdr:col>
      <xdr:colOff>38100</xdr:colOff>
      <xdr:row>72</xdr:row>
      <xdr:rowOff>27143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43670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103576</xdr:rowOff>
    </xdr:from>
    <xdr:to>
      <xdr:col>41</xdr:col>
      <xdr:colOff>101600</xdr:colOff>
      <xdr:row>72</xdr:row>
      <xdr:rowOff>33726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2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50253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0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47935</xdr:rowOff>
    </xdr:from>
    <xdr:to>
      <xdr:col>36</xdr:col>
      <xdr:colOff>165100</xdr:colOff>
      <xdr:row>71</xdr:row>
      <xdr:rowOff>149535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2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166062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19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137582</xdr:rowOff>
    </xdr:from>
    <xdr:to>
      <xdr:col>54</xdr:col>
      <xdr:colOff>189865</xdr:colOff>
      <xdr:row>98</xdr:row>
      <xdr:rowOff>76485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910982"/>
          <a:ext cx="1270" cy="96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80312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76485</xdr:rowOff>
    </xdr:from>
    <xdr:to>
      <xdr:col>55</xdr:col>
      <xdr:colOff>88900</xdr:colOff>
      <xdr:row>98</xdr:row>
      <xdr:rowOff>76485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7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84259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8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137582</xdr:rowOff>
    </xdr:from>
    <xdr:to>
      <xdr:col>55</xdr:col>
      <xdr:colOff>88900</xdr:colOff>
      <xdr:row>92</xdr:row>
      <xdr:rowOff>137582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91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137582</xdr:rowOff>
    </xdr:from>
    <xdr:to>
      <xdr:col>55</xdr:col>
      <xdr:colOff>0</xdr:colOff>
      <xdr:row>93</xdr:row>
      <xdr:rowOff>96098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910982"/>
          <a:ext cx="8382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27398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58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48971</xdr:rowOff>
    </xdr:from>
    <xdr:to>
      <xdr:col>55</xdr:col>
      <xdr:colOff>50800</xdr:colOff>
      <xdr:row>97</xdr:row>
      <xdr:rowOff>150571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96098</xdr:rowOff>
    </xdr:from>
    <xdr:to>
      <xdr:col>50</xdr:col>
      <xdr:colOff>114300</xdr:colOff>
      <xdr:row>93</xdr:row>
      <xdr:rowOff>124811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4094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76860</xdr:rowOff>
    </xdr:from>
    <xdr:to>
      <xdr:col>50</xdr:col>
      <xdr:colOff>165100</xdr:colOff>
      <xdr:row>98</xdr:row>
      <xdr:rowOff>7010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169587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25926</xdr:rowOff>
    </xdr:from>
    <xdr:to>
      <xdr:col>45</xdr:col>
      <xdr:colOff>177800</xdr:colOff>
      <xdr:row>93</xdr:row>
      <xdr:rowOff>124811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627876"/>
          <a:ext cx="889000" cy="4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72853</xdr:rowOff>
    </xdr:from>
    <xdr:to>
      <xdr:col>46</xdr:col>
      <xdr:colOff>38100</xdr:colOff>
      <xdr:row>98</xdr:row>
      <xdr:rowOff>3003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25926</xdr:rowOff>
    </xdr:from>
    <xdr:to>
      <xdr:col>41</xdr:col>
      <xdr:colOff>50800</xdr:colOff>
      <xdr:row>92</xdr:row>
      <xdr:rowOff>118935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627876"/>
          <a:ext cx="889000" cy="26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34851</xdr:rowOff>
    </xdr:from>
    <xdr:to>
      <xdr:col>41</xdr:col>
      <xdr:colOff>101600</xdr:colOff>
      <xdr:row>97</xdr:row>
      <xdr:rowOff>136451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127578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62032</xdr:rowOff>
    </xdr:from>
    <xdr:to>
      <xdr:col>36</xdr:col>
      <xdr:colOff>165100</xdr:colOff>
      <xdr:row>97</xdr:row>
      <xdr:rowOff>163632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86782</xdr:rowOff>
    </xdr:from>
    <xdr:to>
      <xdr:col>55</xdr:col>
      <xdr:colOff>50800</xdr:colOff>
      <xdr:row>93</xdr:row>
      <xdr:rowOff>16932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39809</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1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45298</xdr:rowOff>
    </xdr:from>
    <xdr:to>
      <xdr:col>50</xdr:col>
      <xdr:colOff>165100</xdr:colOff>
      <xdr:row>93</xdr:row>
      <xdr:rowOff>146898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163425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74011</xdr:rowOff>
    </xdr:from>
    <xdr:to>
      <xdr:col>46</xdr:col>
      <xdr:colOff>38100</xdr:colOff>
      <xdr:row>94</xdr:row>
      <xdr:rowOff>4161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20688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7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146576</xdr:rowOff>
    </xdr:from>
    <xdr:to>
      <xdr:col>41</xdr:col>
      <xdr:colOff>101600</xdr:colOff>
      <xdr:row>91</xdr:row>
      <xdr:rowOff>76726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93253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3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68135</xdr:rowOff>
    </xdr:from>
    <xdr:to>
      <xdr:col>36</xdr:col>
      <xdr:colOff>165100</xdr:colOff>
      <xdr:row>92</xdr:row>
      <xdr:rowOff>169735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8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14812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6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63936</xdr:rowOff>
    </xdr:from>
    <xdr:to>
      <xdr:col>85</xdr:col>
      <xdr:colOff>127000</xdr:colOff>
      <xdr:row>38</xdr:row>
      <xdr:rowOff>99172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79036"/>
          <a:ext cx="8382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29641</xdr:rowOff>
    </xdr:from>
    <xdr:ext cx="469744"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54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21220</xdr:rowOff>
    </xdr:from>
    <xdr:to>
      <xdr:col>81</xdr:col>
      <xdr:colOff>50800</xdr:colOff>
      <xdr:row>38</xdr:row>
      <xdr:rowOff>63936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36320"/>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18869</xdr:rowOff>
    </xdr:from>
    <xdr:to>
      <xdr:col>76</xdr:col>
      <xdr:colOff>114300</xdr:colOff>
      <xdr:row>38</xdr:row>
      <xdr:rowOff>21220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3396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10084</xdr:rowOff>
    </xdr:from>
    <xdr:to>
      <xdr:col>71</xdr:col>
      <xdr:colOff>177800</xdr:colOff>
      <xdr:row>38</xdr:row>
      <xdr:rowOff>18869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53734"/>
          <a:ext cx="889000" cy="18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48372</xdr:rowOff>
    </xdr:from>
    <xdr:to>
      <xdr:col>85</xdr:col>
      <xdr:colOff>177800</xdr:colOff>
      <xdr:row>38</xdr:row>
      <xdr:rowOff>149972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71250</xdr:rowOff>
    </xdr:from>
    <xdr:ext cx="469744"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13136</xdr:rowOff>
    </xdr:from>
    <xdr:to>
      <xdr:col>81</xdr:col>
      <xdr:colOff>101600</xdr:colOff>
      <xdr:row>38</xdr:row>
      <xdr:rowOff>114736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131262</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46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141870</xdr:rowOff>
    </xdr:from>
    <xdr:to>
      <xdr:col>76</xdr:col>
      <xdr:colOff>165100</xdr:colOff>
      <xdr:row>38</xdr:row>
      <xdr:rowOff>72020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88547</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2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139519</xdr:rowOff>
    </xdr:from>
    <xdr:to>
      <xdr:col>72</xdr:col>
      <xdr:colOff>38100</xdr:colOff>
      <xdr:row>38</xdr:row>
      <xdr:rowOff>69669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86196</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68428" y="625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130734</xdr:rowOff>
    </xdr:from>
    <xdr:to>
      <xdr:col>67</xdr:col>
      <xdr:colOff>101600</xdr:colOff>
      <xdr:row>37</xdr:row>
      <xdr:rowOff>60884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77411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88649</xdr:rowOff>
    </xdr:from>
    <xdr:to>
      <xdr:col>85</xdr:col>
      <xdr:colOff>126364</xdr:colOff>
      <xdr:row>59</xdr:row>
      <xdr:rowOff>78966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9346949"/>
          <a:ext cx="1269" cy="84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82793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78966</xdr:rowOff>
    </xdr:from>
    <xdr:to>
      <xdr:col>86</xdr:col>
      <xdr:colOff>25400</xdr:colOff>
      <xdr:row>59</xdr:row>
      <xdr:rowOff>78966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9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35326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912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88649</xdr:rowOff>
    </xdr:from>
    <xdr:to>
      <xdr:col>86</xdr:col>
      <xdr:colOff>25400</xdr:colOff>
      <xdr:row>54</xdr:row>
      <xdr:rowOff>88649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34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23388</xdr:rowOff>
    </xdr:from>
    <xdr:to>
      <xdr:col>85</xdr:col>
      <xdr:colOff>127000</xdr:colOff>
      <xdr:row>54</xdr:row>
      <xdr:rowOff>94154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767338"/>
          <a:ext cx="838200" cy="5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163586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936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13709</xdr:rowOff>
    </xdr:from>
    <xdr:to>
      <xdr:col>85</xdr:col>
      <xdr:colOff>177800</xdr:colOff>
      <xdr:row>58</xdr:row>
      <xdr:rowOff>115309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23388</xdr:rowOff>
    </xdr:from>
    <xdr:to>
      <xdr:col>81</xdr:col>
      <xdr:colOff>50800</xdr:colOff>
      <xdr:row>53</xdr:row>
      <xdr:rowOff>71211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767338"/>
          <a:ext cx="8890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25020</xdr:rowOff>
    </xdr:from>
    <xdr:to>
      <xdr:col>81</xdr:col>
      <xdr:colOff>101600</xdr:colOff>
      <xdr:row>58</xdr:row>
      <xdr:rowOff>126620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117747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10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71211</xdr:rowOff>
    </xdr:from>
    <xdr:to>
      <xdr:col>76</xdr:col>
      <xdr:colOff>114300</xdr:colOff>
      <xdr:row>53</xdr:row>
      <xdr:rowOff>101204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158061"/>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56695</xdr:rowOff>
    </xdr:from>
    <xdr:to>
      <xdr:col>76</xdr:col>
      <xdr:colOff>165100</xdr:colOff>
      <xdr:row>58</xdr:row>
      <xdr:rowOff>158295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149422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101204</xdr:rowOff>
    </xdr:from>
    <xdr:to>
      <xdr:col>71</xdr:col>
      <xdr:colOff>177800</xdr:colOff>
      <xdr:row>53</xdr:row>
      <xdr:rowOff>114252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88054"/>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60764</xdr:rowOff>
    </xdr:from>
    <xdr:to>
      <xdr:col>72</xdr:col>
      <xdr:colOff>38100</xdr:colOff>
      <xdr:row>58</xdr:row>
      <xdr:rowOff>162364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153491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83286</xdr:rowOff>
    </xdr:from>
    <xdr:to>
      <xdr:col>67</xdr:col>
      <xdr:colOff>101600</xdr:colOff>
      <xdr:row>59</xdr:row>
      <xdr:rowOff>13436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43354</xdr:rowOff>
    </xdr:from>
    <xdr:to>
      <xdr:col>85</xdr:col>
      <xdr:colOff>177800</xdr:colOff>
      <xdr:row>54</xdr:row>
      <xdr:rowOff>144954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162326</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144038</xdr:rowOff>
    </xdr:from>
    <xdr:to>
      <xdr:col>81</xdr:col>
      <xdr:colOff>101600</xdr:colOff>
      <xdr:row>51</xdr:row>
      <xdr:rowOff>74188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90715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20411</xdr:rowOff>
    </xdr:from>
    <xdr:to>
      <xdr:col>76</xdr:col>
      <xdr:colOff>165100</xdr:colOff>
      <xdr:row>53</xdr:row>
      <xdr:rowOff>122011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138538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50404</xdr:rowOff>
    </xdr:from>
    <xdr:to>
      <xdr:col>72</xdr:col>
      <xdr:colOff>38100</xdr:colOff>
      <xdr:row>53</xdr:row>
      <xdr:rowOff>152004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1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168531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89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63452</xdr:rowOff>
    </xdr:from>
    <xdr:to>
      <xdr:col>67</xdr:col>
      <xdr:colOff>101600</xdr:colOff>
      <xdr:row>53</xdr:row>
      <xdr:rowOff>165052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5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10129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92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29972</xdr:rowOff>
    </xdr:from>
    <xdr:to>
      <xdr:col>85</xdr:col>
      <xdr:colOff>127000</xdr:colOff>
      <xdr:row>98</xdr:row>
      <xdr:rowOff>134062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32072"/>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87579</xdr:rowOff>
    </xdr:from>
    <xdr:to>
      <xdr:col>81</xdr:col>
      <xdr:colOff>50800</xdr:colOff>
      <xdr:row>98</xdr:row>
      <xdr:rowOff>29972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46779"/>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65939</xdr:rowOff>
    </xdr:from>
    <xdr:to>
      <xdr:col>76</xdr:col>
      <xdr:colOff>114300</xdr:colOff>
      <xdr:row>96</xdr:row>
      <xdr:rowOff>87579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53689"/>
          <a:ext cx="8890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42850</xdr:rowOff>
    </xdr:from>
    <xdr:to>
      <xdr:col>71</xdr:col>
      <xdr:colOff>177800</xdr:colOff>
      <xdr:row>95</xdr:row>
      <xdr:rowOff>65939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3060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83262</xdr:rowOff>
    </xdr:from>
    <xdr:to>
      <xdr:col>85</xdr:col>
      <xdr:colOff>177800</xdr:colOff>
      <xdr:row>99</xdr:row>
      <xdr:rowOff>13412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169639</xdr:rowOff>
    </xdr:from>
    <xdr:ext cx="469744"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150622</xdr:rowOff>
    </xdr:from>
    <xdr:to>
      <xdr:col>81</xdr:col>
      <xdr:colOff>101600</xdr:colOff>
      <xdr:row>98</xdr:row>
      <xdr:rowOff>80772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71899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46428" y="168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36779</xdr:rowOff>
    </xdr:from>
    <xdr:to>
      <xdr:col>76</xdr:col>
      <xdr:colOff>165100</xdr:colOff>
      <xdr:row>96</xdr:row>
      <xdr:rowOff>138379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129506</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57428" y="165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15139</xdr:rowOff>
    </xdr:from>
    <xdr:to>
      <xdr:col>72</xdr:col>
      <xdr:colOff>38100</xdr:colOff>
      <xdr:row>95</xdr:row>
      <xdr:rowOff>116739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133266</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68428" y="160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163500</xdr:rowOff>
    </xdr:from>
    <xdr:to>
      <xdr:col>67</xdr:col>
      <xdr:colOff>101600</xdr:colOff>
      <xdr:row>95</xdr:row>
      <xdr:rowOff>93650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84777</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79428" y="1637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129,981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71,758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63,989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となった主な要因は、九段小学校・幼稚園の整備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終了による減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291,801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79,762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円の増となった。対前年度比で増となった主な要因は、私立保育所等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財政調整基金は、各年度、実質収支の２分の１相当額以上を積み立てている。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実質収支額は、各年度とも黒字となっており、概ね適正な範囲にあると考えている。 また、実質単年度収支についても、概ね適正な範囲にあると考えている。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今後も適正な実質収支となるよう、適切な財政運営に努めていく。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一般会計の決算は各年度とも黒字であり、標準財政規模比でここ５年では、上限が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％の間で推移している。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また、他の会計についても、全て黒字で推移している。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今後も赤字額が発生しないよう、適切な財政運営に努めていく。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年度以降新たな区債を発行していない。今後は、既発債の元利償還が進むことで、実質公債費比率は年々減少していく見込みである。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起債償還が進み、返済額が毎年度の財政運営に支障を来さないと判断されることから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年度以降新たな区債を発行していない。このため、将来負担額である地方債現在高は着実に減少している。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一方で、充当可能基金残高は、基金の積み立てにより増加している。そのため、充当可能財源等が将来負担額を上回り、健全な状況となっている。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（仮称）麹町仮住宅の整備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等により社会資本等整備基金を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百万円取り崩したこと、私立保育所整備や運営補助等に子ども・子育て支援事業基金を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百万円を取り崩した一方、住民税の増収等や利子により財政調整基金と社会資本等整備基金に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区有施設・都市基盤整備等に令和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・社会資本等整備基金：都市基盤、福祉施設、教育施設、その他広く区の社会資本の整備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・高齢者福祉基金：地域包括ケアシステムを構築し、高齢者が住み慣れた地域で、いきいきと安心して暮らし続けられ、活力ある地域社会づくりを推進する事業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・環境対策基金：二酸化炭素の削減に寄与する等の地球温暖化対策に資する事業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・子ども・子育て支援事業基金：保育需要への対応及び保育の質の向上を図り、子供たちが健やかに育つための環境づくりを実現し、子供を安心して育てることができる環境整備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：「（仮称）麹町仮住宅の整備」に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百万円取り崩す一方、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住民税等の増収や利子収入により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（仮称）二番町高齢者施設の整備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ヒートアイランド対策の推進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百万円を積み立てた一方、「私立保育所等整備補助（私立保育所）」に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「旧区立外神田住宅区分所有部分取得」に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住民税等の増収や利子により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新型コロナウイルス対応や財源不足対応等のため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増減なし（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今後も起債の予定がないため、創設する予定はない。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道路、児童館、体育館・プールについては、類似団体内平均値を上回る数値となっているものの、区有施設（建物）のうち築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20</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年未満で比較的新しい建物が延床面積全体の３割以上を占めていることなどから、全体としては類似団体内平均値を下回る数値となっている。</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今後も公共施設等総合管理方針に基づき、既存施設において予防保全型の施設更新を実施していく。</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17871</xdr:rowOff>
    </xdr:from>
    <xdr:to>
      <xdr:col>23</xdr:col>
      <xdr:colOff>136525</xdr:colOff>
      <xdr:row>28</xdr:row>
      <xdr:rowOff>119471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7117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40748</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D00-00005D000000}"/>
            </a:ext>
          </a:extLst>
        </xdr:cNvPr>
        <xdr:cNvSpPr txBox="1"/>
      </xdr:nvSpPr>
      <xdr:spPr>
        <a:xfrm>
          <a:off x="481330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143056</xdr:rowOff>
    </xdr:from>
    <xdr:to>
      <xdr:col>19</xdr:col>
      <xdr:colOff>187325</xdr:colOff>
      <xdr:row>28</xdr:row>
      <xdr:rowOff>73206</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4000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22406</xdr:rowOff>
    </xdr:from>
    <xdr:to>
      <xdr:col>23</xdr:col>
      <xdr:colOff>85725</xdr:colOff>
      <xdr:row>28</xdr:row>
      <xdr:rowOff>68671</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4051300" y="559453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28575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flipV="1">
          <a:off x="3289300" y="55945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98" name="楕円 97">
          <a:extLst>
            <a:ext uri="{FF2B5EF4-FFF2-40B4-BE49-F238E27FC236}">
              <a16:creationId xmlns:a16="http://schemas.microsoft.com/office/drawing/2014/main" id="{00000000-0008-0000-0D00-000062000000}"/>
            </a:ext>
          </a:extLst>
        </xdr:cNvPr>
        <xdr:cNvSpPr/>
      </xdr:nvSpPr>
      <xdr:spPr>
        <a:xfrm>
          <a:off x="2476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28575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2527300" y="556677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100" name="n_1aveValue有形固定資産減価償却率">
          <a:extLst>
            <a:ext uri="{FF2B5EF4-FFF2-40B4-BE49-F238E27FC236}">
              <a16:creationId xmlns:a16="http://schemas.microsoft.com/office/drawing/2014/main" id="{00000000-0008-0000-0D00-000064000000}"/>
            </a:ext>
          </a:extLst>
        </xdr:cNvPr>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1" name="n_2aveValue有形固定資産減価償却率">
          <a:extLst>
            <a:ext uri="{FF2B5EF4-FFF2-40B4-BE49-F238E27FC236}">
              <a16:creationId xmlns:a16="http://schemas.microsoft.com/office/drawing/2014/main" id="{00000000-0008-0000-0D00-000065000000}"/>
            </a:ext>
          </a:extLst>
        </xdr:cNvPr>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2" name="n_3aveValue有形固定資産減価償却率">
          <a:extLst>
            <a:ext uri="{FF2B5EF4-FFF2-40B4-BE49-F238E27FC236}">
              <a16:creationId xmlns:a16="http://schemas.microsoft.com/office/drawing/2014/main" id="{00000000-0008-0000-0D00-000066000000}"/>
            </a:ext>
          </a:extLst>
        </xdr:cNvPr>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3" name="n_4aveValue有形固定資産減価償却率">
          <a:extLst>
            <a:ext uri="{FF2B5EF4-FFF2-40B4-BE49-F238E27FC236}">
              <a16:creationId xmlns:a16="http://schemas.microsoft.com/office/drawing/2014/main" id="{00000000-0008-0000-0D00-000067000000}"/>
            </a:ext>
          </a:extLst>
        </xdr:cNvPr>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89733</xdr:rowOff>
    </xdr:from>
    <xdr:ext cx="405111" cy="259045"/>
    <xdr:sp macro="" textlink="">
      <xdr:nvSpPr>
        <xdr:cNvPr id="104" name="n_1mainValue有形固定資産減価償却率">
          <a:extLst>
            <a:ext uri="{FF2B5EF4-FFF2-40B4-BE49-F238E27FC236}">
              <a16:creationId xmlns:a16="http://schemas.microsoft.com/office/drawing/2014/main" id="{00000000-0008-0000-0D00-000068000000}"/>
            </a:ext>
          </a:extLst>
        </xdr:cNvPr>
        <xdr:cNvSpPr txBox="1"/>
      </xdr:nvSpPr>
      <xdr:spPr>
        <a:xfrm>
          <a:off x="38360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5" name="n_2mainValue有形固定資産減価償却率">
          <a:extLst>
            <a:ext uri="{FF2B5EF4-FFF2-40B4-BE49-F238E27FC236}">
              <a16:creationId xmlns:a16="http://schemas.microsoft.com/office/drawing/2014/main" id="{00000000-0008-0000-0D00-000069000000}"/>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106" name="n_3mainValue有形固定資産減価償却率">
          <a:extLst>
            <a:ext uri="{FF2B5EF4-FFF2-40B4-BE49-F238E27FC236}">
              <a16:creationId xmlns:a16="http://schemas.microsoft.com/office/drawing/2014/main" id="{00000000-0008-0000-0D00-00006A000000}"/>
            </a:ext>
          </a:extLst>
        </xdr:cNvPr>
        <xdr:cNvSpPr txBox="1"/>
      </xdr:nvSpPr>
      <xdr:spPr>
        <a:xfrm>
          <a:off x="2324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債務償還可能年数は、将来負担額が充当可能財源等を下回っているため、</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本区では、平成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年度以降、新たに区債を発行せず償還を進めており、今後も、過大な将来負担が生じないよう、効率的な財政運営に努めていく。 </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62956</xdr:rowOff>
    </xdr:from>
    <xdr:to>
      <xdr:col>20</xdr:col>
      <xdr:colOff>38100</xdr:colOff>
      <xdr:row>41</xdr:row>
      <xdr:rowOff>164556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41</xdr:row>
      <xdr:rowOff>113756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693093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2540</xdr:rowOff>
    </xdr:from>
    <xdr:to>
      <xdr:col>15</xdr:col>
      <xdr:colOff>101600</xdr:colOff>
      <xdr:row>42</xdr:row>
      <xdr:rowOff>104140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113756</xdr:rowOff>
    </xdr:from>
    <xdr:to>
      <xdr:col>19</xdr:col>
      <xdr:colOff>177800</xdr:colOff>
      <xdr:row>42</xdr:row>
      <xdr:rowOff>53340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71432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167459</xdr:rowOff>
    </xdr:from>
    <xdr:to>
      <xdr:col>10</xdr:col>
      <xdr:colOff>165100</xdr:colOff>
      <xdr:row>42</xdr:row>
      <xdr:rowOff>97609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46809</xdr:rowOff>
    </xdr:from>
    <xdr:to>
      <xdr:col>15</xdr:col>
      <xdr:colOff>50800</xdr:colOff>
      <xdr:row>42</xdr:row>
      <xdr:rowOff>53340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72477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155683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95267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88736</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16591</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74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127889</xdr:rowOff>
    </xdr:from>
    <xdr:to>
      <xdr:col>55</xdr:col>
      <xdr:colOff>50800</xdr:colOff>
      <xdr:row>40</xdr:row>
      <xdr:rowOff>58039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150766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114364</xdr:rowOff>
    </xdr:from>
    <xdr:to>
      <xdr:col>50</xdr:col>
      <xdr:colOff>165100</xdr:colOff>
      <xdr:row>40</xdr:row>
      <xdr:rowOff>44514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165164</xdr:rowOff>
    </xdr:from>
    <xdr:to>
      <xdr:col>55</xdr:col>
      <xdr:colOff>0</xdr:colOff>
      <xdr:row>40</xdr:row>
      <xdr:rowOff>7239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6851714"/>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96456</xdr:rowOff>
    </xdr:from>
    <xdr:to>
      <xdr:col>46</xdr:col>
      <xdr:colOff>38100</xdr:colOff>
      <xdr:row>40</xdr:row>
      <xdr:rowOff>26606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147256</xdr:rowOff>
    </xdr:from>
    <xdr:to>
      <xdr:col>50</xdr:col>
      <xdr:colOff>114300</xdr:colOff>
      <xdr:row>39</xdr:row>
      <xdr:rowOff>165164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8338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85979</xdr:rowOff>
    </xdr:from>
    <xdr:to>
      <xdr:col>41</xdr:col>
      <xdr:colOff>101600</xdr:colOff>
      <xdr:row>40</xdr:row>
      <xdr:rowOff>16129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136779</xdr:rowOff>
    </xdr:from>
    <xdr:to>
      <xdr:col>45</xdr:col>
      <xdr:colOff>177800</xdr:colOff>
      <xdr:row>39</xdr:row>
      <xdr:rowOff>147256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682332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125366</xdr:rowOff>
    </xdr:from>
    <xdr:ext cx="469744"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917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127652</xdr:rowOff>
    </xdr:from>
    <xdr:ext cx="469744"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515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626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61041</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91727"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43133</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515427" y="65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32656</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626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35741</xdr:rowOff>
    </xdr:from>
    <xdr:to>
      <xdr:col>24</xdr:col>
      <xdr:colOff>114300</xdr:colOff>
      <xdr:row>55</xdr:row>
      <xdr:rowOff>137341</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153687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86541</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947057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53703</xdr:rowOff>
    </xdr:from>
    <xdr:to>
      <xdr:col>15</xdr:col>
      <xdr:colOff>101600</xdr:colOff>
      <xdr:row>62</xdr:row>
      <xdr:rowOff>155303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62</xdr:row>
      <xdr:rowOff>104503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2908300" y="9470572"/>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104503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108149</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146430</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8407</xdr:rowOff>
    </xdr:from>
    <xdr:to>
      <xdr:col>55</xdr:col>
      <xdr:colOff>50800</xdr:colOff>
      <xdr:row>63</xdr:row>
      <xdr:rowOff>110007</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158284</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7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1580</xdr:rowOff>
    </xdr:from>
    <xdr:to>
      <xdr:col>50</xdr:col>
      <xdr:colOff>165100</xdr:colOff>
      <xdr:row>63</xdr:row>
      <xdr:rowOff>103180</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52380</xdr:rowOff>
    </xdr:from>
    <xdr:to>
      <xdr:col>55</xdr:col>
      <xdr:colOff>0</xdr:colOff>
      <xdr:row>63</xdr:row>
      <xdr:rowOff>59207</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9639300" y="10853730"/>
          <a:ext cx="8382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112764</xdr:rowOff>
    </xdr:from>
    <xdr:to>
      <xdr:col>46</xdr:col>
      <xdr:colOff>38100</xdr:colOff>
      <xdr:row>64</xdr:row>
      <xdr:rowOff>42914</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52380</xdr:rowOff>
    </xdr:from>
    <xdr:to>
      <xdr:col>50</xdr:col>
      <xdr:colOff>114300</xdr:colOff>
      <xdr:row>63</xdr:row>
      <xdr:rowOff>163564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750300" y="10853730"/>
          <a:ext cx="8890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110683</xdr:rowOff>
    </xdr:from>
    <xdr:to>
      <xdr:col>41</xdr:col>
      <xdr:colOff>101600</xdr:colOff>
      <xdr:row>64</xdr:row>
      <xdr:rowOff>40833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9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161483</xdr:rowOff>
    </xdr:from>
    <xdr:to>
      <xdr:col>45</xdr:col>
      <xdr:colOff>177800</xdr:colOff>
      <xdr:row>63</xdr:row>
      <xdr:rowOff>163564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861300" y="1096283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94307</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34041</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31960</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10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00000000-0008-0000-0E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00000000-0008-0000-0E00-000019010000}"/>
            </a:ext>
          </a:extLst>
        </xdr:cNvPr>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00000000-0008-0000-0E00-00001B010000}"/>
            </a:ext>
          </a:extLst>
        </xdr:cNvPr>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00000000-0008-0000-0E00-00001D010000}"/>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80373</xdr:rowOff>
    </xdr:from>
    <xdr:to>
      <xdr:col>24</xdr:col>
      <xdr:colOff>114300</xdr:colOff>
      <xdr:row>80</xdr:row>
      <xdr:rowOff>10523</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4584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103250</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00000000-0008-0000-0E00-000029010000}"/>
            </a:ext>
          </a:extLst>
        </xdr:cNvPr>
        <xdr:cNvSpPr txBox="1"/>
      </xdr:nvSpPr>
      <xdr:spPr>
        <a:xfrm>
          <a:off x="4673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41184</xdr:rowOff>
    </xdr:from>
    <xdr:to>
      <xdr:col>20</xdr:col>
      <xdr:colOff>38100</xdr:colOff>
      <xdr:row>79</xdr:row>
      <xdr:rowOff>142784</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3746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91984</xdr:rowOff>
    </xdr:from>
    <xdr:to>
      <xdr:col>24</xdr:col>
      <xdr:colOff>63500</xdr:colOff>
      <xdr:row>79</xdr:row>
      <xdr:rowOff>131173</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3797300" y="136365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134257</xdr:rowOff>
    </xdr:from>
    <xdr:to>
      <xdr:col>15</xdr:col>
      <xdr:colOff>101600</xdr:colOff>
      <xdr:row>79</xdr:row>
      <xdr:rowOff>64407</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2857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xdr:rowOff>
    </xdr:from>
    <xdr:to>
      <xdr:col>19</xdr:col>
      <xdr:colOff>177800</xdr:colOff>
      <xdr:row>79</xdr:row>
      <xdr:rowOff>91984</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908300" y="13558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52614</xdr:rowOff>
    </xdr:from>
    <xdr:to>
      <xdr:col>10</xdr:col>
      <xdr:colOff>165100</xdr:colOff>
      <xdr:row>78</xdr:row>
      <xdr:rowOff>154214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196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103414</xdr:rowOff>
    </xdr:from>
    <xdr:to>
      <xdr:col>15</xdr:col>
      <xdr:colOff>50800</xdr:colOff>
      <xdr:row>79</xdr:row>
      <xdr:rowOff>13607</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019300" y="13476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4" name="n_1aveValue【公営住宅】&#10;有形固定資産減価償却率">
          <a:extLst>
            <a:ext uri="{FF2B5EF4-FFF2-40B4-BE49-F238E27FC236}">
              <a16:creationId xmlns:a16="http://schemas.microsoft.com/office/drawing/2014/main" id="{00000000-0008-0000-0E00-00003001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305" name="n_2aveValue【公営住宅】&#10;有形固定資産減価償却率">
          <a:extLst>
            <a:ext uri="{FF2B5EF4-FFF2-40B4-BE49-F238E27FC236}">
              <a16:creationId xmlns:a16="http://schemas.microsoft.com/office/drawing/2014/main" id="{00000000-0008-0000-0E00-000031010000}"/>
            </a:ext>
          </a:extLst>
        </xdr:cNvPr>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135545</xdr:rowOff>
    </xdr:from>
    <xdr:ext cx="405111" cy="259045"/>
    <xdr:sp macro="" textlink="">
      <xdr:nvSpPr>
        <xdr:cNvPr id="306" name="n_3aveValue【公営住宅】&#10;有形固定資産減価償却率">
          <a:extLst>
            <a:ext uri="{FF2B5EF4-FFF2-40B4-BE49-F238E27FC236}">
              <a16:creationId xmlns:a16="http://schemas.microsoft.com/office/drawing/2014/main" id="{00000000-0008-0000-0E00-000032010000}"/>
            </a:ext>
          </a:extLst>
        </xdr:cNvPr>
        <xdr:cNvSpPr txBox="1"/>
      </xdr:nvSpPr>
      <xdr:spPr>
        <a:xfrm>
          <a:off x="1816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07" name="n_4aveValue【公営住宅】&#10;有形固定資産減価償却率">
          <a:extLst>
            <a:ext uri="{FF2B5EF4-FFF2-40B4-BE49-F238E27FC236}">
              <a16:creationId xmlns:a16="http://schemas.microsoft.com/office/drawing/2014/main" id="{00000000-0008-0000-0E00-000033010000}"/>
            </a:ext>
          </a:extLst>
        </xdr:cNvPr>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159311</xdr:rowOff>
    </xdr:from>
    <xdr:ext cx="405111" cy="259045"/>
    <xdr:sp macro="" textlink="">
      <xdr:nvSpPr>
        <xdr:cNvPr id="308" name="n_1main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80934</xdr:rowOff>
    </xdr:from>
    <xdr:ext cx="405111" cy="259045"/>
    <xdr:sp macro="" textlink="">
      <xdr:nvSpPr>
        <xdr:cNvPr id="309" name="n_2main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170741</xdr:rowOff>
    </xdr:from>
    <xdr:ext cx="405111" cy="259045"/>
    <xdr:sp macro="" textlink="">
      <xdr:nvSpPr>
        <xdr:cNvPr id="310" name="n_3main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140970</xdr:rowOff>
    </xdr:from>
    <xdr:to>
      <xdr:col>54</xdr:col>
      <xdr:colOff>189865</xdr:colOff>
      <xdr:row>86</xdr:row>
      <xdr:rowOff>163830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5140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87647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140970</xdr:rowOff>
    </xdr:from>
    <xdr:to>
      <xdr:col>55</xdr:col>
      <xdr:colOff>88900</xdr:colOff>
      <xdr:row>78</xdr:row>
      <xdr:rowOff>140970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101254</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674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130992</xdr:rowOff>
    </xdr:from>
    <xdr:to>
      <xdr:col>50</xdr:col>
      <xdr:colOff>165100</xdr:colOff>
      <xdr:row>86</xdr:row>
      <xdr:rowOff>61142</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145687</xdr:rowOff>
    </xdr:from>
    <xdr:to>
      <xdr:col>36</xdr:col>
      <xdr:colOff>165100</xdr:colOff>
      <xdr:row>86</xdr:row>
      <xdr:rowOff>75837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90170</xdr:rowOff>
    </xdr:from>
    <xdr:to>
      <xdr:col>55</xdr:col>
      <xdr:colOff>50800</xdr:colOff>
      <xdr:row>79</xdr:row>
      <xdr:rowOff>20320</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43197</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34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73842</xdr:rowOff>
    </xdr:from>
    <xdr:to>
      <xdr:col>50</xdr:col>
      <xdr:colOff>165100</xdr:colOff>
      <xdr:row>79</xdr:row>
      <xdr:rowOff>3992</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124642</xdr:rowOff>
    </xdr:from>
    <xdr:to>
      <xdr:col>55</xdr:col>
      <xdr:colOff>0</xdr:colOff>
      <xdr:row>78</xdr:row>
      <xdr:rowOff>140970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9639300" y="1349774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19957</xdr:rowOff>
    </xdr:from>
    <xdr:to>
      <xdr:col>46</xdr:col>
      <xdr:colOff>38100</xdr:colOff>
      <xdr:row>78</xdr:row>
      <xdr:rowOff>121557</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70757</xdr:rowOff>
    </xdr:from>
    <xdr:to>
      <xdr:col>50</xdr:col>
      <xdr:colOff>114300</xdr:colOff>
      <xdr:row>78</xdr:row>
      <xdr:rowOff>124642</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8750300" y="134438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19957</xdr:rowOff>
    </xdr:from>
    <xdr:to>
      <xdr:col>41</xdr:col>
      <xdr:colOff>101600</xdr:colOff>
      <xdr:row>78</xdr:row>
      <xdr:rowOff>121557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70757</xdr:rowOff>
    </xdr:from>
    <xdr:to>
      <xdr:col>45</xdr:col>
      <xdr:colOff>177800</xdr:colOff>
      <xdr:row>78</xdr:row>
      <xdr:rowOff>70757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861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52269</xdr:rowOff>
    </xdr:from>
    <xdr:ext cx="469744" cy="259045"/>
    <xdr:sp macro="" textlink="">
      <xdr:nvSpPr>
        <xdr:cNvPr id="360" name="n_1aveValue【公営住宅】&#10;一人当たり面積">
          <a:extLst>
            <a:ext uri="{FF2B5EF4-FFF2-40B4-BE49-F238E27FC236}">
              <a16:creationId xmlns:a16="http://schemas.microsoft.com/office/drawing/2014/main" id="{00000000-0008-0000-0E00-000068010000}"/>
            </a:ext>
          </a:extLst>
        </xdr:cNvPr>
        <xdr:cNvSpPr txBox="1"/>
      </xdr:nvSpPr>
      <xdr:spPr>
        <a:xfrm>
          <a:off x="93917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61" name="n_2aveValue【公営住宅】&#10;一人当たり面積">
          <a:extLst>
            <a:ext uri="{FF2B5EF4-FFF2-40B4-BE49-F238E27FC236}">
              <a16:creationId xmlns:a16="http://schemas.microsoft.com/office/drawing/2014/main" id="{00000000-0008-0000-0E00-000069010000}"/>
            </a:ext>
          </a:extLst>
        </xdr:cNvPr>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62" name="n_3aveValue【公営住宅】&#10;一人当たり面積">
          <a:extLst>
            <a:ext uri="{FF2B5EF4-FFF2-40B4-BE49-F238E27FC236}">
              <a16:creationId xmlns:a16="http://schemas.microsoft.com/office/drawing/2014/main" id="{00000000-0008-0000-0E00-00006A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92364</xdr:rowOff>
    </xdr:from>
    <xdr:ext cx="469744" cy="259045"/>
    <xdr:sp macro="" textlink="">
      <xdr:nvSpPr>
        <xdr:cNvPr id="363" name="n_4aveValue【公営住宅】&#10;一人当たり面積">
          <a:extLst>
            <a:ext uri="{FF2B5EF4-FFF2-40B4-BE49-F238E27FC236}">
              <a16:creationId xmlns:a16="http://schemas.microsoft.com/office/drawing/2014/main" id="{00000000-0008-0000-0E00-00006B010000}"/>
            </a:ext>
          </a:extLst>
        </xdr:cNvPr>
        <xdr:cNvSpPr txBox="1"/>
      </xdr:nvSpPr>
      <xdr:spPr>
        <a:xfrm>
          <a:off x="6737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20519</xdr:rowOff>
    </xdr:from>
    <xdr:ext cx="469744" cy="259045"/>
    <xdr:sp macro="" textlink="">
      <xdr:nvSpPr>
        <xdr:cNvPr id="364" name="n_1mainValue【公営住宅】&#10;一人当たり面積">
          <a:extLst>
            <a:ext uri="{FF2B5EF4-FFF2-40B4-BE49-F238E27FC236}">
              <a16:creationId xmlns:a16="http://schemas.microsoft.com/office/drawing/2014/main" id="{00000000-0008-0000-0E00-00006C010000}"/>
            </a:ext>
          </a:extLst>
        </xdr:cNvPr>
        <xdr:cNvSpPr txBox="1"/>
      </xdr:nvSpPr>
      <xdr:spPr>
        <a:xfrm>
          <a:off x="9391727" y="1322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138084</xdr:rowOff>
    </xdr:from>
    <xdr:ext cx="469744" cy="259045"/>
    <xdr:sp macro="" textlink="">
      <xdr:nvSpPr>
        <xdr:cNvPr id="365" name="n_2mainValue【公営住宅】&#10;一人当たり面積">
          <a:extLst>
            <a:ext uri="{FF2B5EF4-FFF2-40B4-BE49-F238E27FC236}">
              <a16:creationId xmlns:a16="http://schemas.microsoft.com/office/drawing/2014/main" id="{00000000-0008-0000-0E00-00006D010000}"/>
            </a:ext>
          </a:extLst>
        </xdr:cNvPr>
        <xdr:cNvSpPr txBox="1"/>
      </xdr:nvSpPr>
      <xdr:spPr>
        <a:xfrm>
          <a:off x="8515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138084</xdr:rowOff>
    </xdr:from>
    <xdr:ext cx="469744" cy="259045"/>
    <xdr:sp macro="" textlink="">
      <xdr:nvSpPr>
        <xdr:cNvPr id="366" name="n_3mainValue【公営住宅】&#10;一人当たり面積">
          <a:extLst>
            <a:ext uri="{FF2B5EF4-FFF2-40B4-BE49-F238E27FC236}">
              <a16:creationId xmlns:a16="http://schemas.microsoft.com/office/drawing/2014/main" id="{00000000-0008-0000-0E00-00006E010000}"/>
            </a:ext>
          </a:extLst>
        </xdr:cNvPr>
        <xdr:cNvSpPr txBox="1"/>
      </xdr:nvSpPr>
      <xdr:spPr>
        <a:xfrm>
          <a:off x="7626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89408</xdr:rowOff>
    </xdr:from>
    <xdr:to>
      <xdr:col>85</xdr:col>
      <xdr:colOff>177800</xdr:colOff>
      <xdr:row>36</xdr:row>
      <xdr:rowOff>19558</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62687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112285</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00000000-0008-0000-0E00-0000A2010000}"/>
            </a:ext>
          </a:extLst>
        </xdr:cNvPr>
        <xdr:cNvSpPr txBox="1"/>
      </xdr:nvSpPr>
      <xdr:spPr>
        <a:xfrm>
          <a:off x="16357600" y="594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137414</xdr:rowOff>
    </xdr:from>
    <xdr:to>
      <xdr:col>81</xdr:col>
      <xdr:colOff>101600</xdr:colOff>
      <xdr:row>35</xdr:row>
      <xdr:rowOff>67564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xdr:rowOff>
    </xdr:from>
    <xdr:to>
      <xdr:col>85</xdr:col>
      <xdr:colOff>127000</xdr:colOff>
      <xdr:row>35</xdr:row>
      <xdr:rowOff>140208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5481300" y="601751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123698</xdr:rowOff>
    </xdr:from>
    <xdr:to>
      <xdr:col>76</xdr:col>
      <xdr:colOff>165100</xdr:colOff>
      <xdr:row>35</xdr:row>
      <xdr:rowOff>53848</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4541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xdr:rowOff>
    </xdr:from>
    <xdr:to>
      <xdr:col>81</xdr:col>
      <xdr:colOff>50800</xdr:colOff>
      <xdr:row>35</xdr:row>
      <xdr:rowOff>16764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592300" y="6003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89408</xdr:rowOff>
    </xdr:from>
    <xdr:to>
      <xdr:col>72</xdr:col>
      <xdr:colOff>38100</xdr:colOff>
      <xdr:row>35</xdr:row>
      <xdr:rowOff>19558</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3652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140208</xdr:rowOff>
    </xdr:from>
    <xdr:to>
      <xdr:col>76</xdr:col>
      <xdr:colOff>114300</xdr:colOff>
      <xdr:row>35</xdr:row>
      <xdr:rowOff>3048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3703300" y="59695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84091</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52660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70375</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4389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36085</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500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E00-0000C6010000}"/>
            </a:ext>
          </a:extLst>
        </xdr:cNvPr>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E00-0000C8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E00-0000CA010000}"/>
            </a:ext>
          </a:extLst>
        </xdr:cNvPr>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135128</xdr:rowOff>
    </xdr:from>
    <xdr:to>
      <xdr:col>116</xdr:col>
      <xdr:colOff>114300</xdr:colOff>
      <xdr:row>33</xdr:row>
      <xdr:rowOff>65278</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2110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88155</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E00-0000D6010000}"/>
            </a:ext>
          </a:extLst>
        </xdr:cNvPr>
        <xdr:cNvSpPr txBox="1"/>
      </xdr:nvSpPr>
      <xdr:spPr>
        <a:xfrm>
          <a:off x="221996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14478</xdr:rowOff>
    </xdr:from>
    <xdr:to>
      <xdr:col>116</xdr:col>
      <xdr:colOff>63500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1323300" y="56723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100838</xdr:rowOff>
    </xdr:from>
    <xdr:to>
      <xdr:col>107</xdr:col>
      <xdr:colOff>101600</xdr:colOff>
      <xdr:row>34</xdr:row>
      <xdr:rowOff>30988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0383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33</xdr:row>
      <xdr:rowOff>151638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0434300" y="579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64262</xdr:rowOff>
    </xdr:from>
    <xdr:to>
      <xdr:col>102</xdr:col>
      <xdr:colOff>165100</xdr:colOff>
      <xdr:row>33</xdr:row>
      <xdr:rowOff>165862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9494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115062</xdr:rowOff>
    </xdr:from>
    <xdr:to>
      <xdr:col>107</xdr:col>
      <xdr:colOff>50800</xdr:colOff>
      <xdr:row>33</xdr:row>
      <xdr:rowOff>151638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545300" y="5772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29227</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47515</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201994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10939</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9310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7983</xdr:rowOff>
    </xdr:from>
    <xdr:to>
      <xdr:col>85</xdr:col>
      <xdr:colOff>177800</xdr:colOff>
      <xdr:row>56</xdr:row>
      <xdr:rowOff>109583</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30860</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946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101056</xdr:rowOff>
    </xdr:from>
    <xdr:to>
      <xdr:col>81</xdr:col>
      <xdr:colOff>101600</xdr:colOff>
      <xdr:row>56</xdr:row>
      <xdr:rowOff>31206</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151856</xdr:rowOff>
    </xdr:from>
    <xdr:to>
      <xdr:col>85</xdr:col>
      <xdr:colOff>127000</xdr:colOff>
      <xdr:row>56</xdr:row>
      <xdr:rowOff>58783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95816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151856</xdr:rowOff>
    </xdr:from>
    <xdr:to>
      <xdr:col>81</xdr:col>
      <xdr:colOff>50800</xdr:colOff>
      <xdr:row>56</xdr:row>
      <xdr:rowOff>75112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592300" y="95816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75112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9601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47733</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00000000-0008-0000-0E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66" name="【学校施設】&#10;一人当たり面積最小値テキスト">
          <a:extLst>
            <a:ext uri="{FF2B5EF4-FFF2-40B4-BE49-F238E27FC236}">
              <a16:creationId xmlns:a16="http://schemas.microsoft.com/office/drawing/2014/main" id="{00000000-0008-0000-0E00-000036020000}"/>
            </a:ext>
          </a:extLst>
        </xdr:cNvPr>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68" name="【学校施設】&#10;一人当たり面積最大値テキスト">
          <a:extLst>
            <a:ext uri="{FF2B5EF4-FFF2-40B4-BE49-F238E27FC236}">
              <a16:creationId xmlns:a16="http://schemas.microsoft.com/office/drawing/2014/main" id="{00000000-0008-0000-0E00-000038020000}"/>
            </a:ext>
          </a:extLst>
        </xdr:cNvPr>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70" name="【学校施設】&#10;一人当たり面積平均値テキスト">
          <a:extLst>
            <a:ext uri="{FF2B5EF4-FFF2-40B4-BE49-F238E27FC236}">
              <a16:creationId xmlns:a16="http://schemas.microsoft.com/office/drawing/2014/main" id="{00000000-0008-0000-0E00-00003A020000}"/>
            </a:ext>
          </a:extLst>
        </xdr:cNvPr>
        <xdr:cNvSpPr txBox="1"/>
      </xdr:nvSpPr>
      <xdr:spPr>
        <a:xfrm>
          <a:off x="22199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167640</xdr:rowOff>
    </xdr:from>
    <xdr:to>
      <xdr:col>116</xdr:col>
      <xdr:colOff>114300</xdr:colOff>
      <xdr:row>55</xdr:row>
      <xdr:rowOff>97790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21107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120667</xdr:rowOff>
    </xdr:from>
    <xdr:ext cx="469744" cy="259045"/>
    <xdr:sp macro="" textlink="">
      <xdr:nvSpPr>
        <xdr:cNvPr id="582" name="【学校施設】&#10;一人当たり面積該当値テキスト">
          <a:extLst>
            <a:ext uri="{FF2B5EF4-FFF2-40B4-BE49-F238E27FC236}">
              <a16:creationId xmlns:a16="http://schemas.microsoft.com/office/drawing/2014/main" id="{00000000-0008-0000-0E00-000046020000}"/>
            </a:ext>
          </a:extLst>
        </xdr:cNvPr>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3810</xdr:rowOff>
    </xdr:from>
    <xdr:to>
      <xdr:col>112</xdr:col>
      <xdr:colOff>38100</xdr:colOff>
      <xdr:row>55</xdr:row>
      <xdr:rowOff>105410</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1272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46990</xdr:rowOff>
    </xdr:from>
    <xdr:to>
      <xdr:col>116</xdr:col>
      <xdr:colOff>63500</xdr:colOff>
      <xdr:row>55</xdr:row>
      <xdr:rowOff>54610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13233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87630</xdr:rowOff>
    </xdr:from>
    <xdr:to>
      <xdr:col>107</xdr:col>
      <xdr:colOff>101600</xdr:colOff>
      <xdr:row>56</xdr:row>
      <xdr:rowOff>17780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54610</xdr:rowOff>
    </xdr:from>
    <xdr:to>
      <xdr:col>111</xdr:col>
      <xdr:colOff>177800</xdr:colOff>
      <xdr:row>55</xdr:row>
      <xdr:rowOff>138430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04343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31750</xdr:rowOff>
    </xdr:from>
    <xdr:to>
      <xdr:col>102</xdr:col>
      <xdr:colOff>165100</xdr:colOff>
      <xdr:row>55</xdr:row>
      <xdr:rowOff>133350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94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82550</xdr:rowOff>
    </xdr:from>
    <xdr:to>
      <xdr:col>107</xdr:col>
      <xdr:colOff>50800</xdr:colOff>
      <xdr:row>55</xdr:row>
      <xdr:rowOff>138430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9545300" y="95123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589" name="n_1aveValue【学校施設】&#10;一人当たり面積">
          <a:extLst>
            <a:ext uri="{FF2B5EF4-FFF2-40B4-BE49-F238E27FC236}">
              <a16:creationId xmlns:a16="http://schemas.microsoft.com/office/drawing/2014/main" id="{00000000-0008-0000-0E00-00004D020000}"/>
            </a:ext>
          </a:extLst>
        </xdr:cNvPr>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590" name="n_2aveValue【学校施設】&#10;一人当たり面積">
          <a:extLst>
            <a:ext uri="{FF2B5EF4-FFF2-40B4-BE49-F238E27FC236}">
              <a16:creationId xmlns:a16="http://schemas.microsoft.com/office/drawing/2014/main" id="{00000000-0008-0000-0E00-00004E020000}"/>
            </a:ext>
          </a:extLst>
        </xdr:cNvPr>
        <xdr:cNvSpPr txBox="1"/>
      </xdr:nvSpPr>
      <xdr:spPr>
        <a:xfrm>
          <a:off x="20199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591" name="n_3aveValue【学校施設】&#10;一人当たり面積">
          <a:extLst>
            <a:ext uri="{FF2B5EF4-FFF2-40B4-BE49-F238E27FC236}">
              <a16:creationId xmlns:a16="http://schemas.microsoft.com/office/drawing/2014/main" id="{00000000-0008-0000-0E00-00004F020000}"/>
            </a:ext>
          </a:extLst>
        </xdr:cNvPr>
        <xdr:cNvSpPr txBox="1"/>
      </xdr:nvSpPr>
      <xdr:spPr>
        <a:xfrm>
          <a:off x="19310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92" name="n_4aveValue【学校施設】&#10;一人当たり面積">
          <a:extLst>
            <a:ext uri="{FF2B5EF4-FFF2-40B4-BE49-F238E27FC236}">
              <a16:creationId xmlns:a16="http://schemas.microsoft.com/office/drawing/2014/main" id="{00000000-0008-0000-0E00-000050020000}"/>
            </a:ext>
          </a:extLst>
        </xdr:cNvPr>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121937</xdr:rowOff>
    </xdr:from>
    <xdr:ext cx="469744" cy="259045"/>
    <xdr:sp macro="" textlink="">
      <xdr:nvSpPr>
        <xdr:cNvPr id="593" name="n_1mainValue【学校施設】&#10;一人当たり面積">
          <a:extLst>
            <a:ext uri="{FF2B5EF4-FFF2-40B4-BE49-F238E27FC236}">
              <a16:creationId xmlns:a16="http://schemas.microsoft.com/office/drawing/2014/main" id="{00000000-0008-0000-0E00-000051020000}"/>
            </a:ext>
          </a:extLst>
        </xdr:cNvPr>
        <xdr:cNvSpPr txBox="1"/>
      </xdr:nvSpPr>
      <xdr:spPr>
        <a:xfrm>
          <a:off x="210757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34307</xdr:rowOff>
    </xdr:from>
    <xdr:ext cx="469744" cy="259045"/>
    <xdr:sp macro="" textlink="">
      <xdr:nvSpPr>
        <xdr:cNvPr id="594" name="n_2mainValue【学校施設】&#10;一人当たり面積">
          <a:extLst>
            <a:ext uri="{FF2B5EF4-FFF2-40B4-BE49-F238E27FC236}">
              <a16:creationId xmlns:a16="http://schemas.microsoft.com/office/drawing/2014/main" id="{00000000-0008-0000-0E00-000052020000}"/>
            </a:ext>
          </a:extLst>
        </xdr:cNvPr>
        <xdr:cNvSpPr txBox="1"/>
      </xdr:nvSpPr>
      <xdr:spPr>
        <a:xfrm>
          <a:off x="201994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149877</xdr:rowOff>
    </xdr:from>
    <xdr:ext cx="469744" cy="259045"/>
    <xdr:sp macro="" textlink="">
      <xdr:nvSpPr>
        <xdr:cNvPr id="595" name="n_3mainValue【学校施設】&#10;一人当たり面積">
          <a:extLst>
            <a:ext uri="{FF2B5EF4-FFF2-40B4-BE49-F238E27FC236}">
              <a16:creationId xmlns:a16="http://schemas.microsoft.com/office/drawing/2014/main" id="{00000000-0008-0000-0E00-000053020000}"/>
            </a:ext>
          </a:extLst>
        </xdr:cNvPr>
        <xdr:cNvSpPr txBox="1"/>
      </xdr:nvSpPr>
      <xdr:spPr>
        <a:xfrm>
          <a:off x="19310427"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00000000-0008-0000-0E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22" name="【児童館】&#10;有形固定資産減価償却率最小値テキスト">
          <a:extLst>
            <a:ext uri="{FF2B5EF4-FFF2-40B4-BE49-F238E27FC236}">
              <a16:creationId xmlns:a16="http://schemas.microsoft.com/office/drawing/2014/main" id="{00000000-0008-0000-0E00-00006E020000}"/>
            </a:ext>
          </a:extLst>
        </xdr:cNvPr>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24" name="【児童館】&#10;有形固定資産減価償却率最大値テキスト">
          <a:extLst>
            <a:ext uri="{FF2B5EF4-FFF2-40B4-BE49-F238E27FC236}">
              <a16:creationId xmlns:a16="http://schemas.microsoft.com/office/drawing/2014/main" id="{00000000-0008-0000-0E00-000070020000}"/>
            </a:ext>
          </a:extLst>
        </xdr:cNvPr>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26" name="【児童館】&#10;有形固定資産減価償却率平均値テキスト">
          <a:extLst>
            <a:ext uri="{FF2B5EF4-FFF2-40B4-BE49-F238E27FC236}">
              <a16:creationId xmlns:a16="http://schemas.microsoft.com/office/drawing/2014/main" id="{00000000-0008-0000-0E00-000072020000}"/>
            </a:ext>
          </a:extLst>
        </xdr:cNvPr>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85271</xdr:rowOff>
    </xdr:from>
    <xdr:to>
      <xdr:col>85</xdr:col>
      <xdr:colOff>177800</xdr:colOff>
      <xdr:row>84</xdr:row>
      <xdr:rowOff>15421</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6268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63698</xdr:rowOff>
    </xdr:from>
    <xdr:ext cx="405111" cy="259045"/>
    <xdr:sp macro="" textlink="">
      <xdr:nvSpPr>
        <xdr:cNvPr id="638" name="【児童館】&#10;有形固定資産減価償却率該当値テキスト">
          <a:extLst>
            <a:ext uri="{FF2B5EF4-FFF2-40B4-BE49-F238E27FC236}">
              <a16:creationId xmlns:a16="http://schemas.microsoft.com/office/drawing/2014/main" id="{00000000-0008-0000-0E00-00007E020000}"/>
            </a:ext>
          </a:extLst>
        </xdr:cNvPr>
        <xdr:cNvSpPr txBox="1"/>
      </xdr:nvSpPr>
      <xdr:spPr>
        <a:xfrm>
          <a:off x="16357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136071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481300" y="143304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100149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592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148952</xdr:rowOff>
    </xdr:from>
    <xdr:to>
      <xdr:col>72</xdr:col>
      <xdr:colOff>38100</xdr:colOff>
      <xdr:row>83</xdr:row>
      <xdr:rowOff>79102</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3652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28302</xdr:rowOff>
    </xdr:from>
    <xdr:to>
      <xdr:col>76</xdr:col>
      <xdr:colOff>114300</xdr:colOff>
      <xdr:row>83</xdr:row>
      <xdr:rowOff>64226</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3703300" y="1425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E00-00008502000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E00-000086020000}"/>
            </a:ext>
          </a:extLst>
        </xdr:cNvPr>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E00-000087020000}"/>
            </a:ext>
          </a:extLst>
        </xdr:cNvPr>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E00-00008802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49" name="n_1mainValue【児童館】&#10;有形固定資産減価償却率">
          <a:extLst>
            <a:ext uri="{FF2B5EF4-FFF2-40B4-BE49-F238E27FC236}">
              <a16:creationId xmlns:a16="http://schemas.microsoft.com/office/drawing/2014/main" id="{00000000-0008-0000-0E00-000089020000}"/>
            </a:ext>
          </a:extLst>
        </xdr:cNvPr>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650" name="n_2mainValue【児童館】&#10;有形固定資産減価償却率">
          <a:extLst>
            <a:ext uri="{FF2B5EF4-FFF2-40B4-BE49-F238E27FC236}">
              <a16:creationId xmlns:a16="http://schemas.microsoft.com/office/drawing/2014/main" id="{00000000-0008-0000-0E00-00008A020000}"/>
            </a:ext>
          </a:extLst>
        </xdr:cNvPr>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70229</xdr:rowOff>
    </xdr:from>
    <xdr:ext cx="405111" cy="259045"/>
    <xdr:sp macro="" textlink="">
      <xdr:nvSpPr>
        <xdr:cNvPr id="651" name="n_3mainValue【児童館】&#10;有形固定資産減価償却率">
          <a:extLst>
            <a:ext uri="{FF2B5EF4-FFF2-40B4-BE49-F238E27FC236}">
              <a16:creationId xmlns:a16="http://schemas.microsoft.com/office/drawing/2014/main" id="{00000000-0008-0000-0E00-00008B020000}"/>
            </a:ext>
          </a:extLst>
        </xdr:cNvPr>
        <xdr:cNvSpPr txBox="1"/>
      </xdr:nvSpPr>
      <xdr:spPr>
        <a:xfrm>
          <a:off x="13500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00000000-0008-0000-0E00-0000A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168729</xdr:rowOff>
    </xdr:from>
    <xdr:to>
      <xdr:col>116</xdr:col>
      <xdr:colOff>62864</xdr:colOff>
      <xdr:row>86</xdr:row>
      <xdr:rowOff>103414</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2160864" y="135418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8" name="【児童館】&#10;一人当たり面積最小値テキスト">
          <a:extLst>
            <a:ext uri="{FF2B5EF4-FFF2-40B4-BE49-F238E27FC236}">
              <a16:creationId xmlns:a16="http://schemas.microsoft.com/office/drawing/2014/main" id="{00000000-0008-0000-0E00-0000A6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115406</xdr:rowOff>
    </xdr:from>
    <xdr:ext cx="469744" cy="259045"/>
    <xdr:sp macro="" textlink="">
      <xdr:nvSpPr>
        <xdr:cNvPr id="680" name="【児童館】&#10;一人当たり面積最大値テキスト">
          <a:extLst>
            <a:ext uri="{FF2B5EF4-FFF2-40B4-BE49-F238E27FC236}">
              <a16:creationId xmlns:a16="http://schemas.microsoft.com/office/drawing/2014/main" id="{00000000-0008-0000-0E00-0000A8020000}"/>
            </a:ext>
          </a:extLst>
        </xdr:cNvPr>
        <xdr:cNvSpPr txBox="1"/>
      </xdr:nvSpPr>
      <xdr:spPr>
        <a:xfrm>
          <a:off x="22199600" y="133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168729</xdr:rowOff>
    </xdr:from>
    <xdr:to>
      <xdr:col>116</xdr:col>
      <xdr:colOff>152400</xdr:colOff>
      <xdr:row>78</xdr:row>
      <xdr:rowOff>168729</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2072600" y="1354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682" name="【児童館】&#10;一人当たり面積平均値テキスト">
          <a:extLst>
            <a:ext uri="{FF2B5EF4-FFF2-40B4-BE49-F238E27FC236}">
              <a16:creationId xmlns:a16="http://schemas.microsoft.com/office/drawing/2014/main" id="{00000000-0008-0000-0E00-0000AA020000}"/>
            </a:ext>
          </a:extLst>
        </xdr:cNvPr>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70955</xdr:rowOff>
    </xdr:from>
    <xdr:ext cx="469744" cy="259045"/>
    <xdr:sp macro="" textlink="">
      <xdr:nvSpPr>
        <xdr:cNvPr id="694" name="【児童館】&#10;一人当たり面積該当値テキスト">
          <a:extLst>
            <a:ext uri="{FF2B5EF4-FFF2-40B4-BE49-F238E27FC236}">
              <a16:creationId xmlns:a16="http://schemas.microsoft.com/office/drawing/2014/main" id="{00000000-0008-0000-0E00-0000B6020000}"/>
            </a:ext>
          </a:extLst>
        </xdr:cNvPr>
        <xdr:cNvSpPr txBox="1"/>
      </xdr:nvSpPr>
      <xdr:spPr>
        <a:xfrm>
          <a:off x="22199600" y="134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136071</xdr:rowOff>
    </xdr:from>
    <xdr:to>
      <xdr:col>116</xdr:col>
      <xdr:colOff>63500</xdr:colOff>
      <xdr:row>79</xdr:row>
      <xdr:rowOff>13607</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1323300" y="135091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78</xdr:row>
      <xdr:rowOff>136071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0434300" y="13460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3629</xdr:rowOff>
    </xdr:from>
    <xdr:to>
      <xdr:col>102</xdr:col>
      <xdr:colOff>165100</xdr:colOff>
      <xdr:row>78</xdr:row>
      <xdr:rowOff>105229</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9494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54429</xdr:rowOff>
    </xdr:from>
    <xdr:to>
      <xdr:col>107</xdr:col>
      <xdr:colOff>50800</xdr:colOff>
      <xdr:row>78</xdr:row>
      <xdr:rowOff>87086</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9545300" y="1342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701" name="n_1aveValue【児童館】&#10;一人当たり面積">
          <a:extLst>
            <a:ext uri="{FF2B5EF4-FFF2-40B4-BE49-F238E27FC236}">
              <a16:creationId xmlns:a16="http://schemas.microsoft.com/office/drawing/2014/main" id="{00000000-0008-0000-0E00-0000BD020000}"/>
            </a:ext>
          </a:extLst>
        </xdr:cNvPr>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02" name="n_2aveValue【児童館】&#10;一人当たり面積">
          <a:extLst>
            <a:ext uri="{FF2B5EF4-FFF2-40B4-BE49-F238E27FC236}">
              <a16:creationId xmlns:a16="http://schemas.microsoft.com/office/drawing/2014/main" id="{00000000-0008-0000-0E00-0000BE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03" name="n_3aveValue【児童館】&#10;一人当たり面積">
          <a:extLst>
            <a:ext uri="{FF2B5EF4-FFF2-40B4-BE49-F238E27FC236}">
              <a16:creationId xmlns:a16="http://schemas.microsoft.com/office/drawing/2014/main" id="{00000000-0008-0000-0E00-0000BF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04" name="n_4aveValue【児童館】&#10;一人当たり面積">
          <a:extLst>
            <a:ext uri="{FF2B5EF4-FFF2-40B4-BE49-F238E27FC236}">
              <a16:creationId xmlns:a16="http://schemas.microsoft.com/office/drawing/2014/main" id="{00000000-0008-0000-0E00-0000C0020000}"/>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705" name="n_1mainValue【児童館】&#10;一人当たり面積">
          <a:extLst>
            <a:ext uri="{FF2B5EF4-FFF2-40B4-BE49-F238E27FC236}">
              <a16:creationId xmlns:a16="http://schemas.microsoft.com/office/drawing/2014/main" id="{00000000-0008-0000-0E00-0000C1020000}"/>
            </a:ext>
          </a:extLst>
        </xdr:cNvPr>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706" name="n_2mainValue【児童館】&#10;一人当たり面積">
          <a:extLst>
            <a:ext uri="{FF2B5EF4-FFF2-40B4-BE49-F238E27FC236}">
              <a16:creationId xmlns:a16="http://schemas.microsoft.com/office/drawing/2014/main" id="{00000000-0008-0000-0E00-0000C2020000}"/>
            </a:ext>
          </a:extLst>
        </xdr:cNvPr>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121756</xdr:rowOff>
    </xdr:from>
    <xdr:ext cx="469744" cy="259045"/>
    <xdr:sp macro="" textlink="">
      <xdr:nvSpPr>
        <xdr:cNvPr id="707" name="n_3mainValue【児童館】&#10;一人当たり面積">
          <a:extLst>
            <a:ext uri="{FF2B5EF4-FFF2-40B4-BE49-F238E27FC236}">
              <a16:creationId xmlns:a16="http://schemas.microsoft.com/office/drawing/2014/main" id="{00000000-0008-0000-0E00-0000C3020000}"/>
            </a:ext>
          </a:extLst>
        </xdr:cNvPr>
        <xdr:cNvSpPr txBox="1"/>
      </xdr:nvSpPr>
      <xdr:spPr>
        <a:xfrm>
          <a:off x="19310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類似団体と比較して特に有形固定資産減価償却率が高くなっている施設は、「道路」である。「道路」については、有形固定資産減価償却率が類似団体内平均値を上回っているが、これは、供用開始から</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年以上経過し、有形固定資産減価償却率が</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97</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以上となっているものが大半となることが原因である。そのため、優先順位を定め、適切な改修・修繕を実施していく。また、今後、「千代田区橋梁長寿命化修繕計画」に基づき、長寿命化・修繕を実施していく。</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また、一人当たりの指標については、類似団体内平均値と比べ多くの類型で上回る数値となっている。これは類似団体の中で人口が最も少なく、固定費部分の割合が大きいことによる。</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なお、</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道路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一人当たり延長については、</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H28</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2.181</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ｍの誤りである。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65,942
62,714
11.66
59,296,029
55,961,131
1,950,534
33,800,225
134,870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130556</xdr:rowOff>
    </xdr:from>
    <xdr:to>
      <xdr:col>24</xdr:col>
      <xdr:colOff>114300</xdr:colOff>
      <xdr:row>35</xdr:row>
      <xdr:rowOff>60706</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153433</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84836</xdr:rowOff>
    </xdr:from>
    <xdr:to>
      <xdr:col>20</xdr:col>
      <xdr:colOff>38100</xdr:colOff>
      <xdr:row>35</xdr:row>
      <xdr:rowOff>14986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135636</xdr:rowOff>
    </xdr:from>
    <xdr:to>
      <xdr:col>24</xdr:col>
      <xdr:colOff>63500</xdr:colOff>
      <xdr:row>35</xdr:row>
      <xdr:rowOff>9906</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5964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34544</xdr:rowOff>
    </xdr:from>
    <xdr:to>
      <xdr:col>15</xdr:col>
      <xdr:colOff>101600</xdr:colOff>
      <xdr:row>34</xdr:row>
      <xdr:rowOff>136144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85344</xdr:rowOff>
    </xdr:from>
    <xdr:to>
      <xdr:col>19</xdr:col>
      <xdr:colOff>177800</xdr:colOff>
      <xdr:row>34</xdr:row>
      <xdr:rowOff>135636</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5914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157988</xdr:rowOff>
    </xdr:from>
    <xdr:to>
      <xdr:col>10</xdr:col>
      <xdr:colOff>165100</xdr:colOff>
      <xdr:row>34</xdr:row>
      <xdr:rowOff>88138</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37338</xdr:rowOff>
    </xdr:from>
    <xdr:to>
      <xdr:col>15</xdr:col>
      <xdr:colOff>50800</xdr:colOff>
      <xdr:row>34</xdr:row>
      <xdr:rowOff>85344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58666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F00-000052000000}"/>
            </a:ext>
          </a:extLst>
        </xdr:cNvPr>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31513</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152671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104665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27686</xdr:rowOff>
    </xdr:from>
    <xdr:to>
      <xdr:col>55</xdr:col>
      <xdr:colOff>50800</xdr:colOff>
      <xdr:row>35</xdr:row>
      <xdr:rowOff>129286</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152163</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59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162560</xdr:rowOff>
    </xdr:from>
    <xdr:to>
      <xdr:col>50</xdr:col>
      <xdr:colOff>165100</xdr:colOff>
      <xdr:row>35</xdr:row>
      <xdr:rowOff>92710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78486</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9639300" y="6042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116840</xdr:rowOff>
    </xdr:from>
    <xdr:to>
      <xdr:col>46</xdr:col>
      <xdr:colOff>38100</xdr:colOff>
      <xdr:row>35</xdr:row>
      <xdr:rowOff>46990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167640</xdr:rowOff>
    </xdr:from>
    <xdr:to>
      <xdr:col>50</xdr:col>
      <xdr:colOff>114300</xdr:colOff>
      <xdr:row>35</xdr:row>
      <xdr:rowOff>41910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8750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89408</xdr:rowOff>
    </xdr:from>
    <xdr:to>
      <xdr:col>41</xdr:col>
      <xdr:colOff>101600</xdr:colOff>
      <xdr:row>35</xdr:row>
      <xdr:rowOff>19558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7810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140208</xdr:rowOff>
    </xdr:from>
    <xdr:to>
      <xdr:col>45</xdr:col>
      <xdr:colOff>177800</xdr:colOff>
      <xdr:row>34</xdr:row>
      <xdr:rowOff>167640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861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31" name="n_1aveValue【図書館】&#10;一人当たり面積">
          <a:extLst>
            <a:ext uri="{FF2B5EF4-FFF2-40B4-BE49-F238E27FC236}">
              <a16:creationId xmlns:a16="http://schemas.microsoft.com/office/drawing/2014/main" id="{00000000-0008-0000-0F00-000083000000}"/>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2" name="n_2aveValue【図書館】&#10;一人当たり面積">
          <a:extLst>
            <a:ext uri="{FF2B5EF4-FFF2-40B4-BE49-F238E27FC236}">
              <a16:creationId xmlns:a16="http://schemas.microsoft.com/office/drawing/2014/main" id="{00000000-0008-0000-0F00-000084000000}"/>
            </a:ext>
          </a:extLst>
        </xdr:cNvPr>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33" name="n_3aveValue【図書館】&#10;一人当たり面積">
          <a:extLst>
            <a:ext uri="{FF2B5EF4-FFF2-40B4-BE49-F238E27FC236}">
              <a16:creationId xmlns:a16="http://schemas.microsoft.com/office/drawing/2014/main" id="{00000000-0008-0000-0F00-000085000000}"/>
            </a:ext>
          </a:extLst>
        </xdr:cNvPr>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4" name="n_4aveValue【図書館】&#10;一人当たり面積">
          <a:extLst>
            <a:ext uri="{FF2B5EF4-FFF2-40B4-BE49-F238E27FC236}">
              <a16:creationId xmlns:a16="http://schemas.microsoft.com/office/drawing/2014/main" id="{00000000-0008-0000-0F00-000086000000}"/>
            </a:ext>
          </a:extLst>
        </xdr:cNvPr>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109237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63517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36085</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56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7" name="【体育館・プー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163513</xdr:rowOff>
    </xdr:from>
    <xdr:to>
      <xdr:col>24</xdr:col>
      <xdr:colOff>114300</xdr:colOff>
      <xdr:row>62</xdr:row>
      <xdr:rowOff>93663</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141940</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60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134938</xdr:rowOff>
    </xdr:from>
    <xdr:to>
      <xdr:col>20</xdr:col>
      <xdr:colOff>38100</xdr:colOff>
      <xdr:row>62</xdr:row>
      <xdr:rowOff>65088</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14288</xdr:rowOff>
    </xdr:from>
    <xdr:to>
      <xdr:col>24</xdr:col>
      <xdr:colOff>63500</xdr:colOff>
      <xdr:row>62</xdr:row>
      <xdr:rowOff>42863</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6441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14288</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908300" y="1061847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160020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0555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56215</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00000000-0008-0000-0F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62</xdr:row>
      <xdr:rowOff>137160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0476865" y="967740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21" name="【体育館・プール】&#10;一人当たり面積最小値テキスト">
          <a:extLst>
            <a:ext uri="{FF2B5EF4-FFF2-40B4-BE49-F238E27FC236}">
              <a16:creationId xmlns:a16="http://schemas.microsoft.com/office/drawing/2014/main" id="{00000000-0008-0000-0F00-0000DD000000}"/>
            </a:ext>
          </a:extLst>
        </xdr:cNvPr>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3" name="【体育館・プール】&#10;一人当たり面積最大値テキスト">
          <a:extLst>
            <a:ext uri="{FF2B5EF4-FFF2-40B4-BE49-F238E27FC236}">
              <a16:creationId xmlns:a16="http://schemas.microsoft.com/office/drawing/2014/main" id="{00000000-0008-0000-0F00-0000DF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22877</xdr:rowOff>
    </xdr:from>
    <xdr:ext cx="469744" cy="259045"/>
    <xdr:sp macro="" textlink="">
      <xdr:nvSpPr>
        <xdr:cNvPr id="225" name="【体育館・プール】&#10;一人当たり面積平均値テキスト">
          <a:extLst>
            <a:ext uri="{FF2B5EF4-FFF2-40B4-BE49-F238E27FC236}">
              <a16:creationId xmlns:a16="http://schemas.microsoft.com/office/drawing/2014/main" id="{00000000-0008-0000-0F00-0000E1000000}"/>
            </a:ext>
          </a:extLst>
        </xdr:cNvPr>
        <xdr:cNvSpPr txBox="1"/>
      </xdr:nvSpPr>
      <xdr:spPr>
        <a:xfrm>
          <a:off x="10515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0426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92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10426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149877</xdr:rowOff>
    </xdr:from>
    <xdr:ext cx="469744" cy="259045"/>
    <xdr:sp macro="" textlink="">
      <xdr:nvSpPr>
        <xdr:cNvPr id="237" name="【体育館・プール】&#10;一人当たり面積該当値テキスト">
          <a:extLst>
            <a:ext uri="{FF2B5EF4-FFF2-40B4-BE49-F238E27FC236}">
              <a16:creationId xmlns:a16="http://schemas.microsoft.com/office/drawing/2014/main" id="{00000000-0008-0000-0F00-0000ED000000}"/>
            </a:ext>
          </a:extLst>
        </xdr:cNvPr>
        <xdr:cNvSpPr txBox="1"/>
      </xdr:nvSpPr>
      <xdr:spPr>
        <a:xfrm>
          <a:off x="10515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151130</xdr:rowOff>
    </xdr:from>
    <xdr:to>
      <xdr:col>50</xdr:col>
      <xdr:colOff>165100</xdr:colOff>
      <xdr:row>56</xdr:row>
      <xdr:rowOff>81280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9588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30480</xdr:rowOff>
    </xdr:from>
    <xdr:to>
      <xdr:col>55</xdr:col>
      <xdr:colOff>0</xdr:colOff>
      <xdr:row>56</xdr:row>
      <xdr:rowOff>76200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9639300" y="9631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869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148590</xdr:rowOff>
    </xdr:from>
    <xdr:to>
      <xdr:col>50</xdr:col>
      <xdr:colOff>114300</xdr:colOff>
      <xdr:row>56</xdr:row>
      <xdr:rowOff>30480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8750300" y="957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59690</xdr:rowOff>
    </xdr:from>
    <xdr:to>
      <xdr:col>41</xdr:col>
      <xdr:colOff>101600</xdr:colOff>
      <xdr:row>55</xdr:row>
      <xdr:rowOff>161290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781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110490</xdr:rowOff>
    </xdr:from>
    <xdr:to>
      <xdr:col>45</xdr:col>
      <xdr:colOff>177800</xdr:colOff>
      <xdr:row>55</xdr:row>
      <xdr:rowOff>148590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861300" y="954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44" name="n_1aveValue【体育館・プール】&#10;一人当たり面積">
          <a:extLst>
            <a:ext uri="{FF2B5EF4-FFF2-40B4-BE49-F238E27FC236}">
              <a16:creationId xmlns:a16="http://schemas.microsoft.com/office/drawing/2014/main" id="{00000000-0008-0000-0F00-0000F4000000}"/>
            </a:ext>
          </a:extLst>
        </xdr:cNvPr>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45" name="n_2aveValue【体育館・プール】&#10;一人当たり面積">
          <a:extLst>
            <a:ext uri="{FF2B5EF4-FFF2-40B4-BE49-F238E27FC236}">
              <a16:creationId xmlns:a16="http://schemas.microsoft.com/office/drawing/2014/main" id="{00000000-0008-0000-0F00-0000F5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46" name="n_3aveValue【体育館・プール】&#10;一人当たり面積">
          <a:extLst>
            <a:ext uri="{FF2B5EF4-FFF2-40B4-BE49-F238E27FC236}">
              <a16:creationId xmlns:a16="http://schemas.microsoft.com/office/drawing/2014/main" id="{00000000-0008-0000-0F00-0000F6000000}"/>
            </a:ext>
          </a:extLst>
        </xdr:cNvPr>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74947</xdr:rowOff>
    </xdr:from>
    <xdr:ext cx="469744" cy="259045"/>
    <xdr:sp macro="" textlink="">
      <xdr:nvSpPr>
        <xdr:cNvPr id="247" name="n_4aveValue【体育館・プール】&#10;一人当たり面積">
          <a:extLst>
            <a:ext uri="{FF2B5EF4-FFF2-40B4-BE49-F238E27FC236}">
              <a16:creationId xmlns:a16="http://schemas.microsoft.com/office/drawing/2014/main" id="{00000000-0008-0000-0F00-0000F7000000}"/>
            </a:ext>
          </a:extLst>
        </xdr:cNvPr>
        <xdr:cNvSpPr txBox="1"/>
      </xdr:nvSpPr>
      <xdr:spPr>
        <a:xfrm>
          <a:off x="6737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97807</xdr:rowOff>
    </xdr:from>
    <xdr:ext cx="469744" cy="259045"/>
    <xdr:sp macro="" textlink="">
      <xdr:nvSpPr>
        <xdr:cNvPr id="248" name="n_1mainValue【体育館・プール】&#10;一人当たり面積">
          <a:extLst>
            <a:ext uri="{FF2B5EF4-FFF2-40B4-BE49-F238E27FC236}">
              <a16:creationId xmlns:a16="http://schemas.microsoft.com/office/drawing/2014/main" id="{00000000-0008-0000-0F00-0000F8000000}"/>
            </a:ext>
          </a:extLst>
        </xdr:cNvPr>
        <xdr:cNvSpPr txBox="1"/>
      </xdr:nvSpPr>
      <xdr:spPr>
        <a:xfrm>
          <a:off x="93917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44467</xdr:rowOff>
    </xdr:from>
    <xdr:ext cx="469744" cy="259045"/>
    <xdr:sp macro="" textlink="">
      <xdr:nvSpPr>
        <xdr:cNvPr id="249" name="n_2mainValue【体育館・プール】&#10;一人当たり面積">
          <a:extLst>
            <a:ext uri="{FF2B5EF4-FFF2-40B4-BE49-F238E27FC236}">
              <a16:creationId xmlns:a16="http://schemas.microsoft.com/office/drawing/2014/main" id="{00000000-0008-0000-0F00-0000F9000000}"/>
            </a:ext>
          </a:extLst>
        </xdr:cNvPr>
        <xdr:cNvSpPr txBox="1"/>
      </xdr:nvSpPr>
      <xdr:spPr>
        <a:xfrm>
          <a:off x="8515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6367</xdr:rowOff>
    </xdr:from>
    <xdr:ext cx="469744" cy="259045"/>
    <xdr:sp macro="" textlink="">
      <xdr:nvSpPr>
        <xdr:cNvPr id="250" name="n_3mainValue【体育館・プール】&#10;一人当たり面積">
          <a:extLst>
            <a:ext uri="{FF2B5EF4-FFF2-40B4-BE49-F238E27FC236}">
              <a16:creationId xmlns:a16="http://schemas.microsoft.com/office/drawing/2014/main" id="{00000000-0008-0000-0F00-0000FA000000}"/>
            </a:ext>
          </a:extLst>
        </xdr:cNvPr>
        <xdr:cNvSpPr txBox="1"/>
      </xdr:nvSpPr>
      <xdr:spPr>
        <a:xfrm>
          <a:off x="7626427"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6" name="【福祉施設】&#10;有形固定資産減価償却率最小値テキスト">
          <a:extLst>
            <a:ext uri="{FF2B5EF4-FFF2-40B4-BE49-F238E27FC236}">
              <a16:creationId xmlns:a16="http://schemas.microsoft.com/office/drawing/2014/main" id="{00000000-0008-0000-0F00-000014010000}"/>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00000000-0008-0000-0F00-000016010000}"/>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00000000-0008-0000-0F00-000018010000}"/>
            </a:ext>
          </a:extLst>
        </xdr:cNvPr>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92" name="【福祉施設】&#10;有形固定資産減価償却率該当値テキスト">
          <a:extLst>
            <a:ext uri="{FF2B5EF4-FFF2-40B4-BE49-F238E27FC236}">
              <a16:creationId xmlns:a16="http://schemas.microsoft.com/office/drawing/2014/main" id="{00000000-0008-0000-0F00-000024010000}"/>
            </a:ext>
          </a:extLst>
        </xdr:cNvPr>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129539</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3797300" y="137541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80</xdr:row>
      <xdr:rowOff>38100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2908300" y="1359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49530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2019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99" name="n_1ave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1" name="n_3aveValue【福祉施設】&#10;有形固定資産減価償却率">
          <a:extLst>
            <a:ext uri="{FF2B5EF4-FFF2-40B4-BE49-F238E27FC236}">
              <a16:creationId xmlns:a16="http://schemas.microsoft.com/office/drawing/2014/main" id="{00000000-0008-0000-0F00-00002D010000}"/>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02" name="n_4aveValue【福祉施設】&#10;有形固定資産減価償却率">
          <a:extLst>
            <a:ext uri="{FF2B5EF4-FFF2-40B4-BE49-F238E27FC236}">
              <a16:creationId xmlns:a16="http://schemas.microsoft.com/office/drawing/2014/main" id="{00000000-0008-0000-0F00-00002E010000}"/>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03" name="n_1mainValue【福祉施設】&#10;有形固定資産減価償却率">
          <a:extLst>
            <a:ext uri="{FF2B5EF4-FFF2-40B4-BE49-F238E27FC236}">
              <a16:creationId xmlns:a16="http://schemas.microsoft.com/office/drawing/2014/main" id="{00000000-0008-0000-0F00-00002F010000}"/>
            </a:ext>
          </a:extLst>
        </xdr:cNvPr>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04" name="n_2mainValue【福祉施設】&#10;有形固定資産減価償却率">
          <a:extLst>
            <a:ext uri="{FF2B5EF4-FFF2-40B4-BE49-F238E27FC236}">
              <a16:creationId xmlns:a16="http://schemas.microsoft.com/office/drawing/2014/main" id="{00000000-0008-0000-0F00-000030010000}"/>
            </a:ext>
          </a:extLst>
        </xdr:cNvPr>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05" name="n_3mainValue【福祉施設】&#10;有形固定資産減価償却率">
          <a:extLst>
            <a:ext uri="{FF2B5EF4-FFF2-40B4-BE49-F238E27FC236}">
              <a16:creationId xmlns:a16="http://schemas.microsoft.com/office/drawing/2014/main" id="{00000000-0008-0000-0F00-000031010000}"/>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a:extLst>
            <a:ext uri="{FF2B5EF4-FFF2-40B4-BE49-F238E27FC236}">
              <a16:creationId xmlns:a16="http://schemas.microsoft.com/office/drawing/2014/main" id="{00000000-0008-0000-0F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154687</xdr:rowOff>
    </xdr:from>
    <xdr:to>
      <xdr:col>54</xdr:col>
      <xdr:colOff>189865</xdr:colOff>
      <xdr:row>86</xdr:row>
      <xdr:rowOff>24385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0476865" y="13699237"/>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8" name="【福祉施設】&#10;一人当たり面積最小値テキスト">
          <a:extLst>
            <a:ext uri="{FF2B5EF4-FFF2-40B4-BE49-F238E27FC236}">
              <a16:creationId xmlns:a16="http://schemas.microsoft.com/office/drawing/2014/main" id="{00000000-0008-0000-0F00-000048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101364</xdr:rowOff>
    </xdr:from>
    <xdr:ext cx="469744" cy="259045"/>
    <xdr:sp macro="" textlink="">
      <xdr:nvSpPr>
        <xdr:cNvPr id="330" name="【福祉施設】&#10;一人当たり面積最大値テキスト">
          <a:extLst>
            <a:ext uri="{FF2B5EF4-FFF2-40B4-BE49-F238E27FC236}">
              <a16:creationId xmlns:a16="http://schemas.microsoft.com/office/drawing/2014/main" id="{00000000-0008-0000-0F00-00004A010000}"/>
            </a:ext>
          </a:extLst>
        </xdr:cNvPr>
        <xdr:cNvSpPr txBox="1"/>
      </xdr:nvSpPr>
      <xdr:spPr>
        <a:xfrm>
          <a:off x="10515600" y="1347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154687</xdr:rowOff>
    </xdr:from>
    <xdr:to>
      <xdr:col>55</xdr:col>
      <xdr:colOff>88900</xdr:colOff>
      <xdr:row>79</xdr:row>
      <xdr:rowOff>154687</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388600" y="136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96029</xdr:rowOff>
    </xdr:from>
    <xdr:ext cx="469744" cy="259045"/>
    <xdr:sp macro="" textlink="">
      <xdr:nvSpPr>
        <xdr:cNvPr id="332" name="【福祉施設】&#10;一人当たり面積平均値テキスト">
          <a:extLst>
            <a:ext uri="{FF2B5EF4-FFF2-40B4-BE49-F238E27FC236}">
              <a16:creationId xmlns:a16="http://schemas.microsoft.com/office/drawing/2014/main" id="{00000000-0008-0000-0F00-00004C010000}"/>
            </a:ext>
          </a:extLst>
        </xdr:cNvPr>
        <xdr:cNvSpPr txBox="1"/>
      </xdr:nvSpPr>
      <xdr:spPr>
        <a:xfrm>
          <a:off x="10515600" y="1449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117602</xdr:rowOff>
    </xdr:from>
    <xdr:to>
      <xdr:col>55</xdr:col>
      <xdr:colOff>50800</xdr:colOff>
      <xdr:row>85</xdr:row>
      <xdr:rowOff>47752</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04267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129032</xdr:rowOff>
    </xdr:from>
    <xdr:to>
      <xdr:col>50</xdr:col>
      <xdr:colOff>165100</xdr:colOff>
      <xdr:row>85</xdr:row>
      <xdr:rowOff>59182</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958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6921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103887</xdr:rowOff>
    </xdr:from>
    <xdr:to>
      <xdr:col>55</xdr:col>
      <xdr:colOff>50800</xdr:colOff>
      <xdr:row>80</xdr:row>
      <xdr:rowOff>34037</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0426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56914</xdr:rowOff>
    </xdr:from>
    <xdr:ext cx="469744" cy="259045"/>
    <xdr:sp macro="" textlink="">
      <xdr:nvSpPr>
        <xdr:cNvPr id="344" name="【福祉施設】&#10;一人当たり面積該当値テキスト">
          <a:extLst>
            <a:ext uri="{FF2B5EF4-FFF2-40B4-BE49-F238E27FC236}">
              <a16:creationId xmlns:a16="http://schemas.microsoft.com/office/drawing/2014/main" id="{00000000-0008-0000-0F00-000058010000}"/>
            </a:ext>
          </a:extLst>
        </xdr:cNvPr>
        <xdr:cNvSpPr txBox="1"/>
      </xdr:nvSpPr>
      <xdr:spPr>
        <a:xfrm>
          <a:off x="10515600" y="136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154687</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639300" y="13685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49022</xdr:rowOff>
    </xdr:from>
    <xdr:to>
      <xdr:col>46</xdr:col>
      <xdr:colOff>38100</xdr:colOff>
      <xdr:row>79</xdr:row>
      <xdr:rowOff>150622</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8699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99822</xdr:rowOff>
    </xdr:from>
    <xdr:to>
      <xdr:col>50</xdr:col>
      <xdr:colOff>114300</xdr:colOff>
      <xdr:row>79</xdr:row>
      <xdr:rowOff>140970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8750300" y="13644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19304</xdr:rowOff>
    </xdr:from>
    <xdr:to>
      <xdr:col>41</xdr:col>
      <xdr:colOff>101600</xdr:colOff>
      <xdr:row>79</xdr:row>
      <xdr:rowOff>120904</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7810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70104</xdr:rowOff>
    </xdr:from>
    <xdr:to>
      <xdr:col>45</xdr:col>
      <xdr:colOff>177800</xdr:colOff>
      <xdr:row>79</xdr:row>
      <xdr:rowOff>99822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861300" y="136146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50309</xdr:rowOff>
    </xdr:from>
    <xdr:ext cx="469744" cy="259045"/>
    <xdr:sp macro="" textlink="">
      <xdr:nvSpPr>
        <xdr:cNvPr id="351" name="n_1aveValue【福祉施設】&#10;一人当たり面積">
          <a:extLst>
            <a:ext uri="{FF2B5EF4-FFF2-40B4-BE49-F238E27FC236}">
              <a16:creationId xmlns:a16="http://schemas.microsoft.com/office/drawing/2014/main" id="{00000000-0008-0000-0F00-00005F010000}"/>
            </a:ext>
          </a:extLst>
        </xdr:cNvPr>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52" name="n_2aveValue【福祉施設】&#10;一人当たり面積">
          <a:extLst>
            <a:ext uri="{FF2B5EF4-FFF2-40B4-BE49-F238E27FC236}">
              <a16:creationId xmlns:a16="http://schemas.microsoft.com/office/drawing/2014/main" id="{00000000-0008-0000-0F00-000060010000}"/>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53" name="n_3aveValue【福祉施設】&#10;一人当たり面積">
          <a:extLst>
            <a:ext uri="{FF2B5EF4-FFF2-40B4-BE49-F238E27FC236}">
              <a16:creationId xmlns:a16="http://schemas.microsoft.com/office/drawing/2014/main" id="{00000000-0008-0000-0F00-000061010000}"/>
            </a:ext>
          </a:extLst>
        </xdr:cNvPr>
        <xdr:cNvSpPr txBox="1"/>
      </xdr:nvSpPr>
      <xdr:spPr>
        <a:xfrm>
          <a:off x="7626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128288</xdr:rowOff>
    </xdr:from>
    <xdr:ext cx="469744" cy="259045"/>
    <xdr:sp macro="" textlink="">
      <xdr:nvSpPr>
        <xdr:cNvPr id="354" name="n_4aveValue【福祉施設】&#10;一人当たり面積">
          <a:extLst>
            <a:ext uri="{FF2B5EF4-FFF2-40B4-BE49-F238E27FC236}">
              <a16:creationId xmlns:a16="http://schemas.microsoft.com/office/drawing/2014/main" id="{00000000-0008-0000-0F00-000062010000}"/>
            </a:ext>
          </a:extLst>
        </xdr:cNvPr>
        <xdr:cNvSpPr txBox="1"/>
      </xdr:nvSpPr>
      <xdr:spPr>
        <a:xfrm>
          <a:off x="6737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355" name="n_1mainValue【福祉施設】&#10;一人当たり面積">
          <a:extLst>
            <a:ext uri="{FF2B5EF4-FFF2-40B4-BE49-F238E27FC236}">
              <a16:creationId xmlns:a16="http://schemas.microsoft.com/office/drawing/2014/main" id="{00000000-0008-0000-0F00-000063010000}"/>
            </a:ext>
          </a:extLst>
        </xdr:cNvPr>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167149</xdr:rowOff>
    </xdr:from>
    <xdr:ext cx="469744" cy="259045"/>
    <xdr:sp macro="" textlink="">
      <xdr:nvSpPr>
        <xdr:cNvPr id="356" name="n_2mainValue【福祉施設】&#10;一人当たり面積">
          <a:extLst>
            <a:ext uri="{FF2B5EF4-FFF2-40B4-BE49-F238E27FC236}">
              <a16:creationId xmlns:a16="http://schemas.microsoft.com/office/drawing/2014/main" id="{00000000-0008-0000-0F00-000064010000}"/>
            </a:ext>
          </a:extLst>
        </xdr:cNvPr>
        <xdr:cNvSpPr txBox="1"/>
      </xdr:nvSpPr>
      <xdr:spPr>
        <a:xfrm>
          <a:off x="8515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137431</xdr:rowOff>
    </xdr:from>
    <xdr:ext cx="469744" cy="259045"/>
    <xdr:sp macro="" textlink="">
      <xdr:nvSpPr>
        <xdr:cNvPr id="357" name="n_3mainValue【福祉施設】&#10;一人当たり面積">
          <a:extLst>
            <a:ext uri="{FF2B5EF4-FFF2-40B4-BE49-F238E27FC236}">
              <a16:creationId xmlns:a16="http://schemas.microsoft.com/office/drawing/2014/main" id="{00000000-0008-0000-0F00-000065010000}"/>
            </a:ext>
          </a:extLst>
        </xdr:cNvPr>
        <xdr:cNvSpPr txBox="1"/>
      </xdr:nvSpPr>
      <xdr:spPr>
        <a:xfrm>
          <a:off x="7626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82" name="【市民会館】&#10;有形固定資産減価償却率最小値テキスト">
          <a:extLst>
            <a:ext uri="{FF2B5EF4-FFF2-40B4-BE49-F238E27FC236}">
              <a16:creationId xmlns:a16="http://schemas.microsoft.com/office/drawing/2014/main" id="{00000000-0008-0000-0F00-00007E010000}"/>
            </a:ext>
          </a:extLst>
        </xdr:cNvPr>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84" name="【市民会館】&#10;有形固定資産減価償却率最大値テキスト">
          <a:extLst>
            <a:ext uri="{FF2B5EF4-FFF2-40B4-BE49-F238E27FC236}">
              <a16:creationId xmlns:a16="http://schemas.microsoft.com/office/drawing/2014/main" id="{00000000-0008-0000-0F00-000080010000}"/>
            </a:ext>
          </a:extLst>
        </xdr:cNvPr>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00000000-0008-0000-0F00-000082010000}"/>
            </a:ext>
          </a:extLst>
        </xdr:cNvPr>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636</xdr:rowOff>
    </xdr:from>
    <xdr:to>
      <xdr:col>24</xdr:col>
      <xdr:colOff>114300</xdr:colOff>
      <xdr:row>105</xdr:row>
      <xdr:rowOff>102236</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4584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23513</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00000000-0008-0000-0F00-00008E010000}"/>
            </a:ext>
          </a:extLst>
        </xdr:cNvPr>
        <xdr:cNvSpPr txBox="1"/>
      </xdr:nvSpPr>
      <xdr:spPr>
        <a:xfrm>
          <a:off x="4673600"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xdr:rowOff>
    </xdr:from>
    <xdr:to>
      <xdr:col>24</xdr:col>
      <xdr:colOff>63500</xdr:colOff>
      <xdr:row>105</xdr:row>
      <xdr:rowOff>51436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3797300" y="18011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9525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908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968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97155</xdr:rowOff>
    </xdr:from>
    <xdr:to>
      <xdr:col>15</xdr:col>
      <xdr:colOff>50800</xdr:colOff>
      <xdr:row>104</xdr:row>
      <xdr:rowOff>139064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019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76852</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34941</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164482</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F00-00009B010000}"/>
            </a:ext>
          </a:extLst>
        </xdr:cNvPr>
        <xdr:cNvSpPr txBox="1"/>
      </xdr:nvSpPr>
      <xdr:spPr>
        <a:xfrm>
          <a:off x="1816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00000000-0008-0000-0F00-0000B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6" name="【市民会館】&#10;一人当たり面積最小値テキスト">
          <a:extLst>
            <a:ext uri="{FF2B5EF4-FFF2-40B4-BE49-F238E27FC236}">
              <a16:creationId xmlns:a16="http://schemas.microsoft.com/office/drawing/2014/main" id="{00000000-0008-0000-0F00-0000B4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8" name="【市民会館】&#10;一人当たり面積最大値テキスト">
          <a:extLst>
            <a:ext uri="{FF2B5EF4-FFF2-40B4-BE49-F238E27FC236}">
              <a16:creationId xmlns:a16="http://schemas.microsoft.com/office/drawing/2014/main" id="{00000000-0008-0000-0F00-0000B6010000}"/>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0" name="【市民会館】&#10;一人当たり面積平均値テキスト">
          <a:extLst>
            <a:ext uri="{FF2B5EF4-FFF2-40B4-BE49-F238E27FC236}">
              <a16:creationId xmlns:a16="http://schemas.microsoft.com/office/drawing/2014/main" id="{00000000-0008-0000-0F00-0000B8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82550</xdr:rowOff>
    </xdr:from>
    <xdr:to>
      <xdr:col>55</xdr:col>
      <xdr:colOff>50800</xdr:colOff>
      <xdr:row>102</xdr:row>
      <xdr:rowOff>12700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0426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105427</xdr:rowOff>
    </xdr:from>
    <xdr:ext cx="469744" cy="259045"/>
    <xdr:sp macro="" textlink="">
      <xdr:nvSpPr>
        <xdr:cNvPr id="452" name="【市民会館】&#10;一人当たり面積該当値テキスト">
          <a:extLst>
            <a:ext uri="{FF2B5EF4-FFF2-40B4-BE49-F238E27FC236}">
              <a16:creationId xmlns:a16="http://schemas.microsoft.com/office/drawing/2014/main" id="{00000000-0008-0000-0F00-0000C4010000}"/>
            </a:ext>
          </a:extLst>
        </xdr:cNvPr>
        <xdr:cNvSpPr txBox="1"/>
      </xdr:nvSpPr>
      <xdr:spPr>
        <a:xfrm>
          <a:off x="10515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36830</xdr:rowOff>
    </xdr:from>
    <xdr:to>
      <xdr:col>50</xdr:col>
      <xdr:colOff>165100</xdr:colOff>
      <xdr:row>101</xdr:row>
      <xdr:rowOff>138430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958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87630</xdr:rowOff>
    </xdr:from>
    <xdr:to>
      <xdr:col>55</xdr:col>
      <xdr:colOff>0</xdr:colOff>
      <xdr:row>101</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9639300" y="1740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154939</xdr:rowOff>
    </xdr:from>
    <xdr:to>
      <xdr:col>46</xdr:col>
      <xdr:colOff>38100</xdr:colOff>
      <xdr:row>101</xdr:row>
      <xdr:rowOff>85089</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8699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34289</xdr:rowOff>
    </xdr:from>
    <xdr:to>
      <xdr:col>50</xdr:col>
      <xdr:colOff>114300</xdr:colOff>
      <xdr:row>101</xdr:row>
      <xdr:rowOff>87630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8750300" y="17350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124461</xdr:rowOff>
    </xdr:from>
    <xdr:to>
      <xdr:col>41</xdr:col>
      <xdr:colOff>101600</xdr:colOff>
      <xdr:row>101</xdr:row>
      <xdr:rowOff>54611</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7810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3811</xdr:rowOff>
    </xdr:from>
    <xdr:to>
      <xdr:col>45</xdr:col>
      <xdr:colOff>177800</xdr:colOff>
      <xdr:row>101</xdr:row>
      <xdr:rowOff>34289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7861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59" name="n_1aveValue【市民会館】&#10;一人当たり面積">
          <a:extLst>
            <a:ext uri="{FF2B5EF4-FFF2-40B4-BE49-F238E27FC236}">
              <a16:creationId xmlns:a16="http://schemas.microsoft.com/office/drawing/2014/main" id="{00000000-0008-0000-0F00-0000CB010000}"/>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60" name="n_2aveValue【市民会館】&#10;一人当たり面積">
          <a:extLst>
            <a:ext uri="{FF2B5EF4-FFF2-40B4-BE49-F238E27FC236}">
              <a16:creationId xmlns:a16="http://schemas.microsoft.com/office/drawing/2014/main" id="{00000000-0008-0000-0F00-0000CC010000}"/>
            </a:ext>
          </a:extLst>
        </xdr:cNvPr>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1" name="n_3aveValue【市民会館】&#10;一人当たり面積">
          <a:extLst>
            <a:ext uri="{FF2B5EF4-FFF2-40B4-BE49-F238E27FC236}">
              <a16:creationId xmlns:a16="http://schemas.microsoft.com/office/drawing/2014/main" id="{00000000-0008-0000-0F00-0000CD010000}"/>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62" name="n_4aveValue【市民会館】&#10;一人当たり面積">
          <a:extLst>
            <a:ext uri="{FF2B5EF4-FFF2-40B4-BE49-F238E27FC236}">
              <a16:creationId xmlns:a16="http://schemas.microsoft.com/office/drawing/2014/main" id="{00000000-0008-0000-0F00-0000CE010000}"/>
            </a:ext>
          </a:extLst>
        </xdr:cNvPr>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154957</xdr:rowOff>
    </xdr:from>
    <xdr:ext cx="469744" cy="259045"/>
    <xdr:sp macro="" textlink="">
      <xdr:nvSpPr>
        <xdr:cNvPr id="463" name="n_1mainValue【市民会館】&#10;一人当たり面積">
          <a:extLst>
            <a:ext uri="{FF2B5EF4-FFF2-40B4-BE49-F238E27FC236}">
              <a16:creationId xmlns:a16="http://schemas.microsoft.com/office/drawing/2014/main" id="{00000000-0008-0000-0F00-0000CF010000}"/>
            </a:ext>
          </a:extLst>
        </xdr:cNvPr>
        <xdr:cNvSpPr txBox="1"/>
      </xdr:nvSpPr>
      <xdr:spPr>
        <a:xfrm>
          <a:off x="9391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101616</xdr:rowOff>
    </xdr:from>
    <xdr:ext cx="469744" cy="259045"/>
    <xdr:sp macro="" textlink="">
      <xdr:nvSpPr>
        <xdr:cNvPr id="464" name="n_2mainValue【市民会館】&#10;一人当たり面積">
          <a:extLst>
            <a:ext uri="{FF2B5EF4-FFF2-40B4-BE49-F238E27FC236}">
              <a16:creationId xmlns:a16="http://schemas.microsoft.com/office/drawing/2014/main" id="{00000000-0008-0000-0F00-0000D0010000}"/>
            </a:ext>
          </a:extLst>
        </xdr:cNvPr>
        <xdr:cNvSpPr txBox="1"/>
      </xdr:nvSpPr>
      <xdr:spPr>
        <a:xfrm>
          <a:off x="8515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71138</xdr:rowOff>
    </xdr:from>
    <xdr:ext cx="469744" cy="259045"/>
    <xdr:sp macro="" textlink="">
      <xdr:nvSpPr>
        <xdr:cNvPr id="465" name="n_3mainValue【市民会館】&#10;一人当たり面積">
          <a:extLst>
            <a:ext uri="{FF2B5EF4-FFF2-40B4-BE49-F238E27FC236}">
              <a16:creationId xmlns:a16="http://schemas.microsoft.com/office/drawing/2014/main" id="{00000000-0008-0000-0F00-0000D1010000}"/>
            </a:ext>
          </a:extLst>
        </xdr:cNvPr>
        <xdr:cNvSpPr txBox="1"/>
      </xdr:nvSpPr>
      <xdr:spPr>
        <a:xfrm>
          <a:off x="7626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F00-0000EB010000}"/>
            </a:ext>
          </a:extLst>
        </xdr:cNvPr>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F00-0000ED010000}"/>
            </a:ext>
          </a:extLst>
        </xdr:cNvPr>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F00-0000EF010000}"/>
            </a:ext>
          </a:extLst>
        </xdr:cNvPr>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00000000-0008-0000-0F00-00001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156155</xdr:rowOff>
    </xdr:from>
    <xdr:to>
      <xdr:col>116</xdr:col>
      <xdr:colOff>62864</xdr:colOff>
      <xdr:row>41</xdr:row>
      <xdr:rowOff>132719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2160864" y="5814005"/>
          <a:ext cx="0" cy="134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136546</xdr:rowOff>
    </xdr:from>
    <xdr:ext cx="313932" cy="259045"/>
    <xdr:sp macro="" textlink="">
      <xdr:nvSpPr>
        <xdr:cNvPr id="541" name="【一般廃棄物処理施設】&#10;一人当たり有形固定資産（償却資産）額最小値テキスト">
          <a:extLst>
            <a:ext uri="{FF2B5EF4-FFF2-40B4-BE49-F238E27FC236}">
              <a16:creationId xmlns:a16="http://schemas.microsoft.com/office/drawing/2014/main" id="{00000000-0008-0000-0F00-00001D020000}"/>
            </a:ext>
          </a:extLst>
        </xdr:cNvPr>
        <xdr:cNvSpPr txBox="1"/>
      </xdr:nvSpPr>
      <xdr:spPr>
        <a:xfrm>
          <a:off x="22199600" y="716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132719</xdr:rowOff>
    </xdr:from>
    <xdr:to>
      <xdr:col>116</xdr:col>
      <xdr:colOff>152400</xdr:colOff>
      <xdr:row>41</xdr:row>
      <xdr:rowOff>132719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2072600" y="71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102832</xdr:rowOff>
    </xdr:from>
    <xdr:ext cx="599010" cy="259045"/>
    <xdr:sp macro="" textlink="">
      <xdr:nvSpPr>
        <xdr:cNvPr id="543" name="【一般廃棄物処理施設】&#10;一人当たり有形固定資産（償却資産）額最大値テキスト">
          <a:extLst>
            <a:ext uri="{FF2B5EF4-FFF2-40B4-BE49-F238E27FC236}">
              <a16:creationId xmlns:a16="http://schemas.microsoft.com/office/drawing/2014/main" id="{00000000-0008-0000-0F00-00001F020000}"/>
            </a:ext>
          </a:extLst>
        </xdr:cNvPr>
        <xdr:cNvSpPr txBox="1"/>
      </xdr:nvSpPr>
      <xdr:spPr>
        <a:xfrm>
          <a:off x="22199600" y="55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156155</xdr:rowOff>
    </xdr:from>
    <xdr:to>
      <xdr:col>116</xdr:col>
      <xdr:colOff>152400</xdr:colOff>
      <xdr:row>33</xdr:row>
      <xdr:rowOff>156155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22072600" y="581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151420</xdr:rowOff>
    </xdr:from>
    <xdr:ext cx="534377" cy="259045"/>
    <xdr:sp macro="" textlink="">
      <xdr:nvSpPr>
        <xdr:cNvPr id="545" name="【一般廃棄物処理施設】&#10;一人当たり有形固定資産（償却資産）額平均値テキスト">
          <a:extLst>
            <a:ext uri="{FF2B5EF4-FFF2-40B4-BE49-F238E27FC236}">
              <a16:creationId xmlns:a16="http://schemas.microsoft.com/office/drawing/2014/main" id="{00000000-0008-0000-0F00-000021020000}"/>
            </a:ext>
          </a:extLst>
        </xdr:cNvPr>
        <xdr:cNvSpPr txBox="1"/>
      </xdr:nvSpPr>
      <xdr:spPr>
        <a:xfrm>
          <a:off x="22199600" y="6495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xdr:rowOff>
    </xdr:from>
    <xdr:to>
      <xdr:col>116</xdr:col>
      <xdr:colOff>114300</xdr:colOff>
      <xdr:row>38</xdr:row>
      <xdr:rowOff>103143</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21107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5841</xdr:rowOff>
    </xdr:from>
    <xdr:to>
      <xdr:col>112</xdr:col>
      <xdr:colOff>38100</xdr:colOff>
      <xdr:row>38</xdr:row>
      <xdr:rowOff>107441</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1272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102584</xdr:rowOff>
    </xdr:from>
    <xdr:to>
      <xdr:col>107</xdr:col>
      <xdr:colOff>101600</xdr:colOff>
      <xdr:row>38</xdr:row>
      <xdr:rowOff>32734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0383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105419</xdr:rowOff>
    </xdr:from>
    <xdr:to>
      <xdr:col>102</xdr:col>
      <xdr:colOff>165100</xdr:colOff>
      <xdr:row>38</xdr:row>
      <xdr:rowOff>35569</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9494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105355</xdr:rowOff>
    </xdr:from>
    <xdr:to>
      <xdr:col>116</xdr:col>
      <xdr:colOff>114300</xdr:colOff>
      <xdr:row>34</xdr:row>
      <xdr:rowOff>35505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2110700" y="57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58382</xdr:rowOff>
    </xdr:from>
    <xdr:ext cx="599010" cy="259045"/>
    <xdr:sp macro="" textlink="">
      <xdr:nvSpPr>
        <xdr:cNvPr id="556" name="【一般廃棄物処理施設】&#10;一人当たり有形固定資産（償却資産）額該当値テキスト">
          <a:extLst>
            <a:ext uri="{FF2B5EF4-FFF2-40B4-BE49-F238E27FC236}">
              <a16:creationId xmlns:a16="http://schemas.microsoft.com/office/drawing/2014/main" id="{00000000-0008-0000-0F00-00002C020000}"/>
            </a:ext>
          </a:extLst>
        </xdr:cNvPr>
        <xdr:cNvSpPr txBox="1"/>
      </xdr:nvSpPr>
      <xdr:spPr>
        <a:xfrm>
          <a:off x="22199600" y="571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65899</xdr:rowOff>
    </xdr:from>
    <xdr:to>
      <xdr:col>112</xdr:col>
      <xdr:colOff>38100</xdr:colOff>
      <xdr:row>33</xdr:row>
      <xdr:rowOff>167499</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1272500" y="57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116699</xdr:rowOff>
    </xdr:from>
    <xdr:to>
      <xdr:col>116</xdr:col>
      <xdr:colOff>63500</xdr:colOff>
      <xdr:row>33</xdr:row>
      <xdr:rowOff>156155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1323300" y="5774549"/>
          <a:ext cx="8382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160521</xdr:rowOff>
    </xdr:from>
    <xdr:to>
      <xdr:col>107</xdr:col>
      <xdr:colOff>101600</xdr:colOff>
      <xdr:row>33</xdr:row>
      <xdr:rowOff>90671</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0383500" y="56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39871</xdr:rowOff>
    </xdr:from>
    <xdr:to>
      <xdr:col>111</xdr:col>
      <xdr:colOff>177800</xdr:colOff>
      <xdr:row>33</xdr:row>
      <xdr:rowOff>116699</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20434300" y="5697721"/>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141922</xdr:rowOff>
    </xdr:from>
    <xdr:to>
      <xdr:col>102</xdr:col>
      <xdr:colOff>165100</xdr:colOff>
      <xdr:row>34</xdr:row>
      <xdr:rowOff>72072</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9494500" y="57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39871</xdr:rowOff>
    </xdr:from>
    <xdr:to>
      <xdr:col>107</xdr:col>
      <xdr:colOff>50800</xdr:colOff>
      <xdr:row>34</xdr:row>
      <xdr:rowOff>21272</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9545300" y="5697721"/>
          <a:ext cx="889000" cy="1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98568</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210434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23861</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20167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26696</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19278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12576</xdr:rowOff>
    </xdr:from>
    <xdr:ext cx="599010" cy="259045"/>
    <xdr:sp macro="" textlink="">
      <xdr:nvSpPr>
        <xdr:cNvPr id="566" name="n_1main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1011095" y="549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107198</xdr:rowOff>
    </xdr:from>
    <xdr:ext cx="599010" cy="259045"/>
    <xdr:sp macro="" textlink="">
      <xdr:nvSpPr>
        <xdr:cNvPr id="567" name="n_2main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20134795" y="54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88599</xdr:rowOff>
    </xdr:from>
    <xdr:ext cx="599010" cy="259045"/>
    <xdr:sp macro="" textlink="">
      <xdr:nvSpPr>
        <xdr:cNvPr id="568" name="n_3main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19245795" y="55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a:extLst>
            <a:ext uri="{FF2B5EF4-FFF2-40B4-BE49-F238E27FC236}">
              <a16:creationId xmlns:a16="http://schemas.microsoft.com/office/drawing/2014/main" id="{00000000-0008-0000-0F00-00005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16328</xdr:rowOff>
    </xdr:from>
    <xdr:to>
      <xdr:col>85</xdr:col>
      <xdr:colOff>126364</xdr:colOff>
      <xdr:row>63</xdr:row>
      <xdr:rowOff>76744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6318864" y="9788978"/>
          <a:ext cx="0" cy="108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80571</xdr:rowOff>
    </xdr:from>
    <xdr:ext cx="405111" cy="259045"/>
    <xdr:sp macro="" textlink="">
      <xdr:nvSpPr>
        <xdr:cNvPr id="595" name="【保健センター・保健所】&#10;有形固定資産減価償却率最小値テキスト">
          <a:extLst>
            <a:ext uri="{FF2B5EF4-FFF2-40B4-BE49-F238E27FC236}">
              <a16:creationId xmlns:a16="http://schemas.microsoft.com/office/drawing/2014/main" id="{00000000-0008-0000-0F00-000053020000}"/>
            </a:ext>
          </a:extLst>
        </xdr:cNvPr>
        <xdr:cNvSpPr txBox="1"/>
      </xdr:nvSpPr>
      <xdr:spPr>
        <a:xfrm>
          <a:off x="16357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76744</xdr:rowOff>
    </xdr:from>
    <xdr:to>
      <xdr:col>86</xdr:col>
      <xdr:colOff>25400</xdr:colOff>
      <xdr:row>63</xdr:row>
      <xdr:rowOff>76744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230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134455</xdr:rowOff>
    </xdr:from>
    <xdr:ext cx="405111" cy="259045"/>
    <xdr:sp macro="" textlink="">
      <xdr:nvSpPr>
        <xdr:cNvPr id="597" name="【保健センター・保健所】&#10;有形固定資産減価償却率最大値テキスト">
          <a:extLst>
            <a:ext uri="{FF2B5EF4-FFF2-40B4-BE49-F238E27FC236}">
              <a16:creationId xmlns:a16="http://schemas.microsoft.com/office/drawing/2014/main" id="{00000000-0008-0000-0F00-000055020000}"/>
            </a:ext>
          </a:extLst>
        </xdr:cNvPr>
        <xdr:cNvSpPr txBox="1"/>
      </xdr:nvSpPr>
      <xdr:spPr>
        <a:xfrm>
          <a:off x="16357600" y="956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16328</xdr:rowOff>
    </xdr:from>
    <xdr:to>
      <xdr:col>86</xdr:col>
      <xdr:colOff>25400</xdr:colOff>
      <xdr:row>57</xdr:row>
      <xdr:rowOff>16328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230600" y="978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99" name="【保健センター・保健所】&#10;有形固定資産減価償却率平均値テキスト">
          <a:extLst>
            <a:ext uri="{FF2B5EF4-FFF2-40B4-BE49-F238E27FC236}">
              <a16:creationId xmlns:a16="http://schemas.microsoft.com/office/drawing/2014/main" id="{00000000-0008-0000-0F00-000057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3652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136978</xdr:rowOff>
    </xdr:from>
    <xdr:to>
      <xdr:col>85</xdr:col>
      <xdr:colOff>177800</xdr:colOff>
      <xdr:row>57</xdr:row>
      <xdr:rowOff>67128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6268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90005</xdr:rowOff>
    </xdr:from>
    <xdr:ext cx="405111" cy="259045"/>
    <xdr:sp macro="" textlink="">
      <xdr:nvSpPr>
        <xdr:cNvPr id="611" name="【保健センター・保健所】&#10;有形固定資産減価償却率該当値テキスト">
          <a:extLst>
            <a:ext uri="{FF2B5EF4-FFF2-40B4-BE49-F238E27FC236}">
              <a16:creationId xmlns:a16="http://schemas.microsoft.com/office/drawing/2014/main" id="{00000000-0008-0000-0F00-000063020000}"/>
            </a:ext>
          </a:extLst>
        </xdr:cNvPr>
        <xdr:cNvSpPr txBox="1"/>
      </xdr:nvSpPr>
      <xdr:spPr>
        <a:xfrm>
          <a:off x="16357600" y="969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104322</xdr:rowOff>
    </xdr:from>
    <xdr:to>
      <xdr:col>81</xdr:col>
      <xdr:colOff>101600</xdr:colOff>
      <xdr:row>57</xdr:row>
      <xdr:rowOff>34472</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5430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155122</xdr:rowOff>
    </xdr:from>
    <xdr:to>
      <xdr:col>85</xdr:col>
      <xdr:colOff>127000</xdr:colOff>
      <xdr:row>57</xdr:row>
      <xdr:rowOff>16328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5481300" y="97563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71665</xdr:rowOff>
    </xdr:from>
    <xdr:to>
      <xdr:col>76</xdr:col>
      <xdr:colOff>165100</xdr:colOff>
      <xdr:row>57</xdr:row>
      <xdr:rowOff>1815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4541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122465</xdr:rowOff>
    </xdr:from>
    <xdr:to>
      <xdr:col>81</xdr:col>
      <xdr:colOff>50800</xdr:colOff>
      <xdr:row>56</xdr:row>
      <xdr:rowOff>155122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4592300" y="9723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39007</xdr:rowOff>
    </xdr:from>
    <xdr:to>
      <xdr:col>72</xdr:col>
      <xdr:colOff>38100</xdr:colOff>
      <xdr:row>56</xdr:row>
      <xdr:rowOff>140607</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3652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89807</xdr:rowOff>
    </xdr:from>
    <xdr:to>
      <xdr:col>76</xdr:col>
      <xdr:colOff>114300</xdr:colOff>
      <xdr:row>56</xdr:row>
      <xdr:rowOff>122465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3703300" y="96910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00000000-0008-0000-0F00-00006A020000}"/>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00000000-0008-0000-0F00-00006B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61521</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00000000-0008-0000-0F00-00006C020000}"/>
            </a:ext>
          </a:extLst>
        </xdr:cNvPr>
        <xdr:cNvSpPr txBox="1"/>
      </xdr:nvSpPr>
      <xdr:spPr>
        <a:xfrm>
          <a:off x="135007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50999</xdr:rowOff>
    </xdr:from>
    <xdr:ext cx="405111" cy="259045"/>
    <xdr:sp macro="" textlink="">
      <xdr:nvSpPr>
        <xdr:cNvPr id="622" name="n_1main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52660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18342</xdr:rowOff>
    </xdr:from>
    <xdr:ext cx="405111" cy="259045"/>
    <xdr:sp macro="" textlink="">
      <xdr:nvSpPr>
        <xdr:cNvPr id="623" name="n_2main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4389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157134</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3500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a:extLst>
            <a:ext uri="{FF2B5EF4-FFF2-40B4-BE49-F238E27FC236}">
              <a16:creationId xmlns:a16="http://schemas.microsoft.com/office/drawing/2014/main" id="{00000000-0008-0000-0F00-00008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49" name="【保健センター・保健所】&#10;一人当たり面積最小値テキスト">
          <a:extLst>
            <a:ext uri="{FF2B5EF4-FFF2-40B4-BE49-F238E27FC236}">
              <a16:creationId xmlns:a16="http://schemas.microsoft.com/office/drawing/2014/main" id="{00000000-0008-0000-0F00-000089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1" name="【保健センター・保健所】&#10;一人当たり面積最大値テキスト">
          <a:extLst>
            <a:ext uri="{FF2B5EF4-FFF2-40B4-BE49-F238E27FC236}">
              <a16:creationId xmlns:a16="http://schemas.microsoft.com/office/drawing/2014/main" id="{00000000-0008-0000-0F00-00008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53" name="【保健センター・保健所】&#10;一人当たり面積平均値テキスト">
          <a:extLst>
            <a:ext uri="{FF2B5EF4-FFF2-40B4-BE49-F238E27FC236}">
              <a16:creationId xmlns:a16="http://schemas.microsoft.com/office/drawing/2014/main" id="{00000000-0008-0000-0F00-00008D020000}"/>
            </a:ext>
          </a:extLst>
        </xdr:cNvPr>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2110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48277</xdr:rowOff>
    </xdr:from>
    <xdr:ext cx="469744" cy="259045"/>
    <xdr:sp macro="" textlink="">
      <xdr:nvSpPr>
        <xdr:cNvPr id="665" name="【保健センター・保健所】&#10;一人当たり面積該当値テキスト">
          <a:extLst>
            <a:ext uri="{FF2B5EF4-FFF2-40B4-BE49-F238E27FC236}">
              <a16:creationId xmlns:a16="http://schemas.microsoft.com/office/drawing/2014/main" id="{00000000-0008-0000-0F00-000099020000}"/>
            </a:ext>
          </a:extLst>
        </xdr:cNvPr>
        <xdr:cNvSpPr txBox="1"/>
      </xdr:nvSpPr>
      <xdr:spPr>
        <a:xfrm>
          <a:off x="2219960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21323300" y="1017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043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9494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0</xdr:rowOff>
    </xdr:from>
    <xdr:to>
      <xdr:col>107</xdr:col>
      <xdr:colOff>50800</xdr:colOff>
      <xdr:row>59</xdr:row>
      <xdr:rowOff>19050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9545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72" name="n_1aveValue【保健センター・保健所】&#10;一人当たり面積">
          <a:extLst>
            <a:ext uri="{FF2B5EF4-FFF2-40B4-BE49-F238E27FC236}">
              <a16:creationId xmlns:a16="http://schemas.microsoft.com/office/drawing/2014/main" id="{00000000-0008-0000-0F00-0000A0020000}"/>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3" name="n_2aveValue【保健センター・保健所】&#10;一人当たり面積">
          <a:extLst>
            <a:ext uri="{FF2B5EF4-FFF2-40B4-BE49-F238E27FC236}">
              <a16:creationId xmlns:a16="http://schemas.microsoft.com/office/drawing/2014/main" id="{00000000-0008-0000-0F00-0000A1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74" name="n_3aveValue【保健センター・保健所】&#10;一人当たり面積">
          <a:extLst>
            <a:ext uri="{FF2B5EF4-FFF2-40B4-BE49-F238E27FC236}">
              <a16:creationId xmlns:a16="http://schemas.microsoft.com/office/drawing/2014/main" id="{00000000-0008-0000-0F00-0000A2020000}"/>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75" name="n_4aveValue【保健センター・保健所】&#10;一人当たり面積">
          <a:extLst>
            <a:ext uri="{FF2B5EF4-FFF2-40B4-BE49-F238E27FC236}">
              <a16:creationId xmlns:a16="http://schemas.microsoft.com/office/drawing/2014/main" id="{00000000-0008-0000-0F00-0000A3020000}"/>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76" name="n_1mainValue【保健センター・保健所】&#10;一人当たり面積">
          <a:extLst>
            <a:ext uri="{FF2B5EF4-FFF2-40B4-BE49-F238E27FC236}">
              <a16:creationId xmlns:a16="http://schemas.microsoft.com/office/drawing/2014/main" id="{00000000-0008-0000-0F00-0000A4020000}"/>
            </a:ext>
          </a:extLst>
        </xdr:cNvPr>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677" name="n_2mainValue【保健センター・保健所】&#10;一人当たり面積">
          <a:extLst>
            <a:ext uri="{FF2B5EF4-FFF2-40B4-BE49-F238E27FC236}">
              <a16:creationId xmlns:a16="http://schemas.microsoft.com/office/drawing/2014/main" id="{00000000-0008-0000-0F00-0000A5020000}"/>
            </a:ext>
          </a:extLst>
        </xdr:cNvPr>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678" name="n_3mainValue【保健センター・保健所】&#10;一人当たり面積">
          <a:extLst>
            <a:ext uri="{FF2B5EF4-FFF2-40B4-BE49-F238E27FC236}">
              <a16:creationId xmlns:a16="http://schemas.microsoft.com/office/drawing/2014/main" id="{00000000-0008-0000-0F00-0000A6020000}"/>
            </a:ext>
          </a:extLst>
        </xdr:cNvPr>
        <xdr:cNvSpPr txBox="1"/>
      </xdr:nvSpPr>
      <xdr:spPr>
        <a:xfrm>
          <a:off x="19310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a16="http://schemas.microsoft.com/office/drawing/2014/main" id="{00000000-0008-0000-0F00-0000C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15" name="【庁舎】&#10;有形固定資産減価償却率最小値テキスト">
          <a:extLst>
            <a:ext uri="{FF2B5EF4-FFF2-40B4-BE49-F238E27FC236}">
              <a16:creationId xmlns:a16="http://schemas.microsoft.com/office/drawing/2014/main" id="{00000000-0008-0000-0F00-0000CB020000}"/>
            </a:ext>
          </a:extLst>
        </xdr:cNvPr>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17" name="【庁舎】&#10;有形固定資産減価償却率最大値テキスト">
          <a:extLst>
            <a:ext uri="{FF2B5EF4-FFF2-40B4-BE49-F238E27FC236}">
              <a16:creationId xmlns:a16="http://schemas.microsoft.com/office/drawing/2014/main" id="{00000000-0008-0000-0F00-0000CD020000}"/>
            </a:ext>
          </a:extLst>
        </xdr:cNvPr>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719" name="【庁舎】&#10;有形固定資産減価償却率平均値テキスト">
          <a:extLst>
            <a:ext uri="{FF2B5EF4-FFF2-40B4-BE49-F238E27FC236}">
              <a16:creationId xmlns:a16="http://schemas.microsoft.com/office/drawing/2014/main" id="{00000000-0008-0000-0F00-0000CF020000}"/>
            </a:ext>
          </a:extLst>
        </xdr:cNvPr>
        <xdr:cNvSpPr txBox="1"/>
      </xdr:nvSpPr>
      <xdr:spPr>
        <a:xfrm>
          <a:off x="16357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31" name="【庁舎】&#10;有形固定資産減価償却率該当値テキスト">
          <a:extLst>
            <a:ext uri="{FF2B5EF4-FFF2-40B4-BE49-F238E27FC236}">
              <a16:creationId xmlns:a16="http://schemas.microsoft.com/office/drawing/2014/main" id="{00000000-0008-0000-0F00-0000DB02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101600</xdr:rowOff>
    </xdr:from>
    <xdr:to>
      <xdr:col>81</xdr:col>
      <xdr:colOff>101600</xdr:colOff>
      <xdr:row>103</xdr:row>
      <xdr:rowOff>31750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30480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5481300" y="17640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4592300" y="17592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xdr:rowOff>
    </xdr:from>
    <xdr:to>
      <xdr:col>72</xdr:col>
      <xdr:colOff>38100</xdr:colOff>
      <xdr:row>102</xdr:row>
      <xdr:rowOff>106045</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55245</xdr:rowOff>
    </xdr:from>
    <xdr:to>
      <xdr:col>76</xdr:col>
      <xdr:colOff>114300</xdr:colOff>
      <xdr:row>102</xdr:row>
      <xdr:rowOff>104775</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3703300" y="17543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38" name="n_1aveValue【庁舎】&#10;有形固定資産減価償却率">
          <a:extLst>
            <a:ext uri="{FF2B5EF4-FFF2-40B4-BE49-F238E27FC236}">
              <a16:creationId xmlns:a16="http://schemas.microsoft.com/office/drawing/2014/main" id="{00000000-0008-0000-0F00-0000E2020000}"/>
            </a:ext>
          </a:extLst>
        </xdr:cNvPr>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39" name="n_2aveValue【庁舎】&#10;有形固定資産減価償却率">
          <a:extLst>
            <a:ext uri="{FF2B5EF4-FFF2-40B4-BE49-F238E27FC236}">
              <a16:creationId xmlns:a16="http://schemas.microsoft.com/office/drawing/2014/main" id="{00000000-0008-0000-0F00-0000E3020000}"/>
            </a:ext>
          </a:extLst>
        </xdr:cNvPr>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40" name="n_3aveValue【庁舎】&#10;有形固定資産減価償却率">
          <a:extLst>
            <a:ext uri="{FF2B5EF4-FFF2-40B4-BE49-F238E27FC236}">
              <a16:creationId xmlns:a16="http://schemas.microsoft.com/office/drawing/2014/main" id="{00000000-0008-0000-0F00-0000E4020000}"/>
            </a:ext>
          </a:extLst>
        </xdr:cNvPr>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41" name="n_4aveValue【庁舎】&#10;有形固定資産減価償却率">
          <a:extLst>
            <a:ext uri="{FF2B5EF4-FFF2-40B4-BE49-F238E27FC236}">
              <a16:creationId xmlns:a16="http://schemas.microsoft.com/office/drawing/2014/main" id="{00000000-0008-0000-0F00-0000E5020000}"/>
            </a:ext>
          </a:extLst>
        </xdr:cNvPr>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48277</xdr:rowOff>
    </xdr:from>
    <xdr:ext cx="405111" cy="259045"/>
    <xdr:sp macro="" textlink="">
      <xdr:nvSpPr>
        <xdr:cNvPr id="742" name="n_1mainValue【庁舎】&#10;有形固定資産減価償却率">
          <a:extLst>
            <a:ext uri="{FF2B5EF4-FFF2-40B4-BE49-F238E27FC236}">
              <a16:creationId xmlns:a16="http://schemas.microsoft.com/office/drawing/2014/main" id="{00000000-0008-0000-0F00-0000E6020000}"/>
            </a:ext>
          </a:extLst>
        </xdr:cNvPr>
        <xdr:cNvSpPr txBox="1"/>
      </xdr:nvSpPr>
      <xdr:spPr>
        <a:xfrm>
          <a:off x="15266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743" name="n_2mainValue【庁舎】&#10;有形固定資産減価償却率">
          <a:extLst>
            <a:ext uri="{FF2B5EF4-FFF2-40B4-BE49-F238E27FC236}">
              <a16:creationId xmlns:a16="http://schemas.microsoft.com/office/drawing/2014/main" id="{00000000-0008-0000-0F00-0000E7020000}"/>
            </a:ext>
          </a:extLst>
        </xdr:cNvPr>
        <xdr:cNvSpPr txBox="1"/>
      </xdr:nvSpPr>
      <xdr:spPr>
        <a:xfrm>
          <a:off x="14389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122572</xdr:rowOff>
    </xdr:from>
    <xdr:ext cx="405111" cy="259045"/>
    <xdr:sp macro="" textlink="">
      <xdr:nvSpPr>
        <xdr:cNvPr id="744" name="n_3mainValue【庁舎】&#10;有形固定資産減価償却率">
          <a:extLst>
            <a:ext uri="{FF2B5EF4-FFF2-40B4-BE49-F238E27FC236}">
              <a16:creationId xmlns:a16="http://schemas.microsoft.com/office/drawing/2014/main" id="{00000000-0008-0000-0F00-0000E8020000}"/>
            </a:ext>
          </a:extLst>
        </xdr:cNvPr>
        <xdr:cNvSpPr txBox="1"/>
      </xdr:nvSpPr>
      <xdr:spPr>
        <a:xfrm>
          <a:off x="13500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00000000-0008-0000-0F00-00000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71" name="【庁舎】&#10;一人当たり面積最小値テキスト">
          <a:extLst>
            <a:ext uri="{FF2B5EF4-FFF2-40B4-BE49-F238E27FC236}">
              <a16:creationId xmlns:a16="http://schemas.microsoft.com/office/drawing/2014/main" id="{00000000-0008-0000-0F00-00000303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73" name="【庁舎】&#10;一人当たり面積最大値テキスト">
          <a:extLst>
            <a:ext uri="{FF2B5EF4-FFF2-40B4-BE49-F238E27FC236}">
              <a16:creationId xmlns:a16="http://schemas.microsoft.com/office/drawing/2014/main" id="{00000000-0008-0000-0F00-000005030000}"/>
            </a:ext>
          </a:extLst>
        </xdr:cNvPr>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75" name="【庁舎】&#10;一人当たり面積平均値テキスト">
          <a:extLst>
            <a:ext uri="{FF2B5EF4-FFF2-40B4-BE49-F238E27FC236}">
              <a16:creationId xmlns:a16="http://schemas.microsoft.com/office/drawing/2014/main" id="{00000000-0008-0000-0F00-000007030000}"/>
            </a:ext>
          </a:extLst>
        </xdr:cNvPr>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107043</xdr:rowOff>
    </xdr:from>
    <xdr:to>
      <xdr:col>116</xdr:col>
      <xdr:colOff>114300</xdr:colOff>
      <xdr:row>101</xdr:row>
      <xdr:rowOff>37193</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22110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60070</xdr:rowOff>
    </xdr:from>
    <xdr:ext cx="469744" cy="259045"/>
    <xdr:sp macro="" textlink="">
      <xdr:nvSpPr>
        <xdr:cNvPr id="787" name="【庁舎】&#10;一人当たり面積該当値テキスト">
          <a:extLst>
            <a:ext uri="{FF2B5EF4-FFF2-40B4-BE49-F238E27FC236}">
              <a16:creationId xmlns:a16="http://schemas.microsoft.com/office/drawing/2014/main" id="{00000000-0008-0000-0F00-000013030000}"/>
            </a:ext>
          </a:extLst>
        </xdr:cNvPr>
        <xdr:cNvSpPr txBox="1"/>
      </xdr:nvSpPr>
      <xdr:spPr>
        <a:xfrm>
          <a:off x="22199600" y="1720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100</xdr:row>
      <xdr:rowOff>157843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21323300" y="17253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170724</xdr:rowOff>
    </xdr:from>
    <xdr:to>
      <xdr:col>107</xdr:col>
      <xdr:colOff>101600</xdr:colOff>
      <xdr:row>100</xdr:row>
      <xdr:rowOff>100874</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20383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50074</xdr:rowOff>
    </xdr:from>
    <xdr:to>
      <xdr:col>111</xdr:col>
      <xdr:colOff>177800</xdr:colOff>
      <xdr:row>100</xdr:row>
      <xdr:rowOff>108857</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0434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134801</xdr:rowOff>
    </xdr:from>
    <xdr:to>
      <xdr:col>102</xdr:col>
      <xdr:colOff>165100</xdr:colOff>
      <xdr:row>100</xdr:row>
      <xdr:rowOff>64951</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9494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14151</xdr:rowOff>
    </xdr:from>
    <xdr:to>
      <xdr:col>107</xdr:col>
      <xdr:colOff>50800</xdr:colOff>
      <xdr:row>100</xdr:row>
      <xdr:rowOff>50074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9545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94" name="n_1aveValue【庁舎】&#10;一人当たり面積">
          <a:extLst>
            <a:ext uri="{FF2B5EF4-FFF2-40B4-BE49-F238E27FC236}">
              <a16:creationId xmlns:a16="http://schemas.microsoft.com/office/drawing/2014/main" id="{00000000-0008-0000-0F00-00001A030000}"/>
            </a:ext>
          </a:extLst>
        </xdr:cNvPr>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95" name="n_2aveValue【庁舎】&#10;一人当たり面積">
          <a:extLst>
            <a:ext uri="{FF2B5EF4-FFF2-40B4-BE49-F238E27FC236}">
              <a16:creationId xmlns:a16="http://schemas.microsoft.com/office/drawing/2014/main" id="{00000000-0008-0000-0F00-00001B030000}"/>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796" name="n_3aveValue【庁舎】&#10;一人当たり面積">
          <a:extLst>
            <a:ext uri="{FF2B5EF4-FFF2-40B4-BE49-F238E27FC236}">
              <a16:creationId xmlns:a16="http://schemas.microsoft.com/office/drawing/2014/main" id="{00000000-0008-0000-0F00-00001C030000}"/>
            </a:ext>
          </a:extLst>
        </xdr:cNvPr>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97" name="n_4aveValue【庁舎】&#10;一人当たり面積">
          <a:extLst>
            <a:ext uri="{FF2B5EF4-FFF2-40B4-BE49-F238E27FC236}">
              <a16:creationId xmlns:a16="http://schemas.microsoft.com/office/drawing/2014/main" id="{00000000-0008-0000-0F00-00001D03000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798" name="n_1mainValue【庁舎】&#10;一人当たり面積">
          <a:extLst>
            <a:ext uri="{FF2B5EF4-FFF2-40B4-BE49-F238E27FC236}">
              <a16:creationId xmlns:a16="http://schemas.microsoft.com/office/drawing/2014/main" id="{00000000-0008-0000-0F00-00001E030000}"/>
            </a:ext>
          </a:extLst>
        </xdr:cNvPr>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117401</xdr:rowOff>
    </xdr:from>
    <xdr:ext cx="469744" cy="259045"/>
    <xdr:sp macro="" textlink="">
      <xdr:nvSpPr>
        <xdr:cNvPr id="799" name="n_2mainValue【庁舎】&#10;一人当たり面積">
          <a:extLst>
            <a:ext uri="{FF2B5EF4-FFF2-40B4-BE49-F238E27FC236}">
              <a16:creationId xmlns:a16="http://schemas.microsoft.com/office/drawing/2014/main" id="{00000000-0008-0000-0F00-00001F030000}"/>
            </a:ext>
          </a:extLst>
        </xdr:cNvPr>
        <xdr:cNvSpPr txBox="1"/>
      </xdr:nvSpPr>
      <xdr:spPr>
        <a:xfrm>
          <a:off x="201994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81478</xdr:rowOff>
    </xdr:from>
    <xdr:ext cx="469744" cy="259045"/>
    <xdr:sp macro="" textlink="">
      <xdr:nvSpPr>
        <xdr:cNvPr id="800" name="n_3mainValue【庁舎】&#10;一人当たり面積">
          <a:extLst>
            <a:ext uri="{FF2B5EF4-FFF2-40B4-BE49-F238E27FC236}">
              <a16:creationId xmlns:a16="http://schemas.microsoft.com/office/drawing/2014/main" id="{00000000-0008-0000-0F00-000020030000}"/>
            </a:ext>
          </a:extLst>
        </xdr:cNvPr>
        <xdr:cNvSpPr txBox="1"/>
      </xdr:nvSpPr>
      <xdr:spPr>
        <a:xfrm>
          <a:off x="193104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多くの類型において、有形固定資産減価償却率が類似団体内平均値を下回る数値となっている。特に「保健センター・保健所」については、平成</a:t>
          </a:r>
          <a:r>
            <a:rPr kumimoji="1"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22</a:t>
          </a: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に改築したことにより類似団体内平均値を大きく下回っている。一方で、「体育館・プール」は、区内の小学校８校のうち３校が昭和期に建てられたことや、すでに閉校した昭和期の学校体育館を、スポーツ開放のため引き続き利用していることなどから、類似団体内平均値を上回る数値となっている。</a:t>
          </a:r>
        </a:p>
        <a:p>
          <a:pPr eaLnBrk="1" fontAlgn="auto" latinLnBrk="0" hangingPunct="1"/>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また、一人当たりの指標については、類似団体内平均値と比べ多くの類型で上回る数値となっている。これは類似団体の中で人口が最も少なく、固定費部分の割合が大きいことによる。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59296029</v>
      </c>
      <c r="BO4" s="431"/>
      <c r="BP4" s="431"/>
      <c r="BQ4" s="431"/>
      <c r="BR4" s="431"/>
      <c r="BS4" s="431"/>
      <c r="BT4" s="431"/>
      <c r="BU4" s="432"/>
      <c r="BV4" s="430">
        <v>58758104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5.8</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55961131</v>
      </c>
      <c r="BO5" s="468"/>
      <c r="BP5" s="468"/>
      <c r="BQ5" s="468"/>
      <c r="BR5" s="468"/>
      <c r="BS5" s="468"/>
      <c r="BT5" s="468"/>
      <c r="BU5" s="469"/>
      <c r="BV5" s="467">
        <v>56999295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72.7</v>
      </c>
      <c r="CU5" s="465"/>
      <c r="CV5" s="465"/>
      <c r="CW5" s="465"/>
      <c r="CX5" s="465"/>
      <c r="CY5" s="465"/>
      <c r="CZ5" s="465"/>
      <c r="DA5" s="466"/>
      <c r="DB5" s="464">
        <v>73.7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3334898</v>
      </c>
      <c r="BO6" s="468"/>
      <c r="BP6" s="468"/>
      <c r="BQ6" s="468"/>
      <c r="BR6" s="468"/>
      <c r="BS6" s="468"/>
      <c r="BT6" s="468"/>
      <c r="BU6" s="469"/>
      <c r="BV6" s="467">
        <v>1758809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72.7</v>
      </c>
      <c r="CU6" s="505"/>
      <c r="CV6" s="505"/>
      <c r="CW6" s="505"/>
      <c r="CX6" s="505"/>
      <c r="CY6" s="505"/>
      <c r="CZ6" s="505"/>
      <c r="DA6" s="506"/>
      <c r="DB6" s="504">
        <v>73.7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1384364</v>
      </c>
      <c r="BO7" s="468"/>
      <c r="BP7" s="468"/>
      <c r="BQ7" s="468"/>
      <c r="BR7" s="468"/>
      <c r="BS7" s="468"/>
      <c r="BT7" s="468"/>
      <c r="BU7" s="469"/>
      <c r="BV7" s="467">
        <v>503483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33800225</v>
      </c>
      <c r="CU7" s="468"/>
      <c r="CV7" s="468"/>
      <c r="CW7" s="468"/>
      <c r="CX7" s="468"/>
      <c r="CY7" s="468"/>
      <c r="CZ7" s="468"/>
      <c r="DA7" s="469"/>
      <c r="DB7" s="467">
        <v>32489325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1950534</v>
      </c>
      <c r="BO8" s="468"/>
      <c r="BP8" s="468"/>
      <c r="BQ8" s="468"/>
      <c r="BR8" s="468"/>
      <c r="BS8" s="468"/>
      <c r="BT8" s="468"/>
      <c r="BU8" s="469"/>
      <c r="BV8" s="467">
        <v>1255326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0.89</v>
      </c>
      <c r="CU8" s="508"/>
      <c r="CV8" s="508"/>
      <c r="CW8" s="508"/>
      <c r="CX8" s="508"/>
      <c r="CY8" s="508"/>
      <c r="CZ8" s="508"/>
      <c r="DA8" s="509"/>
      <c r="DB8" s="507">
        <v>0.9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58406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695208</v>
      </c>
      <c r="BO9" s="468"/>
      <c r="BP9" s="468"/>
      <c r="BQ9" s="468"/>
      <c r="BR9" s="468"/>
      <c r="BS9" s="468"/>
      <c r="BT9" s="468"/>
      <c r="BU9" s="469"/>
      <c r="BV9" s="467">
        <v>212881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0.1</v>
      </c>
      <c r="CU9" s="465"/>
      <c r="CV9" s="465"/>
      <c r="CW9" s="465"/>
      <c r="CX9" s="465"/>
      <c r="CY9" s="465"/>
      <c r="CZ9" s="465"/>
      <c r="DA9" s="466"/>
      <c r="DB9" s="464">
        <v>0.3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47115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2568345</v>
      </c>
      <c r="BO10" s="468"/>
      <c r="BP10" s="468"/>
      <c r="BQ10" s="468"/>
      <c r="BR10" s="468"/>
      <c r="BS10" s="468"/>
      <c r="BT10" s="468"/>
      <c r="BU10" s="469"/>
      <c r="BV10" s="467">
        <v>2303514</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65942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135704</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62714</v>
      </c>
      <c r="S13" s="552"/>
      <c r="T13" s="552"/>
      <c r="U13" s="552"/>
      <c r="V13" s="553"/>
      <c r="W13" s="483" t="s">
        <v>137</v>
      </c>
      <c r="X13" s="484"/>
      <c r="Y13" s="484"/>
      <c r="Z13" s="484"/>
      <c r="AA13" s="484"/>
      <c r="AB13" s="474"/>
      <c r="AC13" s="518">
        <v>9</v>
      </c>
      <c r="AD13" s="519"/>
      <c r="AE13" s="519"/>
      <c r="AF13" s="519"/>
      <c r="AG13" s="561"/>
      <c r="AH13" s="518">
        <v>4</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3127849</v>
      </c>
      <c r="BO13" s="468"/>
      <c r="BP13" s="468"/>
      <c r="BQ13" s="468"/>
      <c r="BR13" s="468"/>
      <c r="BS13" s="468"/>
      <c r="BT13" s="468"/>
      <c r="BU13" s="469"/>
      <c r="BV13" s="467">
        <v>2516395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0</v>
      </c>
      <c r="CU13" s="465"/>
      <c r="CV13" s="465"/>
      <c r="CW13" s="465"/>
      <c r="CX13" s="465"/>
      <c r="CY13" s="465"/>
      <c r="CZ13" s="465"/>
      <c r="DA13" s="466"/>
      <c r="DB13" s="464">
        <v>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63635</v>
      </c>
      <c r="S14" s="552"/>
      <c r="T14" s="552"/>
      <c r="U14" s="552"/>
      <c r="V14" s="553"/>
      <c r="W14" s="457"/>
      <c r="X14" s="458"/>
      <c r="Y14" s="458"/>
      <c r="Z14" s="458"/>
      <c r="AA14" s="458"/>
      <c r="AB14" s="447"/>
      <c r="AC14" s="554">
        <v>0</v>
      </c>
      <c r="AD14" s="555"/>
      <c r="AE14" s="555"/>
      <c r="AF14" s="555"/>
      <c r="AG14" s="556"/>
      <c r="AH14" s="554">
        <v>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60639</v>
      </c>
      <c r="S15" s="552"/>
      <c r="T15" s="552"/>
      <c r="U15" s="552"/>
      <c r="V15" s="553"/>
      <c r="W15" s="483" t="s">
        <v>145</v>
      </c>
      <c r="X15" s="484"/>
      <c r="Y15" s="484"/>
      <c r="Z15" s="484"/>
      <c r="AA15" s="484"/>
      <c r="AB15" s="474"/>
      <c r="AC15" s="518">
        <v>1972</v>
      </c>
      <c r="AD15" s="519"/>
      <c r="AE15" s="519"/>
      <c r="AF15" s="519"/>
      <c r="AG15" s="561"/>
      <c r="AH15" s="518">
        <v>1604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24790308</v>
      </c>
      <c r="BO15" s="431"/>
      <c r="BP15" s="431"/>
      <c r="BQ15" s="431"/>
      <c r="BR15" s="431"/>
      <c r="BS15" s="431"/>
      <c r="BT15" s="431"/>
      <c r="BU15" s="432"/>
      <c r="BV15" s="430">
        <v>23986303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9.8000000000000007</v>
      </c>
      <c r="AD16" s="555"/>
      <c r="AE16" s="555"/>
      <c r="AF16" s="555"/>
      <c r="AG16" s="556"/>
      <c r="AH16" s="554">
        <v>7.8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28440768</v>
      </c>
      <c r="BO16" s="468"/>
      <c r="BP16" s="468"/>
      <c r="BQ16" s="468"/>
      <c r="BR16" s="468"/>
      <c r="BS16" s="468"/>
      <c r="BT16" s="468"/>
      <c r="BU16" s="469"/>
      <c r="BV16" s="467">
        <v>27460607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18210</v>
      </c>
      <c r="AD17" s="519"/>
      <c r="AE17" s="519"/>
      <c r="AF17" s="519"/>
      <c r="AG17" s="561"/>
      <c r="AH17" s="518">
        <v>18940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33800225</v>
      </c>
      <c r="BO17" s="468"/>
      <c r="BP17" s="468"/>
      <c r="BQ17" s="468"/>
      <c r="BR17" s="468"/>
      <c r="BS17" s="468"/>
      <c r="BT17" s="468"/>
      <c r="BU17" s="469"/>
      <c r="BV17" s="467">
        <v>32489325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11.66</v>
      </c>
      <c r="M18" s="583"/>
      <c r="N18" s="583"/>
      <c r="O18" s="583"/>
      <c r="P18" s="583"/>
      <c r="Q18" s="583"/>
      <c r="R18" s="584"/>
      <c r="S18" s="584"/>
      <c r="T18" s="584"/>
      <c r="U18" s="584"/>
      <c r="V18" s="585"/>
      <c r="W18" s="485"/>
      <c r="X18" s="486"/>
      <c r="Y18" s="486"/>
      <c r="Z18" s="486"/>
      <c r="AA18" s="486"/>
      <c r="AB18" s="477"/>
      <c r="AC18" s="586">
        <v>90.2</v>
      </c>
      <c r="AD18" s="587"/>
      <c r="AE18" s="587"/>
      <c r="AF18" s="587"/>
      <c r="AG18" s="588"/>
      <c r="AH18" s="586">
        <v>92.2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29453047</v>
      </c>
      <c r="BO18" s="468"/>
      <c r="BP18" s="468"/>
      <c r="BQ18" s="468"/>
      <c r="BR18" s="468"/>
      <c r="BS18" s="468"/>
      <c r="BT18" s="468"/>
      <c r="BU18" s="469"/>
      <c r="BV18" s="467">
        <v>27759906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5009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46070112</v>
      </c>
      <c r="BO19" s="468"/>
      <c r="BP19" s="468"/>
      <c r="BQ19" s="468"/>
      <c r="BR19" s="468"/>
      <c r="BS19" s="468"/>
      <c r="BT19" s="468"/>
      <c r="BU19" s="469"/>
      <c r="BV19" s="467">
        <v>42800442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33262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134870</v>
      </c>
      <c r="BO23" s="468"/>
      <c r="BP23" s="468"/>
      <c r="BQ23" s="468"/>
      <c r="BR23" s="468"/>
      <c r="BS23" s="468"/>
      <c r="BT23" s="468"/>
      <c r="BU23" s="469"/>
      <c r="BV23" s="467">
        <v>201013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12860</v>
      </c>
      <c r="R24" s="519"/>
      <c r="S24" s="519"/>
      <c r="T24" s="519"/>
      <c r="U24" s="519"/>
      <c r="V24" s="561"/>
      <c r="W24" s="620"/>
      <c r="X24" s="608"/>
      <c r="Y24" s="609"/>
      <c r="Z24" s="517" t="s">
        <v>169</v>
      </c>
      <c r="AA24" s="497"/>
      <c r="AB24" s="497"/>
      <c r="AC24" s="497"/>
      <c r="AD24" s="497"/>
      <c r="AE24" s="497"/>
      <c r="AF24" s="497"/>
      <c r="AG24" s="498"/>
      <c r="AH24" s="518">
        <v>1020</v>
      </c>
      <c r="AI24" s="519"/>
      <c r="AJ24" s="519"/>
      <c r="AK24" s="519"/>
      <c r="AL24" s="561"/>
      <c r="AM24" s="518">
        <v>2968200</v>
      </c>
      <c r="AN24" s="519"/>
      <c r="AO24" s="519"/>
      <c r="AP24" s="519"/>
      <c r="AQ24" s="519"/>
      <c r="AR24" s="561"/>
      <c r="AS24" s="518">
        <v>2910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134870</v>
      </c>
      <c r="BO24" s="468"/>
      <c r="BP24" s="468"/>
      <c r="BQ24" s="468"/>
      <c r="BR24" s="468"/>
      <c r="BS24" s="468"/>
      <c r="BT24" s="468"/>
      <c r="BU24" s="469"/>
      <c r="BV24" s="467">
        <v>201013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10270</v>
      </c>
      <c r="R25" s="519"/>
      <c r="S25" s="519"/>
      <c r="T25" s="519"/>
      <c r="U25" s="519"/>
      <c r="V25" s="561"/>
      <c r="W25" s="620"/>
      <c r="X25" s="608"/>
      <c r="Y25" s="609"/>
      <c r="Z25" s="517" t="s">
        <v>172</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37461264</v>
      </c>
      <c r="BO25" s="431"/>
      <c r="BP25" s="431"/>
      <c r="BQ25" s="431"/>
      <c r="BR25" s="431"/>
      <c r="BS25" s="431"/>
      <c r="BT25" s="431"/>
      <c r="BU25" s="432"/>
      <c r="BV25" s="430">
        <v>23968295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9090</v>
      </c>
      <c r="R26" s="519"/>
      <c r="S26" s="519"/>
      <c r="T26" s="519"/>
      <c r="U26" s="519"/>
      <c r="V26" s="561"/>
      <c r="W26" s="620"/>
      <c r="X26" s="608"/>
      <c r="Y26" s="609"/>
      <c r="Z26" s="517" t="s">
        <v>175</v>
      </c>
      <c r="AA26" s="630"/>
      <c r="AB26" s="630"/>
      <c r="AC26" s="630"/>
      <c r="AD26" s="630"/>
      <c r="AE26" s="630"/>
      <c r="AF26" s="630"/>
      <c r="AG26" s="631"/>
      <c r="AH26" s="518">
        <v>90</v>
      </c>
      <c r="AI26" s="519"/>
      <c r="AJ26" s="519"/>
      <c r="AK26" s="519"/>
      <c r="AL26" s="561"/>
      <c r="AM26" s="518">
        <v>252990</v>
      </c>
      <c r="AN26" s="519"/>
      <c r="AO26" s="519"/>
      <c r="AP26" s="519"/>
      <c r="AQ26" s="519"/>
      <c r="AR26" s="561"/>
      <c r="AS26" s="518">
        <v>2811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150000</v>
      </c>
      <c r="BO26" s="468"/>
      <c r="BP26" s="468"/>
      <c r="BQ26" s="468"/>
      <c r="BR26" s="468"/>
      <c r="BS26" s="468"/>
      <c r="BT26" s="468"/>
      <c r="BU26" s="469"/>
      <c r="BV26" s="467">
        <v>100000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9250</v>
      </c>
      <c r="R27" s="519"/>
      <c r="S27" s="519"/>
      <c r="T27" s="519"/>
      <c r="U27" s="519"/>
      <c r="V27" s="561"/>
      <c r="W27" s="620"/>
      <c r="X27" s="608"/>
      <c r="Y27" s="609"/>
      <c r="Z27" s="517" t="s">
        <v>178</v>
      </c>
      <c r="AA27" s="497"/>
      <c r="AB27" s="497"/>
      <c r="AC27" s="497"/>
      <c r="AD27" s="497"/>
      <c r="AE27" s="497"/>
      <c r="AF27" s="497"/>
      <c r="AG27" s="498"/>
      <c r="AH27" s="518">
        <v>94</v>
      </c>
      <c r="AI27" s="519"/>
      <c r="AJ27" s="519"/>
      <c r="AK27" s="519"/>
      <c r="AL27" s="561"/>
      <c r="AM27" s="518">
        <v>309542</v>
      </c>
      <c r="AN27" s="519"/>
      <c r="AO27" s="519"/>
      <c r="AP27" s="519"/>
      <c r="AQ27" s="519"/>
      <c r="AR27" s="561"/>
      <c r="AS27" s="518">
        <v>3293</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8090</v>
      </c>
      <c r="R28" s="519"/>
      <c r="S28" s="519"/>
      <c r="T28" s="519"/>
      <c r="U28" s="519"/>
      <c r="V28" s="561"/>
      <c r="W28" s="620"/>
      <c r="X28" s="608"/>
      <c r="Y28" s="609"/>
      <c r="Z28" s="517" t="s">
        <v>181</v>
      </c>
      <c r="AA28" s="497"/>
      <c r="AB28" s="497"/>
      <c r="AC28" s="497"/>
      <c r="AD28" s="497"/>
      <c r="AE28" s="497"/>
      <c r="AF28" s="497"/>
      <c r="AG28" s="498"/>
      <c r="AH28" s="518" t="s">
        <v>135</v>
      </c>
      <c r="AI28" s="519"/>
      <c r="AJ28" s="519"/>
      <c r="AK28" s="519"/>
      <c r="AL28" s="561"/>
      <c r="AM28" s="518" t="s">
        <v>127</v>
      </c>
      <c r="AN28" s="519"/>
      <c r="AO28" s="519"/>
      <c r="AP28" s="519"/>
      <c r="AQ28" s="519"/>
      <c r="AR28" s="561"/>
      <c r="AS28" s="518" t="s">
        <v>135</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48148458</v>
      </c>
      <c r="BO28" s="431"/>
      <c r="BP28" s="431"/>
      <c r="BQ28" s="431"/>
      <c r="BR28" s="431"/>
      <c r="BS28" s="431"/>
      <c r="BT28" s="431"/>
      <c r="BU28" s="432"/>
      <c r="BV28" s="430">
        <v>45715817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23</v>
      </c>
      <c r="M29" s="519"/>
      <c r="N29" s="519"/>
      <c r="O29" s="519"/>
      <c r="P29" s="561"/>
      <c r="Q29" s="518">
        <v>6180</v>
      </c>
      <c r="R29" s="519"/>
      <c r="S29" s="519"/>
      <c r="T29" s="519"/>
      <c r="U29" s="519"/>
      <c r="V29" s="561"/>
      <c r="W29" s="621"/>
      <c r="X29" s="622"/>
      <c r="Y29" s="623"/>
      <c r="Z29" s="517" t="s">
        <v>184</v>
      </c>
      <c r="AA29" s="497"/>
      <c r="AB29" s="497"/>
      <c r="AC29" s="497"/>
      <c r="AD29" s="497"/>
      <c r="AE29" s="497"/>
      <c r="AF29" s="497"/>
      <c r="AG29" s="498"/>
      <c r="AH29" s="518">
        <v>1114</v>
      </c>
      <c r="AI29" s="519"/>
      <c r="AJ29" s="519"/>
      <c r="AK29" s="519"/>
      <c r="AL29" s="561"/>
      <c r="AM29" s="518">
        <v>3277742</v>
      </c>
      <c r="AN29" s="519"/>
      <c r="AO29" s="519"/>
      <c r="AP29" s="519"/>
      <c r="AQ29" s="519"/>
      <c r="AR29" s="561"/>
      <c r="AS29" s="518">
        <v>2942</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t="s">
        <v>127</v>
      </c>
      <c r="BO29" s="468"/>
      <c r="BP29" s="468"/>
      <c r="BQ29" s="468"/>
      <c r="BR29" s="468"/>
      <c r="BS29" s="468"/>
      <c r="BT29" s="468"/>
      <c r="BU29" s="469"/>
      <c r="BV29" s="467" t="s">
        <v>135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70204608</v>
      </c>
      <c r="BO30" s="644"/>
      <c r="BP30" s="644"/>
      <c r="BQ30" s="644"/>
      <c r="BR30" s="644"/>
      <c r="BS30" s="644"/>
      <c r="BT30" s="644"/>
      <c r="BU30" s="645"/>
      <c r="BV30" s="643">
        <v>68968747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194</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特別区人事・厚生事務組合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まちみらい千代田</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特別区競馬組合</v>
      </c>
      <c r="BZ35" s="657"/>
      <c r="CA35" s="657"/>
      <c r="CB35" s="657"/>
      <c r="CC35" s="657"/>
      <c r="CD35" s="657"/>
      <c r="CE35" s="657"/>
      <c r="CF35" s="657"/>
      <c r="CG35" s="657"/>
      <c r="CH35" s="657"/>
      <c r="CI35" s="657"/>
      <c r="CJ35" s="657"/>
      <c r="CK35" s="657"/>
      <c r="CL35" s="657"/>
      <c r="CM35" s="657"/>
      <c r="CN35" s="214"/>
      <c r="CO35" s="656">
        <f t="shared" ref="CO35:CO43" si="3">IF(CQ35="","",CO34+1)</f>
        <v>11</v>
      </c>
      <c r="CP35" s="656"/>
      <c r="CQ35" s="657" t="str">
        <f>IF('各会計、関係団体の財政状況及び健全化判断比率'!BS8="","",'各会計、関係団体の財政状況及び健全化判断比率'!BS8)</f>
        <v>秋葉原タウンマネジメント</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東京二十三区清掃一部事務組合</v>
      </c>
      <c r="BZ36" s="657"/>
      <c r="CA36" s="657"/>
      <c r="CB36" s="657"/>
      <c r="CC36" s="657"/>
      <c r="CD36" s="657"/>
      <c r="CE36" s="657"/>
      <c r="CF36" s="657"/>
      <c r="CG36" s="657"/>
      <c r="CH36" s="657"/>
      <c r="CI36" s="657"/>
      <c r="CJ36" s="657"/>
      <c r="CK36" s="657"/>
      <c r="CL36" s="657"/>
      <c r="CM36" s="657"/>
      <c r="CN36" s="214"/>
      <c r="CO36" s="656">
        <f t="shared" si="3"/>
        <v>12</v>
      </c>
      <c r="CP36" s="656"/>
      <c r="CQ36" s="657" t="str">
        <f>IF('各会計、関係団体の財政状況及び健全化判断比率'!BS9="","",'各会計、関係団体の財政状況及び健全化判断比率'!BS9)</f>
        <v>ゆとりちよだ</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東京都後期高齢者医療広域連合（一般会計）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9</v>
      </c>
      <c r="BX38" s="656"/>
      <c r="BY38" s="657" t="str">
        <f>IF('各会計、関係団体の財政状況及び健全化判断比率'!B72="","",'各会計、関係団体の財政状況及び健全化判断比率'!B72)</f>
        <v>東京都後期高齢者医療広域連合
（後期高齢者医療特別会計）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PK8pkpIIyn9zcAdRPxDWaU22sCts5Ga8yosj5ZJ45C7G3R4qoIOpMEA8IoR3aDx3woQnWZRiaBA2LqCBDyqw==" saltValue="63TvoFoFTeyJUYjalQgb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21648748</v>
      </c>
      <c r="S5" s="673"/>
      <c r="T5" s="673"/>
      <c r="U5" s="673"/>
      <c r="V5" s="673"/>
      <c r="W5" s="673"/>
      <c r="X5" s="673"/>
      <c r="Y5" s="674"/>
      <c r="Z5" s="675">
        <v>36.5</v>
      </c>
      <c r="AA5" s="675"/>
      <c r="AB5" s="675"/>
      <c r="AC5" s="675"/>
      <c r="AD5" s="676">
        <v>21648748</v>
      </c>
      <c r="AE5" s="676"/>
      <c r="AF5" s="676"/>
      <c r="AG5" s="676"/>
      <c r="AH5" s="676"/>
      <c r="AI5" s="676"/>
      <c r="AJ5" s="676"/>
      <c r="AK5" s="676"/>
      <c r="AL5" s="677">
        <v>53.4</v>
      </c>
      <c r="AM5" s="678"/>
      <c r="AN5" s="678"/>
      <c r="AO5" s="679"/>
      <c r="AP5" s="669" t="s">
        <v>225</v>
      </c>
      <c r="AQ5" s="670"/>
      <c r="AR5" s="670"/>
      <c r="AS5" s="670"/>
      <c r="AT5" s="670"/>
      <c r="AU5" s="670"/>
      <c r="AV5" s="670"/>
      <c r="AW5" s="670"/>
      <c r="AX5" s="670"/>
      <c r="AY5" s="670"/>
      <c r="AZ5" s="670"/>
      <c r="BA5" s="670"/>
      <c r="BB5" s="670"/>
      <c r="BC5" s="670"/>
      <c r="BD5" s="670"/>
      <c r="BE5" s="670"/>
      <c r="BF5" s="671"/>
      <c r="BG5" s="683">
        <v>21640560</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302370</v>
      </c>
      <c r="S6" s="684"/>
      <c r="T6" s="684"/>
      <c r="U6" s="684"/>
      <c r="V6" s="684"/>
      <c r="W6" s="684"/>
      <c r="X6" s="684"/>
      <c r="Y6" s="685"/>
      <c r="Z6" s="686">
        <v>0.5</v>
      </c>
      <c r="AA6" s="686"/>
      <c r="AB6" s="686"/>
      <c r="AC6" s="686"/>
      <c r="AD6" s="687">
        <v>302370</v>
      </c>
      <c r="AE6" s="687"/>
      <c r="AF6" s="687"/>
      <c r="AG6" s="687"/>
      <c r="AH6" s="687"/>
      <c r="AI6" s="687"/>
      <c r="AJ6" s="687"/>
      <c r="AK6" s="687"/>
      <c r="AL6" s="688">
        <v>0.7</v>
      </c>
      <c r="AM6" s="689"/>
      <c r="AN6" s="689"/>
      <c r="AO6" s="690"/>
      <c r="AP6" s="680" t="s">
        <v>230</v>
      </c>
      <c r="AQ6" s="681"/>
      <c r="AR6" s="681"/>
      <c r="AS6" s="681"/>
      <c r="AT6" s="681"/>
      <c r="AU6" s="681"/>
      <c r="AV6" s="681"/>
      <c r="AW6" s="681"/>
      <c r="AX6" s="681"/>
      <c r="AY6" s="681"/>
      <c r="AZ6" s="681"/>
      <c r="BA6" s="681"/>
      <c r="BB6" s="681"/>
      <c r="BC6" s="681"/>
      <c r="BD6" s="681"/>
      <c r="BE6" s="681"/>
      <c r="BF6" s="682"/>
      <c r="BG6" s="683">
        <v>21640560</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540537</v>
      </c>
      <c r="CS6" s="684"/>
      <c r="CT6" s="684"/>
      <c r="CU6" s="684"/>
      <c r="CV6" s="684"/>
      <c r="CW6" s="684"/>
      <c r="CX6" s="684"/>
      <c r="CY6" s="685"/>
      <c r="CZ6" s="677">
        <v>1</v>
      </c>
      <c r="DA6" s="678"/>
      <c r="DB6" s="678"/>
      <c r="DC6" s="697"/>
      <c r="DD6" s="692">
        <v>7702</v>
      </c>
      <c r="DE6" s="684"/>
      <c r="DF6" s="684"/>
      <c r="DG6" s="684"/>
      <c r="DH6" s="684"/>
      <c r="DI6" s="684"/>
      <c r="DJ6" s="684"/>
      <c r="DK6" s="684"/>
      <c r="DL6" s="684"/>
      <c r="DM6" s="684"/>
      <c r="DN6" s="684"/>
      <c r="DO6" s="684"/>
      <c r="DP6" s="685"/>
      <c r="DQ6" s="692">
        <v>540537</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50679</v>
      </c>
      <c r="S7" s="684"/>
      <c r="T7" s="684"/>
      <c r="U7" s="684"/>
      <c r="V7" s="684"/>
      <c r="W7" s="684"/>
      <c r="X7" s="684"/>
      <c r="Y7" s="685"/>
      <c r="Z7" s="686">
        <v>0.1</v>
      </c>
      <c r="AA7" s="686"/>
      <c r="AB7" s="686"/>
      <c r="AC7" s="686"/>
      <c r="AD7" s="687">
        <v>50679</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17848819</v>
      </c>
      <c r="BH7" s="684"/>
      <c r="BI7" s="684"/>
      <c r="BJ7" s="684"/>
      <c r="BK7" s="684"/>
      <c r="BL7" s="684"/>
      <c r="BM7" s="684"/>
      <c r="BN7" s="685"/>
      <c r="BO7" s="686">
        <v>82.4</v>
      </c>
      <c r="BP7" s="686"/>
      <c r="BQ7" s="686"/>
      <c r="BR7" s="686"/>
      <c r="BS7" s="687" t="s">
        <v>127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11032556</v>
      </c>
      <c r="CS7" s="684"/>
      <c r="CT7" s="684"/>
      <c r="CU7" s="684"/>
      <c r="CV7" s="684"/>
      <c r="CW7" s="684"/>
      <c r="CX7" s="684"/>
      <c r="CY7" s="685"/>
      <c r="CZ7" s="686">
        <v>19.7</v>
      </c>
      <c r="DA7" s="686"/>
      <c r="DB7" s="686"/>
      <c r="DC7" s="686"/>
      <c r="DD7" s="692">
        <v>1200781</v>
      </c>
      <c r="DE7" s="684"/>
      <c r="DF7" s="684"/>
      <c r="DG7" s="684"/>
      <c r="DH7" s="684"/>
      <c r="DI7" s="684"/>
      <c r="DJ7" s="684"/>
      <c r="DK7" s="684"/>
      <c r="DL7" s="684"/>
      <c r="DM7" s="684"/>
      <c r="DN7" s="684"/>
      <c r="DO7" s="684"/>
      <c r="DP7" s="685"/>
      <c r="DQ7" s="692">
        <v>10611961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253673</v>
      </c>
      <c r="S8" s="684"/>
      <c r="T8" s="684"/>
      <c r="U8" s="684"/>
      <c r="V8" s="684"/>
      <c r="W8" s="684"/>
      <c r="X8" s="684"/>
      <c r="Y8" s="685"/>
      <c r="Z8" s="686">
        <v>0.4</v>
      </c>
      <c r="AA8" s="686"/>
      <c r="AB8" s="686"/>
      <c r="AC8" s="686"/>
      <c r="AD8" s="687">
        <v>253673</v>
      </c>
      <c r="AE8" s="687"/>
      <c r="AF8" s="687"/>
      <c r="AG8" s="687"/>
      <c r="AH8" s="687"/>
      <c r="AI8" s="687"/>
      <c r="AJ8" s="687"/>
      <c r="AK8" s="687"/>
      <c r="AL8" s="688">
        <v>0.6</v>
      </c>
      <c r="AM8" s="689"/>
      <c r="AN8" s="689"/>
      <c r="AO8" s="690"/>
      <c r="AP8" s="680" t="s">
        <v>236</v>
      </c>
      <c r="AQ8" s="681"/>
      <c r="AR8" s="681"/>
      <c r="AS8" s="681"/>
      <c r="AT8" s="681"/>
      <c r="AU8" s="681"/>
      <c r="AV8" s="681"/>
      <c r="AW8" s="681"/>
      <c r="AX8" s="681"/>
      <c r="AY8" s="681"/>
      <c r="AZ8" s="681"/>
      <c r="BA8" s="681"/>
      <c r="BB8" s="681"/>
      <c r="BC8" s="681"/>
      <c r="BD8" s="681"/>
      <c r="BE8" s="681"/>
      <c r="BF8" s="682"/>
      <c r="BG8" s="683">
        <v>162216</v>
      </c>
      <c r="BH8" s="684"/>
      <c r="BI8" s="684"/>
      <c r="BJ8" s="684"/>
      <c r="BK8" s="684"/>
      <c r="BL8" s="684"/>
      <c r="BM8" s="684"/>
      <c r="BN8" s="685"/>
      <c r="BO8" s="686">
        <v>0.7</v>
      </c>
      <c r="BP8" s="686"/>
      <c r="BQ8" s="686"/>
      <c r="BR8" s="686"/>
      <c r="BS8" s="692" t="s">
        <v>127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19241937</v>
      </c>
      <c r="CS8" s="684"/>
      <c r="CT8" s="684"/>
      <c r="CU8" s="684"/>
      <c r="CV8" s="684"/>
      <c r="CW8" s="684"/>
      <c r="CX8" s="684"/>
      <c r="CY8" s="685"/>
      <c r="CZ8" s="686">
        <v>34.4</v>
      </c>
      <c r="DA8" s="686"/>
      <c r="DB8" s="686"/>
      <c r="DC8" s="686"/>
      <c r="DD8" s="692">
        <v>1142665</v>
      </c>
      <c r="DE8" s="684"/>
      <c r="DF8" s="684"/>
      <c r="DG8" s="684"/>
      <c r="DH8" s="684"/>
      <c r="DI8" s="684"/>
      <c r="DJ8" s="684"/>
      <c r="DK8" s="684"/>
      <c r="DL8" s="684"/>
      <c r="DM8" s="684"/>
      <c r="DN8" s="684"/>
      <c r="DO8" s="684"/>
      <c r="DP8" s="685"/>
      <c r="DQ8" s="692">
        <v>12505894</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158273</v>
      </c>
      <c r="S9" s="684"/>
      <c r="T9" s="684"/>
      <c r="U9" s="684"/>
      <c r="V9" s="684"/>
      <c r="W9" s="684"/>
      <c r="X9" s="684"/>
      <c r="Y9" s="685"/>
      <c r="Z9" s="686">
        <v>0.3</v>
      </c>
      <c r="AA9" s="686"/>
      <c r="AB9" s="686"/>
      <c r="AC9" s="686"/>
      <c r="AD9" s="687">
        <v>158273</v>
      </c>
      <c r="AE9" s="687"/>
      <c r="AF9" s="687"/>
      <c r="AG9" s="687"/>
      <c r="AH9" s="687"/>
      <c r="AI9" s="687"/>
      <c r="AJ9" s="687"/>
      <c r="AK9" s="687"/>
      <c r="AL9" s="688">
        <v>0.4</v>
      </c>
      <c r="AM9" s="689"/>
      <c r="AN9" s="689"/>
      <c r="AO9" s="690"/>
      <c r="AP9" s="680" t="s">
        <v>239</v>
      </c>
      <c r="AQ9" s="681"/>
      <c r="AR9" s="681"/>
      <c r="AS9" s="681"/>
      <c r="AT9" s="681"/>
      <c r="AU9" s="681"/>
      <c r="AV9" s="681"/>
      <c r="AW9" s="681"/>
      <c r="AX9" s="681"/>
      <c r="AY9" s="681"/>
      <c r="AZ9" s="681"/>
      <c r="BA9" s="681"/>
      <c r="BB9" s="681"/>
      <c r="BC9" s="681"/>
      <c r="BD9" s="681"/>
      <c r="BE9" s="681"/>
      <c r="BF9" s="682"/>
      <c r="BG9" s="683">
        <v>17686603</v>
      </c>
      <c r="BH9" s="684"/>
      <c r="BI9" s="684"/>
      <c r="BJ9" s="684"/>
      <c r="BK9" s="684"/>
      <c r="BL9" s="684"/>
      <c r="BM9" s="684"/>
      <c r="BN9" s="685"/>
      <c r="BO9" s="686">
        <v>81.7</v>
      </c>
      <c r="BP9" s="686"/>
      <c r="BQ9" s="686"/>
      <c r="BR9" s="686"/>
      <c r="BS9" s="692" t="s">
        <v>135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4775950</v>
      </c>
      <c r="CS9" s="684"/>
      <c r="CT9" s="684"/>
      <c r="CU9" s="684"/>
      <c r="CV9" s="684"/>
      <c r="CW9" s="684"/>
      <c r="CX9" s="684"/>
      <c r="CY9" s="685"/>
      <c r="CZ9" s="686">
        <v>8.5</v>
      </c>
      <c r="DA9" s="686"/>
      <c r="DB9" s="686"/>
      <c r="DC9" s="686"/>
      <c r="DD9" s="692">
        <v>69916</v>
      </c>
      <c r="DE9" s="684"/>
      <c r="DF9" s="684"/>
      <c r="DG9" s="684"/>
      <c r="DH9" s="684"/>
      <c r="DI9" s="684"/>
      <c r="DJ9" s="684"/>
      <c r="DK9" s="684"/>
      <c r="DL9" s="684"/>
      <c r="DM9" s="684"/>
      <c r="DN9" s="684"/>
      <c r="DO9" s="684"/>
      <c r="DP9" s="685"/>
      <c r="DQ9" s="692">
        <v>3748904</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135</v>
      </c>
      <c r="AA10" s="686"/>
      <c r="AB10" s="686"/>
      <c r="AC10" s="686"/>
      <c r="AD10" s="687" t="s">
        <v>127</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t="s">
        <v>135</v>
      </c>
      <c r="BH10" s="684"/>
      <c r="BI10" s="684"/>
      <c r="BJ10" s="684"/>
      <c r="BK10" s="684"/>
      <c r="BL10" s="684"/>
      <c r="BM10" s="684"/>
      <c r="BN10" s="685"/>
      <c r="BO10" s="686" t="s">
        <v>127</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103842</v>
      </c>
      <c r="CS10" s="684"/>
      <c r="CT10" s="684"/>
      <c r="CU10" s="684"/>
      <c r="CV10" s="684"/>
      <c r="CW10" s="684"/>
      <c r="CX10" s="684"/>
      <c r="CY10" s="685"/>
      <c r="CZ10" s="686">
        <v>0.2</v>
      </c>
      <c r="DA10" s="686"/>
      <c r="DB10" s="686"/>
      <c r="DC10" s="686"/>
      <c r="DD10" s="692" t="s">
        <v>135</v>
      </c>
      <c r="DE10" s="684"/>
      <c r="DF10" s="684"/>
      <c r="DG10" s="684"/>
      <c r="DH10" s="684"/>
      <c r="DI10" s="684"/>
      <c r="DJ10" s="684"/>
      <c r="DK10" s="684"/>
      <c r="DL10" s="684"/>
      <c r="DM10" s="684"/>
      <c r="DN10" s="684"/>
      <c r="DO10" s="684"/>
      <c r="DP10" s="685"/>
      <c r="DQ10" s="692">
        <v>78104</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9222382</v>
      </c>
      <c r="S11" s="684"/>
      <c r="T11" s="684"/>
      <c r="U11" s="684"/>
      <c r="V11" s="684"/>
      <c r="W11" s="684"/>
      <c r="X11" s="684"/>
      <c r="Y11" s="685"/>
      <c r="Z11" s="688">
        <v>15.6</v>
      </c>
      <c r="AA11" s="689"/>
      <c r="AB11" s="689"/>
      <c r="AC11" s="701"/>
      <c r="AD11" s="692">
        <v>9222382</v>
      </c>
      <c r="AE11" s="684"/>
      <c r="AF11" s="684"/>
      <c r="AG11" s="684"/>
      <c r="AH11" s="684"/>
      <c r="AI11" s="684"/>
      <c r="AJ11" s="684"/>
      <c r="AK11" s="685"/>
      <c r="AL11" s="688">
        <v>22.8</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t="s">
        <v>127</v>
      </c>
      <c r="BH11" s="684"/>
      <c r="BI11" s="684"/>
      <c r="BJ11" s="684"/>
      <c r="BK11" s="684"/>
      <c r="BL11" s="684"/>
      <c r="BM11" s="684"/>
      <c r="BN11" s="685"/>
      <c r="BO11" s="686" t="s">
        <v>127</v>
      </c>
      <c r="BP11" s="686"/>
      <c r="BQ11" s="686"/>
      <c r="BR11" s="686"/>
      <c r="BS11" s="692" t="s">
        <v>135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t="s">
        <v>127</v>
      </c>
      <c r="CS11" s="684"/>
      <c r="CT11" s="684"/>
      <c r="CU11" s="684"/>
      <c r="CV11" s="684"/>
      <c r="CW11" s="684"/>
      <c r="CX11" s="684"/>
      <c r="CY11" s="685"/>
      <c r="CZ11" s="686" t="s">
        <v>127</v>
      </c>
      <c r="DA11" s="686"/>
      <c r="DB11" s="686"/>
      <c r="DC11" s="686"/>
      <c r="DD11" s="692" t="s">
        <v>127</v>
      </c>
      <c r="DE11" s="684"/>
      <c r="DF11" s="684"/>
      <c r="DG11" s="684"/>
      <c r="DH11" s="684"/>
      <c r="DI11" s="684"/>
      <c r="DJ11" s="684"/>
      <c r="DK11" s="684"/>
      <c r="DL11" s="684"/>
      <c r="DM11" s="684"/>
      <c r="DN11" s="684"/>
      <c r="DO11" s="684"/>
      <c r="DP11" s="685"/>
      <c r="DQ11" s="692" t="s">
        <v>127</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135</v>
      </c>
      <c r="AA12" s="686"/>
      <c r="AB12" s="686"/>
      <c r="AC12" s="686"/>
      <c r="AD12" s="687" t="s">
        <v>135</v>
      </c>
      <c r="AE12" s="687"/>
      <c r="AF12" s="687"/>
      <c r="AG12" s="687"/>
      <c r="AH12" s="687"/>
      <c r="AI12" s="687"/>
      <c r="AJ12" s="687"/>
      <c r="AK12" s="687"/>
      <c r="AL12" s="688" t="s">
        <v>135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t="s">
        <v>127</v>
      </c>
      <c r="BH12" s="684"/>
      <c r="BI12" s="684"/>
      <c r="BJ12" s="684"/>
      <c r="BK12" s="684"/>
      <c r="BL12" s="684"/>
      <c r="BM12" s="684"/>
      <c r="BN12" s="685"/>
      <c r="BO12" s="686" t="s">
        <v>135</v>
      </c>
      <c r="BP12" s="686"/>
      <c r="BQ12" s="686"/>
      <c r="BR12" s="686"/>
      <c r="BS12" s="692" t="s">
        <v>135</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1698782</v>
      </c>
      <c r="CS12" s="684"/>
      <c r="CT12" s="684"/>
      <c r="CU12" s="684"/>
      <c r="CV12" s="684"/>
      <c r="CW12" s="684"/>
      <c r="CX12" s="684"/>
      <c r="CY12" s="685"/>
      <c r="CZ12" s="686">
        <v>3</v>
      </c>
      <c r="DA12" s="686"/>
      <c r="DB12" s="686"/>
      <c r="DC12" s="686"/>
      <c r="DD12" s="692" t="s">
        <v>127</v>
      </c>
      <c r="DE12" s="684"/>
      <c r="DF12" s="684"/>
      <c r="DG12" s="684"/>
      <c r="DH12" s="684"/>
      <c r="DI12" s="684"/>
      <c r="DJ12" s="684"/>
      <c r="DK12" s="684"/>
      <c r="DL12" s="684"/>
      <c r="DM12" s="684"/>
      <c r="DN12" s="684"/>
      <c r="DO12" s="684"/>
      <c r="DP12" s="685"/>
      <c r="DQ12" s="692">
        <v>591616</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135</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t="s">
        <v>135</v>
      </c>
      <c r="BH13" s="684"/>
      <c r="BI13" s="684"/>
      <c r="BJ13" s="684"/>
      <c r="BK13" s="684"/>
      <c r="BL13" s="684"/>
      <c r="BM13" s="684"/>
      <c r="BN13" s="685"/>
      <c r="BO13" s="686" t="s">
        <v>127</v>
      </c>
      <c r="BP13" s="686"/>
      <c r="BQ13" s="686"/>
      <c r="BR13" s="686"/>
      <c r="BS13" s="692" t="s">
        <v>127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9579901</v>
      </c>
      <c r="CS13" s="684"/>
      <c r="CT13" s="684"/>
      <c r="CU13" s="684"/>
      <c r="CV13" s="684"/>
      <c r="CW13" s="684"/>
      <c r="CX13" s="684"/>
      <c r="CY13" s="685"/>
      <c r="CZ13" s="686">
        <v>17.100000000000001</v>
      </c>
      <c r="DA13" s="686"/>
      <c r="DB13" s="686"/>
      <c r="DC13" s="686"/>
      <c r="DD13" s="692">
        <v>5292991</v>
      </c>
      <c r="DE13" s="684"/>
      <c r="DF13" s="684"/>
      <c r="DG13" s="684"/>
      <c r="DH13" s="684"/>
      <c r="DI13" s="684"/>
      <c r="DJ13" s="684"/>
      <c r="DK13" s="684"/>
      <c r="DL13" s="684"/>
      <c r="DM13" s="684"/>
      <c r="DN13" s="684"/>
      <c r="DO13" s="684"/>
      <c r="DP13" s="685"/>
      <c r="DQ13" s="692">
        <v>6033167</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90134</v>
      </c>
      <c r="S14" s="684"/>
      <c r="T14" s="684"/>
      <c r="U14" s="684"/>
      <c r="V14" s="684"/>
      <c r="W14" s="684"/>
      <c r="X14" s="684"/>
      <c r="Y14" s="685"/>
      <c r="Z14" s="686">
        <v>0.2</v>
      </c>
      <c r="AA14" s="686"/>
      <c r="AB14" s="686"/>
      <c r="AC14" s="686"/>
      <c r="AD14" s="687">
        <v>90134</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31175</v>
      </c>
      <c r="BH14" s="684"/>
      <c r="BI14" s="684"/>
      <c r="BJ14" s="684"/>
      <c r="BK14" s="684"/>
      <c r="BL14" s="684"/>
      <c r="BM14" s="684"/>
      <c r="BN14" s="685"/>
      <c r="BO14" s="686">
        <v>0.1</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345610</v>
      </c>
      <c r="CS14" s="684"/>
      <c r="CT14" s="684"/>
      <c r="CU14" s="684"/>
      <c r="CV14" s="684"/>
      <c r="CW14" s="684"/>
      <c r="CX14" s="684"/>
      <c r="CY14" s="685"/>
      <c r="CZ14" s="686">
        <v>0.6</v>
      </c>
      <c r="DA14" s="686"/>
      <c r="DB14" s="686"/>
      <c r="DC14" s="686"/>
      <c r="DD14" s="692">
        <v>3978</v>
      </c>
      <c r="DE14" s="684"/>
      <c r="DF14" s="684"/>
      <c r="DG14" s="684"/>
      <c r="DH14" s="684"/>
      <c r="DI14" s="684"/>
      <c r="DJ14" s="684"/>
      <c r="DK14" s="684"/>
      <c r="DL14" s="684"/>
      <c r="DM14" s="684"/>
      <c r="DN14" s="684"/>
      <c r="DO14" s="684"/>
      <c r="DP14" s="685"/>
      <c r="DQ14" s="692">
        <v>344791</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127</v>
      </c>
      <c r="AA15" s="686"/>
      <c r="AB15" s="686"/>
      <c r="AC15" s="686"/>
      <c r="AD15" s="687" t="s">
        <v>135</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3760566</v>
      </c>
      <c r="BH15" s="684"/>
      <c r="BI15" s="684"/>
      <c r="BJ15" s="684"/>
      <c r="BK15" s="684"/>
      <c r="BL15" s="684"/>
      <c r="BM15" s="684"/>
      <c r="BN15" s="685"/>
      <c r="BO15" s="686">
        <v>17.399999999999999</v>
      </c>
      <c r="BP15" s="686"/>
      <c r="BQ15" s="686"/>
      <c r="BR15" s="686"/>
      <c r="BS15" s="692" t="s">
        <v>135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8571176</v>
      </c>
      <c r="CS15" s="684"/>
      <c r="CT15" s="684"/>
      <c r="CU15" s="684"/>
      <c r="CV15" s="684"/>
      <c r="CW15" s="684"/>
      <c r="CX15" s="684"/>
      <c r="CY15" s="685"/>
      <c r="CZ15" s="686">
        <v>15.3</v>
      </c>
      <c r="DA15" s="686"/>
      <c r="DB15" s="686"/>
      <c r="DC15" s="686"/>
      <c r="DD15" s="692">
        <v>931638</v>
      </c>
      <c r="DE15" s="684"/>
      <c r="DF15" s="684"/>
      <c r="DG15" s="684"/>
      <c r="DH15" s="684"/>
      <c r="DI15" s="684"/>
      <c r="DJ15" s="684"/>
      <c r="DK15" s="684"/>
      <c r="DL15" s="684"/>
      <c r="DM15" s="684"/>
      <c r="DN15" s="684"/>
      <c r="DO15" s="684"/>
      <c r="DP15" s="685"/>
      <c r="DQ15" s="692">
        <v>8222287</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31849</v>
      </c>
      <c r="S16" s="684"/>
      <c r="T16" s="684"/>
      <c r="U16" s="684"/>
      <c r="V16" s="684"/>
      <c r="W16" s="684"/>
      <c r="X16" s="684"/>
      <c r="Y16" s="685"/>
      <c r="Z16" s="686">
        <v>0.1</v>
      </c>
      <c r="AA16" s="686"/>
      <c r="AB16" s="686"/>
      <c r="AC16" s="686"/>
      <c r="AD16" s="687">
        <v>31849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135</v>
      </c>
      <c r="BP16" s="686"/>
      <c r="BQ16" s="686"/>
      <c r="BR16" s="686"/>
      <c r="BS16" s="692" t="s">
        <v>135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135</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241267</v>
      </c>
      <c r="S17" s="684"/>
      <c r="T17" s="684"/>
      <c r="U17" s="684"/>
      <c r="V17" s="684"/>
      <c r="W17" s="684"/>
      <c r="X17" s="684"/>
      <c r="Y17" s="685"/>
      <c r="Z17" s="686">
        <v>0.4</v>
      </c>
      <c r="AA17" s="686"/>
      <c r="AB17" s="686"/>
      <c r="AC17" s="686"/>
      <c r="AD17" s="687">
        <v>241267</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135</v>
      </c>
      <c r="BP17" s="686"/>
      <c r="BQ17" s="686"/>
      <c r="BR17" s="686"/>
      <c r="BS17" s="692" t="s">
        <v>135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70840</v>
      </c>
      <c r="CS17" s="684"/>
      <c r="CT17" s="684"/>
      <c r="CU17" s="684"/>
      <c r="CV17" s="684"/>
      <c r="CW17" s="684"/>
      <c r="CX17" s="684"/>
      <c r="CY17" s="685"/>
      <c r="CZ17" s="686">
        <v>0.1</v>
      </c>
      <c r="DA17" s="686"/>
      <c r="DB17" s="686"/>
      <c r="DC17" s="686"/>
      <c r="DD17" s="692" t="s">
        <v>127</v>
      </c>
      <c r="DE17" s="684"/>
      <c r="DF17" s="684"/>
      <c r="DG17" s="684"/>
      <c r="DH17" s="684"/>
      <c r="DI17" s="684"/>
      <c r="DJ17" s="684"/>
      <c r="DK17" s="684"/>
      <c r="DL17" s="684"/>
      <c r="DM17" s="684"/>
      <c r="DN17" s="684"/>
      <c r="DO17" s="684"/>
      <c r="DP17" s="685"/>
      <c r="DQ17" s="692">
        <v>57953</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15180</v>
      </c>
      <c r="S18" s="684"/>
      <c r="T18" s="684"/>
      <c r="U18" s="684"/>
      <c r="V18" s="684"/>
      <c r="W18" s="684"/>
      <c r="X18" s="684"/>
      <c r="Y18" s="685"/>
      <c r="Z18" s="686">
        <v>0</v>
      </c>
      <c r="AA18" s="686"/>
      <c r="AB18" s="686"/>
      <c r="AC18" s="686"/>
      <c r="AD18" s="687">
        <v>15180</v>
      </c>
      <c r="AE18" s="687"/>
      <c r="AF18" s="687"/>
      <c r="AG18" s="687"/>
      <c r="AH18" s="687"/>
      <c r="AI18" s="687"/>
      <c r="AJ18" s="687"/>
      <c r="AK18" s="687"/>
      <c r="AL18" s="688">
        <v>0</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135</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15318</v>
      </c>
      <c r="S19" s="684"/>
      <c r="T19" s="684"/>
      <c r="U19" s="684"/>
      <c r="V19" s="684"/>
      <c r="W19" s="684"/>
      <c r="X19" s="684"/>
      <c r="Y19" s="685"/>
      <c r="Z19" s="686">
        <v>0</v>
      </c>
      <c r="AA19" s="686"/>
      <c r="AB19" s="686"/>
      <c r="AC19" s="686"/>
      <c r="AD19" s="687">
        <v>15318</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8188</v>
      </c>
      <c r="BH19" s="684"/>
      <c r="BI19" s="684"/>
      <c r="BJ19" s="684"/>
      <c r="BK19" s="684"/>
      <c r="BL19" s="684"/>
      <c r="BM19" s="684"/>
      <c r="BN19" s="685"/>
      <c r="BO19" s="686">
        <v>0</v>
      </c>
      <c r="BP19" s="686"/>
      <c r="BQ19" s="686"/>
      <c r="BR19" s="686"/>
      <c r="BS19" s="692" t="s">
        <v>135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135</v>
      </c>
      <c r="CS19" s="684"/>
      <c r="CT19" s="684"/>
      <c r="CU19" s="684"/>
      <c r="CV19" s="684"/>
      <c r="CW19" s="684"/>
      <c r="CX19" s="684"/>
      <c r="CY19" s="685"/>
      <c r="CZ19" s="686" t="s">
        <v>135</v>
      </c>
      <c r="DA19" s="686"/>
      <c r="DB19" s="686"/>
      <c r="DC19" s="686"/>
      <c r="DD19" s="692" t="s">
        <v>127</v>
      </c>
      <c r="DE19" s="684"/>
      <c r="DF19" s="684"/>
      <c r="DG19" s="684"/>
      <c r="DH19" s="684"/>
      <c r="DI19" s="684"/>
      <c r="DJ19" s="684"/>
      <c r="DK19" s="684"/>
      <c r="DL19" s="684"/>
      <c r="DM19" s="684"/>
      <c r="DN19" s="684"/>
      <c r="DO19" s="684"/>
      <c r="DP19" s="685"/>
      <c r="DQ19" s="692" t="s">
        <v>135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298</v>
      </c>
      <c r="S20" s="684"/>
      <c r="T20" s="684"/>
      <c r="U20" s="684"/>
      <c r="V20" s="684"/>
      <c r="W20" s="684"/>
      <c r="X20" s="684"/>
      <c r="Y20" s="685"/>
      <c r="Z20" s="686">
        <v>0</v>
      </c>
      <c r="AA20" s="686"/>
      <c r="AB20" s="686"/>
      <c r="AC20" s="686"/>
      <c r="AD20" s="687">
        <v>298</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8188</v>
      </c>
      <c r="BH20" s="684"/>
      <c r="BI20" s="684"/>
      <c r="BJ20" s="684"/>
      <c r="BK20" s="684"/>
      <c r="BL20" s="684"/>
      <c r="BM20" s="684"/>
      <c r="BN20" s="685"/>
      <c r="BO20" s="686">
        <v>0</v>
      </c>
      <c r="BP20" s="686"/>
      <c r="BQ20" s="686"/>
      <c r="BR20" s="686"/>
      <c r="BS20" s="692" t="s">
        <v>127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55961131</v>
      </c>
      <c r="CS20" s="684"/>
      <c r="CT20" s="684"/>
      <c r="CU20" s="684"/>
      <c r="CV20" s="684"/>
      <c r="CW20" s="684"/>
      <c r="CX20" s="684"/>
      <c r="CY20" s="685"/>
      <c r="CZ20" s="686">
        <v>100</v>
      </c>
      <c r="DA20" s="686"/>
      <c r="DB20" s="686"/>
      <c r="DC20" s="686"/>
      <c r="DD20" s="692">
        <v>8649671</v>
      </c>
      <c r="DE20" s="684"/>
      <c r="DF20" s="684"/>
      <c r="DG20" s="684"/>
      <c r="DH20" s="684"/>
      <c r="DI20" s="684"/>
      <c r="DJ20" s="684"/>
      <c r="DK20" s="684"/>
      <c r="DL20" s="684"/>
      <c r="DM20" s="684"/>
      <c r="DN20" s="684"/>
      <c r="DO20" s="684"/>
      <c r="DP20" s="685"/>
      <c r="DQ20" s="692">
        <v>42735214</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210471</v>
      </c>
      <c r="S21" s="684"/>
      <c r="T21" s="684"/>
      <c r="U21" s="684"/>
      <c r="V21" s="684"/>
      <c r="W21" s="684"/>
      <c r="X21" s="684"/>
      <c r="Y21" s="685"/>
      <c r="Z21" s="686">
        <v>0.4</v>
      </c>
      <c r="AA21" s="686"/>
      <c r="AB21" s="686"/>
      <c r="AC21" s="686"/>
      <c r="AD21" s="687">
        <v>210471</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8188</v>
      </c>
      <c r="BH21" s="684"/>
      <c r="BI21" s="684"/>
      <c r="BJ21" s="684"/>
      <c r="BK21" s="684"/>
      <c r="BL21" s="684"/>
      <c r="BM21" s="684"/>
      <c r="BN21" s="685"/>
      <c r="BO21" s="686">
        <v>0</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t="s">
        <v>135</v>
      </c>
      <c r="S22" s="684"/>
      <c r="T22" s="684"/>
      <c r="U22" s="684"/>
      <c r="V22" s="684"/>
      <c r="W22" s="684"/>
      <c r="X22" s="684"/>
      <c r="Y22" s="685"/>
      <c r="Z22" s="686" t="s">
        <v>135</v>
      </c>
      <c r="AA22" s="686"/>
      <c r="AB22" s="686"/>
      <c r="AC22" s="686"/>
      <c r="AD22" s="687" t="s">
        <v>127</v>
      </c>
      <c r="AE22" s="687"/>
      <c r="AF22" s="687"/>
      <c r="AG22" s="687"/>
      <c r="AH22" s="687"/>
      <c r="AI22" s="687"/>
      <c r="AJ22" s="687"/>
      <c r="AK22" s="687"/>
      <c r="AL22" s="688" t="s">
        <v>127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135</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t="s">
        <v>135</v>
      </c>
      <c r="S23" s="684"/>
      <c r="T23" s="684"/>
      <c r="U23" s="684"/>
      <c r="V23" s="684"/>
      <c r="W23" s="684"/>
      <c r="X23" s="684"/>
      <c r="Y23" s="685"/>
      <c r="Z23" s="686" t="s">
        <v>127</v>
      </c>
      <c r="AA23" s="686"/>
      <c r="AB23" s="686"/>
      <c r="AC23" s="686"/>
      <c r="AD23" s="687" t="s">
        <v>127</v>
      </c>
      <c r="AE23" s="687"/>
      <c r="AF23" s="687"/>
      <c r="AG23" s="687"/>
      <c r="AH23" s="687"/>
      <c r="AI23" s="687"/>
      <c r="AJ23" s="687"/>
      <c r="AK23" s="687"/>
      <c r="AL23" s="688" t="s">
        <v>135</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t="s">
        <v>135</v>
      </c>
      <c r="S24" s="684"/>
      <c r="T24" s="684"/>
      <c r="U24" s="684"/>
      <c r="V24" s="684"/>
      <c r="W24" s="684"/>
      <c r="X24" s="684"/>
      <c r="Y24" s="685"/>
      <c r="Z24" s="686" t="s">
        <v>135</v>
      </c>
      <c r="AA24" s="686"/>
      <c r="AB24" s="686"/>
      <c r="AC24" s="686"/>
      <c r="AD24" s="687" t="s">
        <v>127</v>
      </c>
      <c r="AE24" s="687"/>
      <c r="AF24" s="687"/>
      <c r="AG24" s="687"/>
      <c r="AH24" s="687"/>
      <c r="AI24" s="687"/>
      <c r="AJ24" s="687"/>
      <c r="AK24" s="687"/>
      <c r="AL24" s="688" t="s">
        <v>127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18667908</v>
      </c>
      <c r="CS24" s="673"/>
      <c r="CT24" s="673"/>
      <c r="CU24" s="673"/>
      <c r="CV24" s="673"/>
      <c r="CW24" s="673"/>
      <c r="CX24" s="673"/>
      <c r="CY24" s="674"/>
      <c r="CZ24" s="677">
        <v>33.4</v>
      </c>
      <c r="DA24" s="678"/>
      <c r="DB24" s="678"/>
      <c r="DC24" s="697"/>
      <c r="DD24" s="722">
        <v>13984410</v>
      </c>
      <c r="DE24" s="673"/>
      <c r="DF24" s="673"/>
      <c r="DG24" s="673"/>
      <c r="DH24" s="673"/>
      <c r="DI24" s="673"/>
      <c r="DJ24" s="673"/>
      <c r="DK24" s="674"/>
      <c r="DL24" s="722">
        <v>13931078</v>
      </c>
      <c r="DM24" s="673"/>
      <c r="DN24" s="673"/>
      <c r="DO24" s="673"/>
      <c r="DP24" s="673"/>
      <c r="DQ24" s="673"/>
      <c r="DR24" s="673"/>
      <c r="DS24" s="673"/>
      <c r="DT24" s="673"/>
      <c r="DU24" s="673"/>
      <c r="DV24" s="674"/>
      <c r="DW24" s="677">
        <v>34.4</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10807624</v>
      </c>
      <c r="CS25" s="719"/>
      <c r="CT25" s="719"/>
      <c r="CU25" s="719"/>
      <c r="CV25" s="719"/>
      <c r="CW25" s="719"/>
      <c r="CX25" s="719"/>
      <c r="CY25" s="720"/>
      <c r="CZ25" s="688">
        <v>19.3</v>
      </c>
      <c r="DA25" s="717"/>
      <c r="DB25" s="717"/>
      <c r="DC25" s="721"/>
      <c r="DD25" s="692">
        <v>10565591</v>
      </c>
      <c r="DE25" s="719"/>
      <c r="DF25" s="719"/>
      <c r="DG25" s="719"/>
      <c r="DH25" s="719"/>
      <c r="DI25" s="719"/>
      <c r="DJ25" s="719"/>
      <c r="DK25" s="720"/>
      <c r="DL25" s="692">
        <v>10512588</v>
      </c>
      <c r="DM25" s="719"/>
      <c r="DN25" s="719"/>
      <c r="DO25" s="719"/>
      <c r="DP25" s="719"/>
      <c r="DQ25" s="719"/>
      <c r="DR25" s="719"/>
      <c r="DS25" s="719"/>
      <c r="DT25" s="719"/>
      <c r="DU25" s="719"/>
      <c r="DV25" s="720"/>
      <c r="DW25" s="688">
        <v>25.9</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31999375</v>
      </c>
      <c r="S26" s="684"/>
      <c r="T26" s="684"/>
      <c r="U26" s="684"/>
      <c r="V26" s="684"/>
      <c r="W26" s="684"/>
      <c r="X26" s="684"/>
      <c r="Y26" s="685"/>
      <c r="Z26" s="686">
        <v>54</v>
      </c>
      <c r="AA26" s="686"/>
      <c r="AB26" s="686"/>
      <c r="AC26" s="686"/>
      <c r="AD26" s="687">
        <v>31999375</v>
      </c>
      <c r="AE26" s="687"/>
      <c r="AF26" s="687"/>
      <c r="AG26" s="687"/>
      <c r="AH26" s="687"/>
      <c r="AI26" s="687"/>
      <c r="AJ26" s="687"/>
      <c r="AK26" s="687"/>
      <c r="AL26" s="688">
        <v>79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135</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7011556</v>
      </c>
      <c r="CS26" s="684"/>
      <c r="CT26" s="684"/>
      <c r="CU26" s="684"/>
      <c r="CV26" s="684"/>
      <c r="CW26" s="684"/>
      <c r="CX26" s="684"/>
      <c r="CY26" s="685"/>
      <c r="CZ26" s="688">
        <v>12.5</v>
      </c>
      <c r="DA26" s="717"/>
      <c r="DB26" s="717"/>
      <c r="DC26" s="721"/>
      <c r="DD26" s="692">
        <v>6810439</v>
      </c>
      <c r="DE26" s="684"/>
      <c r="DF26" s="684"/>
      <c r="DG26" s="684"/>
      <c r="DH26" s="684"/>
      <c r="DI26" s="684"/>
      <c r="DJ26" s="684"/>
      <c r="DK26" s="685"/>
      <c r="DL26" s="692" t="s">
        <v>135</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19203</v>
      </c>
      <c r="S27" s="684"/>
      <c r="T27" s="684"/>
      <c r="U27" s="684"/>
      <c r="V27" s="684"/>
      <c r="W27" s="684"/>
      <c r="X27" s="684"/>
      <c r="Y27" s="685"/>
      <c r="Z27" s="686">
        <v>0</v>
      </c>
      <c r="AA27" s="686"/>
      <c r="AB27" s="686"/>
      <c r="AC27" s="686"/>
      <c r="AD27" s="687">
        <v>19203</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21648748</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7789444</v>
      </c>
      <c r="CS27" s="719"/>
      <c r="CT27" s="719"/>
      <c r="CU27" s="719"/>
      <c r="CV27" s="719"/>
      <c r="CW27" s="719"/>
      <c r="CX27" s="719"/>
      <c r="CY27" s="720"/>
      <c r="CZ27" s="688">
        <v>13.9</v>
      </c>
      <c r="DA27" s="717"/>
      <c r="DB27" s="717"/>
      <c r="DC27" s="721"/>
      <c r="DD27" s="692">
        <v>3360866</v>
      </c>
      <c r="DE27" s="719"/>
      <c r="DF27" s="719"/>
      <c r="DG27" s="719"/>
      <c r="DH27" s="719"/>
      <c r="DI27" s="719"/>
      <c r="DJ27" s="719"/>
      <c r="DK27" s="720"/>
      <c r="DL27" s="692">
        <v>3360537</v>
      </c>
      <c r="DM27" s="719"/>
      <c r="DN27" s="719"/>
      <c r="DO27" s="719"/>
      <c r="DP27" s="719"/>
      <c r="DQ27" s="719"/>
      <c r="DR27" s="719"/>
      <c r="DS27" s="719"/>
      <c r="DT27" s="719"/>
      <c r="DU27" s="719"/>
      <c r="DV27" s="720"/>
      <c r="DW27" s="688">
        <v>8.3000000000000007</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833331</v>
      </c>
      <c r="S28" s="684"/>
      <c r="T28" s="684"/>
      <c r="U28" s="684"/>
      <c r="V28" s="684"/>
      <c r="W28" s="684"/>
      <c r="X28" s="684"/>
      <c r="Y28" s="685"/>
      <c r="Z28" s="686">
        <v>1.4</v>
      </c>
      <c r="AA28" s="686"/>
      <c r="AB28" s="686"/>
      <c r="AC28" s="686"/>
      <c r="AD28" s="687" t="s">
        <v>127</v>
      </c>
      <c r="AE28" s="687"/>
      <c r="AF28" s="687"/>
      <c r="AG28" s="687"/>
      <c r="AH28" s="687"/>
      <c r="AI28" s="687"/>
      <c r="AJ28" s="687"/>
      <c r="AK28" s="687"/>
      <c r="AL28" s="688" t="s">
        <v>135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70840</v>
      </c>
      <c r="CS28" s="684"/>
      <c r="CT28" s="684"/>
      <c r="CU28" s="684"/>
      <c r="CV28" s="684"/>
      <c r="CW28" s="684"/>
      <c r="CX28" s="684"/>
      <c r="CY28" s="685"/>
      <c r="CZ28" s="688">
        <v>0.1</v>
      </c>
      <c r="DA28" s="717"/>
      <c r="DB28" s="717"/>
      <c r="DC28" s="721"/>
      <c r="DD28" s="692">
        <v>57953</v>
      </c>
      <c r="DE28" s="684"/>
      <c r="DF28" s="684"/>
      <c r="DG28" s="684"/>
      <c r="DH28" s="684"/>
      <c r="DI28" s="684"/>
      <c r="DJ28" s="684"/>
      <c r="DK28" s="685"/>
      <c r="DL28" s="692">
        <v>57953</v>
      </c>
      <c r="DM28" s="684"/>
      <c r="DN28" s="684"/>
      <c r="DO28" s="684"/>
      <c r="DP28" s="684"/>
      <c r="DQ28" s="684"/>
      <c r="DR28" s="684"/>
      <c r="DS28" s="684"/>
      <c r="DT28" s="684"/>
      <c r="DU28" s="684"/>
      <c r="DV28" s="685"/>
      <c r="DW28" s="688">
        <v>0.1</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5811051</v>
      </c>
      <c r="S29" s="684"/>
      <c r="T29" s="684"/>
      <c r="U29" s="684"/>
      <c r="V29" s="684"/>
      <c r="W29" s="684"/>
      <c r="X29" s="684"/>
      <c r="Y29" s="685"/>
      <c r="Z29" s="686">
        <v>9.8000000000000007</v>
      </c>
      <c r="AA29" s="686"/>
      <c r="AB29" s="686"/>
      <c r="AC29" s="686"/>
      <c r="AD29" s="687">
        <v>4860282</v>
      </c>
      <c r="AE29" s="687"/>
      <c r="AF29" s="687"/>
      <c r="AG29" s="687"/>
      <c r="AH29" s="687"/>
      <c r="AI29" s="687"/>
      <c r="AJ29" s="687"/>
      <c r="AK29" s="687"/>
      <c r="AL29" s="688">
        <v>12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69</v>
      </c>
      <c r="CG29" s="699"/>
      <c r="CH29" s="699"/>
      <c r="CI29" s="699"/>
      <c r="CJ29" s="699"/>
      <c r="CK29" s="699"/>
      <c r="CL29" s="699"/>
      <c r="CM29" s="699"/>
      <c r="CN29" s="699"/>
      <c r="CO29" s="699"/>
      <c r="CP29" s="699"/>
      <c r="CQ29" s="700"/>
      <c r="CR29" s="683">
        <v>70830</v>
      </c>
      <c r="CS29" s="719"/>
      <c r="CT29" s="719"/>
      <c r="CU29" s="719"/>
      <c r="CV29" s="719"/>
      <c r="CW29" s="719"/>
      <c r="CX29" s="719"/>
      <c r="CY29" s="720"/>
      <c r="CZ29" s="688">
        <v>0.1</v>
      </c>
      <c r="DA29" s="717"/>
      <c r="DB29" s="717"/>
      <c r="DC29" s="721"/>
      <c r="DD29" s="692">
        <v>57943</v>
      </c>
      <c r="DE29" s="719"/>
      <c r="DF29" s="719"/>
      <c r="DG29" s="719"/>
      <c r="DH29" s="719"/>
      <c r="DI29" s="719"/>
      <c r="DJ29" s="719"/>
      <c r="DK29" s="720"/>
      <c r="DL29" s="692">
        <v>57943</v>
      </c>
      <c r="DM29" s="719"/>
      <c r="DN29" s="719"/>
      <c r="DO29" s="719"/>
      <c r="DP29" s="719"/>
      <c r="DQ29" s="719"/>
      <c r="DR29" s="719"/>
      <c r="DS29" s="719"/>
      <c r="DT29" s="719"/>
      <c r="DU29" s="719"/>
      <c r="DV29" s="720"/>
      <c r="DW29" s="688">
        <v>0.1</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571621</v>
      </c>
      <c r="S30" s="684"/>
      <c r="T30" s="684"/>
      <c r="U30" s="684"/>
      <c r="V30" s="684"/>
      <c r="W30" s="684"/>
      <c r="X30" s="684"/>
      <c r="Y30" s="685"/>
      <c r="Z30" s="686">
        <v>1</v>
      </c>
      <c r="AA30" s="686"/>
      <c r="AB30" s="686"/>
      <c r="AC30" s="686"/>
      <c r="AD30" s="687" t="s">
        <v>135</v>
      </c>
      <c r="AE30" s="687"/>
      <c r="AF30" s="687"/>
      <c r="AG30" s="687"/>
      <c r="AH30" s="687"/>
      <c r="AI30" s="687"/>
      <c r="AJ30" s="687"/>
      <c r="AK30" s="687"/>
      <c r="AL30" s="688" t="s">
        <v>127</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66143</v>
      </c>
      <c r="CS30" s="684"/>
      <c r="CT30" s="684"/>
      <c r="CU30" s="684"/>
      <c r="CV30" s="684"/>
      <c r="CW30" s="684"/>
      <c r="CX30" s="684"/>
      <c r="CY30" s="685"/>
      <c r="CZ30" s="688">
        <v>0.1</v>
      </c>
      <c r="DA30" s="717"/>
      <c r="DB30" s="717"/>
      <c r="DC30" s="721"/>
      <c r="DD30" s="692">
        <v>54055</v>
      </c>
      <c r="DE30" s="684"/>
      <c r="DF30" s="684"/>
      <c r="DG30" s="684"/>
      <c r="DH30" s="684"/>
      <c r="DI30" s="684"/>
      <c r="DJ30" s="684"/>
      <c r="DK30" s="685"/>
      <c r="DL30" s="692">
        <v>54055</v>
      </c>
      <c r="DM30" s="684"/>
      <c r="DN30" s="684"/>
      <c r="DO30" s="684"/>
      <c r="DP30" s="684"/>
      <c r="DQ30" s="684"/>
      <c r="DR30" s="684"/>
      <c r="DS30" s="684"/>
      <c r="DT30" s="684"/>
      <c r="DU30" s="684"/>
      <c r="DV30" s="685"/>
      <c r="DW30" s="688">
        <v>0.1</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3779928</v>
      </c>
      <c r="S31" s="684"/>
      <c r="T31" s="684"/>
      <c r="U31" s="684"/>
      <c r="V31" s="684"/>
      <c r="W31" s="684"/>
      <c r="X31" s="684"/>
      <c r="Y31" s="685"/>
      <c r="Z31" s="686">
        <v>6.4</v>
      </c>
      <c r="AA31" s="686"/>
      <c r="AB31" s="686"/>
      <c r="AC31" s="686"/>
      <c r="AD31" s="687" t="s">
        <v>127</v>
      </c>
      <c r="AE31" s="687"/>
      <c r="AF31" s="687"/>
      <c r="AG31" s="687"/>
      <c r="AH31" s="687"/>
      <c r="AI31" s="687"/>
      <c r="AJ31" s="687"/>
      <c r="AK31" s="687"/>
      <c r="AL31" s="688" t="s">
        <v>135</v>
      </c>
      <c r="AM31" s="689"/>
      <c r="AN31" s="689"/>
      <c r="AO31" s="690"/>
      <c r="AP31" s="740" t="s">
        <v>307</v>
      </c>
      <c r="AQ31" s="741"/>
      <c r="AR31" s="741"/>
      <c r="AS31" s="741"/>
      <c r="AT31" s="746" t="s">
        <v>308</v>
      </c>
      <c r="AU31" s="231"/>
      <c r="AV31" s="231"/>
      <c r="AW31" s="231"/>
      <c r="AX31" s="669" t="s">
        <v>184</v>
      </c>
      <c r="AY31" s="670"/>
      <c r="AZ31" s="670"/>
      <c r="BA31" s="670"/>
      <c r="BB31" s="670"/>
      <c r="BC31" s="670"/>
      <c r="BD31" s="670"/>
      <c r="BE31" s="670"/>
      <c r="BF31" s="671"/>
      <c r="BG31" s="751">
        <v>99.3</v>
      </c>
      <c r="BH31" s="738"/>
      <c r="BI31" s="738"/>
      <c r="BJ31" s="738"/>
      <c r="BK31" s="738"/>
      <c r="BL31" s="738"/>
      <c r="BM31" s="678">
        <v>98.4</v>
      </c>
      <c r="BN31" s="738"/>
      <c r="BO31" s="738"/>
      <c r="BP31" s="738"/>
      <c r="BQ31" s="739"/>
      <c r="BR31" s="751">
        <v>99.2</v>
      </c>
      <c r="BS31" s="738"/>
      <c r="BT31" s="738"/>
      <c r="BU31" s="738"/>
      <c r="BV31" s="738"/>
      <c r="BW31" s="738"/>
      <c r="BX31" s="678">
        <v>98.4</v>
      </c>
      <c r="BY31" s="738"/>
      <c r="BZ31" s="738"/>
      <c r="CA31" s="738"/>
      <c r="CB31" s="739"/>
      <c r="CD31" s="725"/>
      <c r="CE31" s="726"/>
      <c r="CF31" s="698" t="s">
        <v>309</v>
      </c>
      <c r="CG31" s="699"/>
      <c r="CH31" s="699"/>
      <c r="CI31" s="699"/>
      <c r="CJ31" s="699"/>
      <c r="CK31" s="699"/>
      <c r="CL31" s="699"/>
      <c r="CM31" s="699"/>
      <c r="CN31" s="699"/>
      <c r="CO31" s="699"/>
      <c r="CP31" s="699"/>
      <c r="CQ31" s="700"/>
      <c r="CR31" s="683">
        <v>4687</v>
      </c>
      <c r="CS31" s="719"/>
      <c r="CT31" s="719"/>
      <c r="CU31" s="719"/>
      <c r="CV31" s="719"/>
      <c r="CW31" s="719"/>
      <c r="CX31" s="719"/>
      <c r="CY31" s="720"/>
      <c r="CZ31" s="688">
        <v>0</v>
      </c>
      <c r="DA31" s="717"/>
      <c r="DB31" s="717"/>
      <c r="DC31" s="721"/>
      <c r="DD31" s="692">
        <v>3888</v>
      </c>
      <c r="DE31" s="719"/>
      <c r="DF31" s="719"/>
      <c r="DG31" s="719"/>
      <c r="DH31" s="719"/>
      <c r="DI31" s="719"/>
      <c r="DJ31" s="719"/>
      <c r="DK31" s="720"/>
      <c r="DL31" s="692">
        <v>3888</v>
      </c>
      <c r="DM31" s="719"/>
      <c r="DN31" s="719"/>
      <c r="DO31" s="719"/>
      <c r="DP31" s="719"/>
      <c r="DQ31" s="719"/>
      <c r="DR31" s="719"/>
      <c r="DS31" s="719"/>
      <c r="DT31" s="719"/>
      <c r="DU31" s="719"/>
      <c r="DV31" s="720"/>
      <c r="DW31" s="688">
        <v>0</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v>6413064</v>
      </c>
      <c r="S32" s="684"/>
      <c r="T32" s="684"/>
      <c r="U32" s="684"/>
      <c r="V32" s="684"/>
      <c r="W32" s="684"/>
      <c r="X32" s="684"/>
      <c r="Y32" s="685"/>
      <c r="Z32" s="686">
        <v>10.8</v>
      </c>
      <c r="AA32" s="686"/>
      <c r="AB32" s="686"/>
      <c r="AC32" s="686"/>
      <c r="AD32" s="687">
        <v>3650460</v>
      </c>
      <c r="AE32" s="687"/>
      <c r="AF32" s="687"/>
      <c r="AG32" s="687"/>
      <c r="AH32" s="687"/>
      <c r="AI32" s="687"/>
      <c r="AJ32" s="687"/>
      <c r="AK32" s="687"/>
      <c r="AL32" s="688">
        <v>9</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99.1</v>
      </c>
      <c r="BH32" s="719"/>
      <c r="BI32" s="719"/>
      <c r="BJ32" s="719"/>
      <c r="BK32" s="719"/>
      <c r="BL32" s="719"/>
      <c r="BM32" s="689">
        <v>98.1</v>
      </c>
      <c r="BN32" s="749"/>
      <c r="BO32" s="749"/>
      <c r="BP32" s="749"/>
      <c r="BQ32" s="750"/>
      <c r="BR32" s="752">
        <v>99.1</v>
      </c>
      <c r="BS32" s="719"/>
      <c r="BT32" s="719"/>
      <c r="BU32" s="719"/>
      <c r="BV32" s="719"/>
      <c r="BW32" s="719"/>
      <c r="BX32" s="689">
        <v>98</v>
      </c>
      <c r="BY32" s="749"/>
      <c r="BZ32" s="749"/>
      <c r="CA32" s="749"/>
      <c r="CB32" s="750"/>
      <c r="CD32" s="727"/>
      <c r="CE32" s="728"/>
      <c r="CF32" s="698" t="s">
        <v>313</v>
      </c>
      <c r="CG32" s="699"/>
      <c r="CH32" s="699"/>
      <c r="CI32" s="699"/>
      <c r="CJ32" s="699"/>
      <c r="CK32" s="699"/>
      <c r="CL32" s="699"/>
      <c r="CM32" s="699"/>
      <c r="CN32" s="699"/>
      <c r="CO32" s="699"/>
      <c r="CP32" s="699"/>
      <c r="CQ32" s="700"/>
      <c r="CR32" s="683">
        <v>10</v>
      </c>
      <c r="CS32" s="684"/>
      <c r="CT32" s="684"/>
      <c r="CU32" s="684"/>
      <c r="CV32" s="684"/>
      <c r="CW32" s="684"/>
      <c r="CX32" s="684"/>
      <c r="CY32" s="685"/>
      <c r="CZ32" s="688">
        <v>0</v>
      </c>
      <c r="DA32" s="717"/>
      <c r="DB32" s="717"/>
      <c r="DC32" s="721"/>
      <c r="DD32" s="692">
        <v>10</v>
      </c>
      <c r="DE32" s="684"/>
      <c r="DF32" s="684"/>
      <c r="DG32" s="684"/>
      <c r="DH32" s="684"/>
      <c r="DI32" s="684"/>
      <c r="DJ32" s="684"/>
      <c r="DK32" s="685"/>
      <c r="DL32" s="692">
        <v>10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3686404</v>
      </c>
      <c r="S33" s="684"/>
      <c r="T33" s="684"/>
      <c r="U33" s="684"/>
      <c r="V33" s="684"/>
      <c r="W33" s="684"/>
      <c r="X33" s="684"/>
      <c r="Y33" s="685"/>
      <c r="Z33" s="686">
        <v>6.2</v>
      </c>
      <c r="AA33" s="686"/>
      <c r="AB33" s="686"/>
      <c r="AC33" s="686"/>
      <c r="AD33" s="687" t="s">
        <v>127</v>
      </c>
      <c r="AE33" s="687"/>
      <c r="AF33" s="687"/>
      <c r="AG33" s="687"/>
      <c r="AH33" s="687"/>
      <c r="AI33" s="687"/>
      <c r="AJ33" s="687"/>
      <c r="AK33" s="687"/>
      <c r="AL33" s="688" t="s">
        <v>135</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t="s">
        <v>127</v>
      </c>
      <c r="BH33" s="754"/>
      <c r="BI33" s="754"/>
      <c r="BJ33" s="754"/>
      <c r="BK33" s="754"/>
      <c r="BL33" s="754"/>
      <c r="BM33" s="755" t="s">
        <v>127</v>
      </c>
      <c r="BN33" s="754"/>
      <c r="BO33" s="754"/>
      <c r="BP33" s="754"/>
      <c r="BQ33" s="756"/>
      <c r="BR33" s="753" t="s">
        <v>127</v>
      </c>
      <c r="BS33" s="754"/>
      <c r="BT33" s="754"/>
      <c r="BU33" s="754"/>
      <c r="BV33" s="754"/>
      <c r="BW33" s="754"/>
      <c r="BX33" s="755" t="s">
        <v>127</v>
      </c>
      <c r="BY33" s="754"/>
      <c r="BZ33" s="754"/>
      <c r="CA33" s="754"/>
      <c r="CB33" s="756"/>
      <c r="CD33" s="698" t="s">
        <v>316</v>
      </c>
      <c r="CE33" s="699"/>
      <c r="CF33" s="699"/>
      <c r="CG33" s="699"/>
      <c r="CH33" s="699"/>
      <c r="CI33" s="699"/>
      <c r="CJ33" s="699"/>
      <c r="CK33" s="699"/>
      <c r="CL33" s="699"/>
      <c r="CM33" s="699"/>
      <c r="CN33" s="699"/>
      <c r="CO33" s="699"/>
      <c r="CP33" s="699"/>
      <c r="CQ33" s="700"/>
      <c r="CR33" s="683">
        <v>28643552</v>
      </c>
      <c r="CS33" s="719"/>
      <c r="CT33" s="719"/>
      <c r="CU33" s="719"/>
      <c r="CV33" s="719"/>
      <c r="CW33" s="719"/>
      <c r="CX33" s="719"/>
      <c r="CY33" s="720"/>
      <c r="CZ33" s="688">
        <v>51.2</v>
      </c>
      <c r="DA33" s="717"/>
      <c r="DB33" s="717"/>
      <c r="DC33" s="721"/>
      <c r="DD33" s="692">
        <v>23492183</v>
      </c>
      <c r="DE33" s="719"/>
      <c r="DF33" s="719"/>
      <c r="DG33" s="719"/>
      <c r="DH33" s="719"/>
      <c r="DI33" s="719"/>
      <c r="DJ33" s="719"/>
      <c r="DK33" s="720"/>
      <c r="DL33" s="692">
        <v>15521969</v>
      </c>
      <c r="DM33" s="719"/>
      <c r="DN33" s="719"/>
      <c r="DO33" s="719"/>
      <c r="DP33" s="719"/>
      <c r="DQ33" s="719"/>
      <c r="DR33" s="719"/>
      <c r="DS33" s="719"/>
      <c r="DT33" s="719"/>
      <c r="DU33" s="719"/>
      <c r="DV33" s="720"/>
      <c r="DW33" s="688">
        <v>38.299999999999997</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751640</v>
      </c>
      <c r="S34" s="684"/>
      <c r="T34" s="684"/>
      <c r="U34" s="684"/>
      <c r="V34" s="684"/>
      <c r="W34" s="684"/>
      <c r="X34" s="684"/>
      <c r="Y34" s="685"/>
      <c r="Z34" s="686">
        <v>1.3</v>
      </c>
      <c r="AA34" s="686"/>
      <c r="AB34" s="686"/>
      <c r="AC34" s="686"/>
      <c r="AD34" s="687" t="s">
        <v>127</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12969183</v>
      </c>
      <c r="CS34" s="684"/>
      <c r="CT34" s="684"/>
      <c r="CU34" s="684"/>
      <c r="CV34" s="684"/>
      <c r="CW34" s="684"/>
      <c r="CX34" s="684"/>
      <c r="CY34" s="685"/>
      <c r="CZ34" s="688">
        <v>23.2</v>
      </c>
      <c r="DA34" s="717"/>
      <c r="DB34" s="717"/>
      <c r="DC34" s="721"/>
      <c r="DD34" s="692">
        <v>10872540</v>
      </c>
      <c r="DE34" s="684"/>
      <c r="DF34" s="684"/>
      <c r="DG34" s="684"/>
      <c r="DH34" s="684"/>
      <c r="DI34" s="684"/>
      <c r="DJ34" s="684"/>
      <c r="DK34" s="685"/>
      <c r="DL34" s="692">
        <v>9459684</v>
      </c>
      <c r="DM34" s="684"/>
      <c r="DN34" s="684"/>
      <c r="DO34" s="684"/>
      <c r="DP34" s="684"/>
      <c r="DQ34" s="684"/>
      <c r="DR34" s="684"/>
      <c r="DS34" s="684"/>
      <c r="DT34" s="684"/>
      <c r="DU34" s="684"/>
      <c r="DV34" s="685"/>
      <c r="DW34" s="688">
        <v>23.3</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133294</v>
      </c>
      <c r="S35" s="684"/>
      <c r="T35" s="684"/>
      <c r="U35" s="684"/>
      <c r="V35" s="684"/>
      <c r="W35" s="684"/>
      <c r="X35" s="684"/>
      <c r="Y35" s="685"/>
      <c r="Z35" s="686">
        <v>0.2</v>
      </c>
      <c r="AA35" s="686"/>
      <c r="AB35" s="686"/>
      <c r="AC35" s="686"/>
      <c r="AD35" s="687" t="s">
        <v>127</v>
      </c>
      <c r="AE35" s="687"/>
      <c r="AF35" s="687"/>
      <c r="AG35" s="687"/>
      <c r="AH35" s="687"/>
      <c r="AI35" s="687"/>
      <c r="AJ35" s="687"/>
      <c r="AK35" s="687"/>
      <c r="AL35" s="688" t="s">
        <v>127</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1135251</v>
      </c>
      <c r="CS35" s="719"/>
      <c r="CT35" s="719"/>
      <c r="CU35" s="719"/>
      <c r="CV35" s="719"/>
      <c r="CW35" s="719"/>
      <c r="CX35" s="719"/>
      <c r="CY35" s="720"/>
      <c r="CZ35" s="688">
        <v>2</v>
      </c>
      <c r="DA35" s="717"/>
      <c r="DB35" s="717"/>
      <c r="DC35" s="721"/>
      <c r="DD35" s="692">
        <v>1001924</v>
      </c>
      <c r="DE35" s="719"/>
      <c r="DF35" s="719"/>
      <c r="DG35" s="719"/>
      <c r="DH35" s="719"/>
      <c r="DI35" s="719"/>
      <c r="DJ35" s="719"/>
      <c r="DK35" s="720"/>
      <c r="DL35" s="692">
        <v>1001924</v>
      </c>
      <c r="DM35" s="719"/>
      <c r="DN35" s="719"/>
      <c r="DO35" s="719"/>
      <c r="DP35" s="719"/>
      <c r="DQ35" s="719"/>
      <c r="DR35" s="719"/>
      <c r="DS35" s="719"/>
      <c r="DT35" s="719"/>
      <c r="DU35" s="719"/>
      <c r="DV35" s="720"/>
      <c r="DW35" s="688">
        <v>2.5</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1992033</v>
      </c>
      <c r="S36" s="684"/>
      <c r="T36" s="684"/>
      <c r="U36" s="684"/>
      <c r="V36" s="684"/>
      <c r="W36" s="684"/>
      <c r="X36" s="684"/>
      <c r="Y36" s="685"/>
      <c r="Z36" s="686">
        <v>3.4</v>
      </c>
      <c r="AA36" s="686"/>
      <c r="AB36" s="686"/>
      <c r="AC36" s="686"/>
      <c r="AD36" s="687" t="s">
        <v>127</v>
      </c>
      <c r="AE36" s="687"/>
      <c r="AF36" s="687"/>
      <c r="AG36" s="687"/>
      <c r="AH36" s="687"/>
      <c r="AI36" s="687"/>
      <c r="AJ36" s="687"/>
      <c r="AK36" s="687"/>
      <c r="AL36" s="688" t="s">
        <v>135</v>
      </c>
      <c r="AM36" s="689"/>
      <c r="AN36" s="689"/>
      <c r="AO36" s="690"/>
      <c r="AP36" s="235"/>
      <c r="AQ36" s="757" t="s">
        <v>324</v>
      </c>
      <c r="AR36" s="758"/>
      <c r="AS36" s="758"/>
      <c r="AT36" s="758"/>
      <c r="AU36" s="758"/>
      <c r="AV36" s="758"/>
      <c r="AW36" s="758"/>
      <c r="AX36" s="758"/>
      <c r="AY36" s="759"/>
      <c r="AZ36" s="672">
        <v>2176108</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1242273</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5797129</v>
      </c>
      <c r="CS36" s="684"/>
      <c r="CT36" s="684"/>
      <c r="CU36" s="684"/>
      <c r="CV36" s="684"/>
      <c r="CW36" s="684"/>
      <c r="CX36" s="684"/>
      <c r="CY36" s="685"/>
      <c r="CZ36" s="688">
        <v>10.4</v>
      </c>
      <c r="DA36" s="717"/>
      <c r="DB36" s="717"/>
      <c r="DC36" s="721"/>
      <c r="DD36" s="692">
        <v>4291987</v>
      </c>
      <c r="DE36" s="684"/>
      <c r="DF36" s="684"/>
      <c r="DG36" s="684"/>
      <c r="DH36" s="684"/>
      <c r="DI36" s="684"/>
      <c r="DJ36" s="684"/>
      <c r="DK36" s="685"/>
      <c r="DL36" s="692">
        <v>3522087</v>
      </c>
      <c r="DM36" s="684"/>
      <c r="DN36" s="684"/>
      <c r="DO36" s="684"/>
      <c r="DP36" s="684"/>
      <c r="DQ36" s="684"/>
      <c r="DR36" s="684"/>
      <c r="DS36" s="684"/>
      <c r="DT36" s="684"/>
      <c r="DU36" s="684"/>
      <c r="DV36" s="685"/>
      <c r="DW36" s="688">
        <v>8.6999999999999993</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1758809</v>
      </c>
      <c r="S37" s="684"/>
      <c r="T37" s="684"/>
      <c r="U37" s="684"/>
      <c r="V37" s="684"/>
      <c r="W37" s="684"/>
      <c r="X37" s="684"/>
      <c r="Y37" s="685"/>
      <c r="Z37" s="686">
        <v>3</v>
      </c>
      <c r="AA37" s="686"/>
      <c r="AB37" s="686"/>
      <c r="AC37" s="686"/>
      <c r="AD37" s="687" t="s">
        <v>135</v>
      </c>
      <c r="AE37" s="687"/>
      <c r="AF37" s="687"/>
      <c r="AG37" s="687"/>
      <c r="AH37" s="687"/>
      <c r="AI37" s="687"/>
      <c r="AJ37" s="687"/>
      <c r="AK37" s="687"/>
      <c r="AL37" s="688" t="s">
        <v>135</v>
      </c>
      <c r="AM37" s="689"/>
      <c r="AN37" s="689"/>
      <c r="AO37" s="690"/>
      <c r="AQ37" s="761" t="s">
        <v>328</v>
      </c>
      <c r="AR37" s="762"/>
      <c r="AS37" s="762"/>
      <c r="AT37" s="762"/>
      <c r="AU37" s="762"/>
      <c r="AV37" s="762"/>
      <c r="AW37" s="762"/>
      <c r="AX37" s="762"/>
      <c r="AY37" s="763"/>
      <c r="AZ37" s="683">
        <v>252173</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1242273</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645303</v>
      </c>
      <c r="CS37" s="719"/>
      <c r="CT37" s="719"/>
      <c r="CU37" s="719"/>
      <c r="CV37" s="719"/>
      <c r="CW37" s="719"/>
      <c r="CX37" s="719"/>
      <c r="CY37" s="720"/>
      <c r="CZ37" s="688">
        <v>1.2</v>
      </c>
      <c r="DA37" s="717"/>
      <c r="DB37" s="717"/>
      <c r="DC37" s="721"/>
      <c r="DD37" s="692">
        <v>645303</v>
      </c>
      <c r="DE37" s="719"/>
      <c r="DF37" s="719"/>
      <c r="DG37" s="719"/>
      <c r="DH37" s="719"/>
      <c r="DI37" s="719"/>
      <c r="DJ37" s="719"/>
      <c r="DK37" s="720"/>
      <c r="DL37" s="692">
        <v>491667</v>
      </c>
      <c r="DM37" s="719"/>
      <c r="DN37" s="719"/>
      <c r="DO37" s="719"/>
      <c r="DP37" s="719"/>
      <c r="DQ37" s="719"/>
      <c r="DR37" s="719"/>
      <c r="DS37" s="719"/>
      <c r="DT37" s="719"/>
      <c r="DU37" s="719"/>
      <c r="DV37" s="720"/>
      <c r="DW37" s="688">
        <v>1.2</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1546276</v>
      </c>
      <c r="S38" s="684"/>
      <c r="T38" s="684"/>
      <c r="U38" s="684"/>
      <c r="V38" s="684"/>
      <c r="W38" s="684"/>
      <c r="X38" s="684"/>
      <c r="Y38" s="685"/>
      <c r="Z38" s="686">
        <v>2.6</v>
      </c>
      <c r="AA38" s="686"/>
      <c r="AB38" s="686"/>
      <c r="AC38" s="686"/>
      <c r="AD38" s="687">
        <v>170</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t="s">
        <v>135</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7998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2176108</v>
      </c>
      <c r="CS38" s="684"/>
      <c r="CT38" s="684"/>
      <c r="CU38" s="684"/>
      <c r="CV38" s="684"/>
      <c r="CW38" s="684"/>
      <c r="CX38" s="684"/>
      <c r="CY38" s="685"/>
      <c r="CZ38" s="688">
        <v>3.9</v>
      </c>
      <c r="DA38" s="717"/>
      <c r="DB38" s="717"/>
      <c r="DC38" s="721"/>
      <c r="DD38" s="692">
        <v>1909222</v>
      </c>
      <c r="DE38" s="684"/>
      <c r="DF38" s="684"/>
      <c r="DG38" s="684"/>
      <c r="DH38" s="684"/>
      <c r="DI38" s="684"/>
      <c r="DJ38" s="684"/>
      <c r="DK38" s="685"/>
      <c r="DL38" s="692">
        <v>1538274</v>
      </c>
      <c r="DM38" s="684"/>
      <c r="DN38" s="684"/>
      <c r="DO38" s="684"/>
      <c r="DP38" s="684"/>
      <c r="DQ38" s="684"/>
      <c r="DR38" s="684"/>
      <c r="DS38" s="684"/>
      <c r="DT38" s="684"/>
      <c r="DU38" s="684"/>
      <c r="DV38" s="685"/>
      <c r="DW38" s="688">
        <v>3.8</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t="s">
        <v>127</v>
      </c>
      <c r="S39" s="684"/>
      <c r="T39" s="684"/>
      <c r="U39" s="684"/>
      <c r="V39" s="684"/>
      <c r="W39" s="684"/>
      <c r="X39" s="684"/>
      <c r="Y39" s="685"/>
      <c r="Z39" s="686" t="s">
        <v>135</v>
      </c>
      <c r="AA39" s="686"/>
      <c r="AB39" s="686"/>
      <c r="AC39" s="686"/>
      <c r="AD39" s="687" t="s">
        <v>127</v>
      </c>
      <c r="AE39" s="687"/>
      <c r="AF39" s="687"/>
      <c r="AG39" s="687"/>
      <c r="AH39" s="687"/>
      <c r="AI39" s="687"/>
      <c r="AJ39" s="687"/>
      <c r="AK39" s="687"/>
      <c r="AL39" s="688" t="s">
        <v>135</v>
      </c>
      <c r="AM39" s="689"/>
      <c r="AN39" s="689"/>
      <c r="AO39" s="690"/>
      <c r="AQ39" s="761" t="s">
        <v>336</v>
      </c>
      <c r="AR39" s="762"/>
      <c r="AS39" s="762"/>
      <c r="AT39" s="762"/>
      <c r="AU39" s="762"/>
      <c r="AV39" s="762"/>
      <c r="AW39" s="762"/>
      <c r="AX39" s="762"/>
      <c r="AY39" s="763"/>
      <c r="AZ39" s="683" t="s">
        <v>127</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10789</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5465086</v>
      </c>
      <c r="CS39" s="719"/>
      <c r="CT39" s="719"/>
      <c r="CU39" s="719"/>
      <c r="CV39" s="719"/>
      <c r="CW39" s="719"/>
      <c r="CX39" s="719"/>
      <c r="CY39" s="720"/>
      <c r="CZ39" s="688">
        <v>9.8000000000000007</v>
      </c>
      <c r="DA39" s="717"/>
      <c r="DB39" s="717"/>
      <c r="DC39" s="721"/>
      <c r="DD39" s="692">
        <v>5317584</v>
      </c>
      <c r="DE39" s="719"/>
      <c r="DF39" s="719"/>
      <c r="DG39" s="719"/>
      <c r="DH39" s="719"/>
      <c r="DI39" s="719"/>
      <c r="DJ39" s="719"/>
      <c r="DK39" s="720"/>
      <c r="DL39" s="692" t="s">
        <v>127</v>
      </c>
      <c r="DM39" s="719"/>
      <c r="DN39" s="719"/>
      <c r="DO39" s="719"/>
      <c r="DP39" s="719"/>
      <c r="DQ39" s="719"/>
      <c r="DR39" s="719"/>
      <c r="DS39" s="719"/>
      <c r="DT39" s="719"/>
      <c r="DU39" s="719"/>
      <c r="DV39" s="720"/>
      <c r="DW39" s="688" t="s">
        <v>135</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135</v>
      </c>
      <c r="AE40" s="687"/>
      <c r="AF40" s="687"/>
      <c r="AG40" s="687"/>
      <c r="AH40" s="687"/>
      <c r="AI40" s="687"/>
      <c r="AJ40" s="687"/>
      <c r="AK40" s="687"/>
      <c r="AL40" s="688" t="s">
        <v>127</v>
      </c>
      <c r="AM40" s="689"/>
      <c r="AN40" s="689"/>
      <c r="AO40" s="690"/>
      <c r="AQ40" s="761" t="s">
        <v>340</v>
      </c>
      <c r="AR40" s="762"/>
      <c r="AS40" s="762"/>
      <c r="AT40" s="762"/>
      <c r="AU40" s="762"/>
      <c r="AV40" s="762"/>
      <c r="AW40" s="762"/>
      <c r="AX40" s="762"/>
      <c r="AY40" s="763"/>
      <c r="AZ40" s="683" t="s">
        <v>127</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157</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1100795</v>
      </c>
      <c r="CS40" s="684"/>
      <c r="CT40" s="684"/>
      <c r="CU40" s="684"/>
      <c r="CV40" s="684"/>
      <c r="CW40" s="684"/>
      <c r="CX40" s="684"/>
      <c r="CY40" s="685"/>
      <c r="CZ40" s="688">
        <v>2</v>
      </c>
      <c r="DA40" s="717"/>
      <c r="DB40" s="717"/>
      <c r="DC40" s="721"/>
      <c r="DD40" s="692">
        <v>98926</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t="s">
        <v>127</v>
      </c>
      <c r="S41" s="684"/>
      <c r="T41" s="684"/>
      <c r="U41" s="684"/>
      <c r="V41" s="684"/>
      <c r="W41" s="684"/>
      <c r="X41" s="684"/>
      <c r="Y41" s="685"/>
      <c r="Z41" s="686" t="s">
        <v>127</v>
      </c>
      <c r="AA41" s="686"/>
      <c r="AB41" s="686"/>
      <c r="AC41" s="686"/>
      <c r="AD41" s="687" t="s">
        <v>127</v>
      </c>
      <c r="AE41" s="687"/>
      <c r="AF41" s="687"/>
      <c r="AG41" s="687"/>
      <c r="AH41" s="687"/>
      <c r="AI41" s="687"/>
      <c r="AJ41" s="687"/>
      <c r="AK41" s="687"/>
      <c r="AL41" s="688" t="s">
        <v>127</v>
      </c>
      <c r="AM41" s="689"/>
      <c r="AN41" s="689"/>
      <c r="AO41" s="690"/>
      <c r="AQ41" s="761" t="s">
        <v>345</v>
      </c>
      <c r="AR41" s="762"/>
      <c r="AS41" s="762"/>
      <c r="AT41" s="762"/>
      <c r="AU41" s="762"/>
      <c r="AV41" s="762"/>
      <c r="AW41" s="762"/>
      <c r="AX41" s="762"/>
      <c r="AY41" s="763"/>
      <c r="AZ41" s="683">
        <v>606356</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135</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59296029</v>
      </c>
      <c r="S42" s="769"/>
      <c r="T42" s="769"/>
      <c r="U42" s="769"/>
      <c r="V42" s="769"/>
      <c r="W42" s="769"/>
      <c r="X42" s="769"/>
      <c r="Y42" s="777"/>
      <c r="Z42" s="778">
        <v>100</v>
      </c>
      <c r="AA42" s="778"/>
      <c r="AB42" s="778"/>
      <c r="AC42" s="778"/>
      <c r="AD42" s="779">
        <v>40529490</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1317579</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270</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8649671</v>
      </c>
      <c r="CS42" s="684"/>
      <c r="CT42" s="684"/>
      <c r="CU42" s="684"/>
      <c r="CV42" s="684"/>
      <c r="CW42" s="684"/>
      <c r="CX42" s="684"/>
      <c r="CY42" s="685"/>
      <c r="CZ42" s="688">
        <v>15.5</v>
      </c>
      <c r="DA42" s="689"/>
      <c r="DB42" s="689"/>
      <c r="DC42" s="701"/>
      <c r="DD42" s="692">
        <v>5258621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357210</v>
      </c>
      <c r="CS43" s="719"/>
      <c r="CT43" s="719"/>
      <c r="CU43" s="719"/>
      <c r="CV43" s="719"/>
      <c r="CW43" s="719"/>
      <c r="CX43" s="719"/>
      <c r="CY43" s="720"/>
      <c r="CZ43" s="688">
        <v>0.6</v>
      </c>
      <c r="DA43" s="717"/>
      <c r="DB43" s="717"/>
      <c r="DC43" s="721"/>
      <c r="DD43" s="692">
        <v>357210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8649671</v>
      </c>
      <c r="CS44" s="684"/>
      <c r="CT44" s="684"/>
      <c r="CU44" s="684"/>
      <c r="CV44" s="684"/>
      <c r="CW44" s="684"/>
      <c r="CX44" s="684"/>
      <c r="CY44" s="685"/>
      <c r="CZ44" s="688">
        <v>15.5</v>
      </c>
      <c r="DA44" s="689"/>
      <c r="DB44" s="689"/>
      <c r="DC44" s="701"/>
      <c r="DD44" s="692">
        <v>5258621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1207488</v>
      </c>
      <c r="CS45" s="719"/>
      <c r="CT45" s="719"/>
      <c r="CU45" s="719"/>
      <c r="CV45" s="719"/>
      <c r="CW45" s="719"/>
      <c r="CX45" s="719"/>
      <c r="CY45" s="720"/>
      <c r="CZ45" s="688">
        <v>2.2000000000000002</v>
      </c>
      <c r="DA45" s="717"/>
      <c r="DB45" s="717"/>
      <c r="DC45" s="721"/>
      <c r="DD45" s="692">
        <v>432967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7442183</v>
      </c>
      <c r="CS46" s="684"/>
      <c r="CT46" s="684"/>
      <c r="CU46" s="684"/>
      <c r="CV46" s="684"/>
      <c r="CW46" s="684"/>
      <c r="CX46" s="684"/>
      <c r="CY46" s="685"/>
      <c r="CZ46" s="688">
        <v>13.3</v>
      </c>
      <c r="DA46" s="689"/>
      <c r="DB46" s="689"/>
      <c r="DC46" s="701"/>
      <c r="DD46" s="692">
        <v>4825654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t="s">
        <v>127</v>
      </c>
      <c r="CS47" s="719"/>
      <c r="CT47" s="719"/>
      <c r="CU47" s="719"/>
      <c r="CV47" s="719"/>
      <c r="CW47" s="719"/>
      <c r="CX47" s="719"/>
      <c r="CY47" s="720"/>
      <c r="CZ47" s="688" t="s">
        <v>127</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361</v>
      </c>
      <c r="CS48" s="684"/>
      <c r="CT48" s="684"/>
      <c r="CU48" s="684"/>
      <c r="CV48" s="684"/>
      <c r="CW48" s="684"/>
      <c r="CX48" s="684"/>
      <c r="CY48" s="685"/>
      <c r="CZ48" s="688" t="s">
        <v>361</v>
      </c>
      <c r="DA48" s="689"/>
      <c r="DB48" s="689"/>
      <c r="DC48" s="701"/>
      <c r="DD48" s="692" t="s">
        <v>361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55961131</v>
      </c>
      <c r="CS49" s="754"/>
      <c r="CT49" s="754"/>
      <c r="CU49" s="754"/>
      <c r="CV49" s="754"/>
      <c r="CW49" s="754"/>
      <c r="CX49" s="754"/>
      <c r="CY49" s="785"/>
      <c r="CZ49" s="780">
        <v>100</v>
      </c>
      <c r="DA49" s="786"/>
      <c r="DB49" s="786"/>
      <c r="DC49" s="787"/>
      <c r="DD49" s="788">
        <v>42735214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qRDVUJyJhWB6cvG66eMr3LMDJ9hx4oNXXfaXvb17iW+/42vTINAkQvjPd6wUeamIlZQQ5py3t8dAjg25UpXOQ==" saltValue="AuTzUEtwMtWmRgnVeqMz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59311</v>
      </c>
      <c r="R7" s="819"/>
      <c r="S7" s="819"/>
      <c r="T7" s="819"/>
      <c r="U7" s="819"/>
      <c r="V7" s="819">
        <v>55977</v>
      </c>
      <c r="W7" s="819"/>
      <c r="X7" s="819"/>
      <c r="Y7" s="819"/>
      <c r="Z7" s="819"/>
      <c r="AA7" s="819">
        <v>3335</v>
      </c>
      <c r="AB7" s="819"/>
      <c r="AC7" s="819"/>
      <c r="AD7" s="819"/>
      <c r="AE7" s="820"/>
      <c r="AF7" s="821">
        <v>1951</v>
      </c>
      <c r="AG7" s="822"/>
      <c r="AH7" s="822"/>
      <c r="AI7" s="822"/>
      <c r="AJ7" s="823"/>
      <c r="AK7" s="858">
        <v>1992</v>
      </c>
      <c r="AL7" s="859"/>
      <c r="AM7" s="859"/>
      <c r="AN7" s="859"/>
      <c r="AO7" s="859"/>
      <c r="AP7" s="859">
        <v>135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576</v>
      </c>
      <c r="BT7" s="863"/>
      <c r="BU7" s="863"/>
      <c r="BV7" s="863"/>
      <c r="BW7" s="863"/>
      <c r="BX7" s="863"/>
      <c r="BY7" s="863"/>
      <c r="BZ7" s="863"/>
      <c r="CA7" s="863"/>
      <c r="CB7" s="863"/>
      <c r="CC7" s="863"/>
      <c r="CD7" s="863"/>
      <c r="CE7" s="863"/>
      <c r="CF7" s="863"/>
      <c r="CG7" s="864"/>
      <c r="CH7" s="855">
        <v>7</v>
      </c>
      <c r="CI7" s="856"/>
      <c r="CJ7" s="856"/>
      <c r="CK7" s="856"/>
      <c r="CL7" s="857"/>
      <c r="CM7" s="855">
        <v>1845</v>
      </c>
      <c r="CN7" s="856"/>
      <c r="CO7" s="856"/>
      <c r="CP7" s="856"/>
      <c r="CQ7" s="857"/>
      <c r="CR7" s="855">
        <v>1000</v>
      </c>
      <c r="CS7" s="856"/>
      <c r="CT7" s="856"/>
      <c r="CU7" s="856"/>
      <c r="CV7" s="857"/>
      <c r="CW7" s="855">
        <v>36</v>
      </c>
      <c r="CX7" s="856"/>
      <c r="CY7" s="856"/>
      <c r="CZ7" s="856"/>
      <c r="DA7" s="857"/>
      <c r="DB7" s="855" t="s">
        <v>579</v>
      </c>
      <c r="DC7" s="856"/>
      <c r="DD7" s="856"/>
      <c r="DE7" s="856"/>
      <c r="DF7" s="857"/>
      <c r="DG7" s="855" t="s">
        <v>579</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577</v>
      </c>
      <c r="BT8" s="853"/>
      <c r="BU8" s="853"/>
      <c r="BV8" s="853"/>
      <c r="BW8" s="853"/>
      <c r="BX8" s="853"/>
      <c r="BY8" s="853"/>
      <c r="BZ8" s="853"/>
      <c r="CA8" s="853"/>
      <c r="CB8" s="853"/>
      <c r="CC8" s="853"/>
      <c r="CD8" s="853"/>
      <c r="CE8" s="853"/>
      <c r="CF8" s="853"/>
      <c r="CG8" s="854"/>
      <c r="CH8" s="865">
        <v>14</v>
      </c>
      <c r="CI8" s="866"/>
      <c r="CJ8" s="866"/>
      <c r="CK8" s="866"/>
      <c r="CL8" s="867"/>
      <c r="CM8" s="865">
        <v>129</v>
      </c>
      <c r="CN8" s="866"/>
      <c r="CO8" s="866"/>
      <c r="CP8" s="866"/>
      <c r="CQ8" s="867"/>
      <c r="CR8" s="865">
        <v>30</v>
      </c>
      <c r="CS8" s="866"/>
      <c r="CT8" s="866"/>
      <c r="CU8" s="866"/>
      <c r="CV8" s="867"/>
      <c r="CW8" s="865">
        <v>2</v>
      </c>
      <c r="CX8" s="866"/>
      <c r="CY8" s="866"/>
      <c r="CZ8" s="866"/>
      <c r="DA8" s="867"/>
      <c r="DB8" s="865" t="s">
        <v>580</v>
      </c>
      <c r="DC8" s="866"/>
      <c r="DD8" s="866"/>
      <c r="DE8" s="866"/>
      <c r="DF8" s="867"/>
      <c r="DG8" s="865" t="s">
        <v>579</v>
      </c>
      <c r="DH8" s="866"/>
      <c r="DI8" s="866"/>
      <c r="DJ8" s="866"/>
      <c r="DK8" s="867"/>
      <c r="DL8" s="865" t="s">
        <v>579</v>
      </c>
      <c r="DM8" s="866"/>
      <c r="DN8" s="866"/>
      <c r="DO8" s="866"/>
      <c r="DP8" s="867"/>
      <c r="DQ8" s="865" t="s">
        <v>581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578</v>
      </c>
      <c r="BT9" s="853"/>
      <c r="BU9" s="853"/>
      <c r="BV9" s="853"/>
      <c r="BW9" s="853"/>
      <c r="BX9" s="853"/>
      <c r="BY9" s="853"/>
      <c r="BZ9" s="853"/>
      <c r="CA9" s="853"/>
      <c r="CB9" s="853"/>
      <c r="CC9" s="853"/>
      <c r="CD9" s="853"/>
      <c r="CE9" s="853"/>
      <c r="CF9" s="853"/>
      <c r="CG9" s="854"/>
      <c r="CH9" s="865">
        <v>2</v>
      </c>
      <c r="CI9" s="866"/>
      <c r="CJ9" s="866"/>
      <c r="CK9" s="866"/>
      <c r="CL9" s="867"/>
      <c r="CM9" s="865">
        <v>233</v>
      </c>
      <c r="CN9" s="866"/>
      <c r="CO9" s="866"/>
      <c r="CP9" s="866"/>
      <c r="CQ9" s="867"/>
      <c r="CR9" s="865">
        <v>204</v>
      </c>
      <c r="CS9" s="866"/>
      <c r="CT9" s="866"/>
      <c r="CU9" s="866"/>
      <c r="CV9" s="867"/>
      <c r="CW9" s="865">
        <v>35</v>
      </c>
      <c r="CX9" s="866"/>
      <c r="CY9" s="866"/>
      <c r="CZ9" s="866"/>
      <c r="DA9" s="867"/>
      <c r="DB9" s="865" t="s">
        <v>579</v>
      </c>
      <c r="DC9" s="866"/>
      <c r="DD9" s="866"/>
      <c r="DE9" s="866"/>
      <c r="DF9" s="867"/>
      <c r="DG9" s="865" t="s">
        <v>579</v>
      </c>
      <c r="DH9" s="866"/>
      <c r="DI9" s="866"/>
      <c r="DJ9" s="866"/>
      <c r="DK9" s="867"/>
      <c r="DL9" s="865" t="s">
        <v>579</v>
      </c>
      <c r="DM9" s="866"/>
      <c r="DN9" s="866"/>
      <c r="DO9" s="866"/>
      <c r="DP9" s="867"/>
      <c r="DQ9" s="865" t="s">
        <v>579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59311</v>
      </c>
      <c r="R23" s="878"/>
      <c r="S23" s="878"/>
      <c r="T23" s="878"/>
      <c r="U23" s="878"/>
      <c r="V23" s="878">
        <v>55977</v>
      </c>
      <c r="W23" s="878"/>
      <c r="X23" s="878"/>
      <c r="Y23" s="878"/>
      <c r="Z23" s="878"/>
      <c r="AA23" s="878">
        <v>3335</v>
      </c>
      <c r="AB23" s="878"/>
      <c r="AC23" s="878"/>
      <c r="AD23" s="878"/>
      <c r="AE23" s="879"/>
      <c r="AF23" s="880">
        <v>1951</v>
      </c>
      <c r="AG23" s="878"/>
      <c r="AH23" s="878"/>
      <c r="AI23" s="878"/>
      <c r="AJ23" s="881"/>
      <c r="AK23" s="882"/>
      <c r="AL23" s="883"/>
      <c r="AM23" s="883"/>
      <c r="AN23" s="883"/>
      <c r="AO23" s="883"/>
      <c r="AP23" s="878">
        <v>135</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6361</v>
      </c>
      <c r="R28" s="907"/>
      <c r="S28" s="907"/>
      <c r="T28" s="907"/>
      <c r="U28" s="907"/>
      <c r="V28" s="907">
        <v>5119</v>
      </c>
      <c r="W28" s="907"/>
      <c r="X28" s="907"/>
      <c r="Y28" s="907"/>
      <c r="Z28" s="907"/>
      <c r="AA28" s="907">
        <v>1242</v>
      </c>
      <c r="AB28" s="907"/>
      <c r="AC28" s="907"/>
      <c r="AD28" s="907"/>
      <c r="AE28" s="908"/>
      <c r="AF28" s="909">
        <v>1242</v>
      </c>
      <c r="AG28" s="907"/>
      <c r="AH28" s="907"/>
      <c r="AI28" s="907"/>
      <c r="AJ28" s="910"/>
      <c r="AK28" s="911">
        <v>606</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4108</v>
      </c>
      <c r="R29" s="843"/>
      <c r="S29" s="843"/>
      <c r="T29" s="843"/>
      <c r="U29" s="843"/>
      <c r="V29" s="843">
        <v>3866</v>
      </c>
      <c r="W29" s="843"/>
      <c r="X29" s="843"/>
      <c r="Y29" s="843"/>
      <c r="Z29" s="843"/>
      <c r="AA29" s="843">
        <v>242</v>
      </c>
      <c r="AB29" s="843"/>
      <c r="AC29" s="843"/>
      <c r="AD29" s="843"/>
      <c r="AE29" s="844"/>
      <c r="AF29" s="845">
        <v>242</v>
      </c>
      <c r="AG29" s="846"/>
      <c r="AH29" s="846"/>
      <c r="AI29" s="846"/>
      <c r="AJ29" s="847"/>
      <c r="AK29" s="914">
        <v>705</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1754</v>
      </c>
      <c r="R30" s="843"/>
      <c r="S30" s="843"/>
      <c r="T30" s="843"/>
      <c r="U30" s="843"/>
      <c r="V30" s="843">
        <v>1670</v>
      </c>
      <c r="W30" s="843"/>
      <c r="X30" s="843"/>
      <c r="Y30" s="843"/>
      <c r="Z30" s="843"/>
      <c r="AA30" s="843">
        <v>84</v>
      </c>
      <c r="AB30" s="843"/>
      <c r="AC30" s="843"/>
      <c r="AD30" s="843"/>
      <c r="AE30" s="844"/>
      <c r="AF30" s="845">
        <v>84</v>
      </c>
      <c r="AG30" s="846"/>
      <c r="AH30" s="846"/>
      <c r="AI30" s="846"/>
      <c r="AJ30" s="847"/>
      <c r="AK30" s="914">
        <v>501</v>
      </c>
      <c r="AL30" s="915"/>
      <c r="AM30" s="915"/>
      <c r="AN30" s="915"/>
      <c r="AO30" s="915"/>
      <c r="AP30" s="915" t="s">
        <v>579</v>
      </c>
      <c r="AQ30" s="915"/>
      <c r="AR30" s="915"/>
      <c r="AS30" s="915"/>
      <c r="AT30" s="915"/>
      <c r="AU30" s="915" t="s">
        <v>579</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1568</v>
      </c>
      <c r="AG63" s="926"/>
      <c r="AH63" s="926"/>
      <c r="AI63" s="926"/>
      <c r="AJ63" s="927"/>
      <c r="AK63" s="928"/>
      <c r="AL63" s="923"/>
      <c r="AM63" s="923"/>
      <c r="AN63" s="923"/>
      <c r="AO63" s="923"/>
      <c r="AP63" s="926" t="s">
        <v>588</v>
      </c>
      <c r="AQ63" s="926"/>
      <c r="AR63" s="926"/>
      <c r="AS63" s="926"/>
      <c r="AT63" s="926"/>
      <c r="AU63" s="926" t="s">
        <v>588</v>
      </c>
      <c r="AV63" s="926"/>
      <c r="AW63" s="926"/>
      <c r="AX63" s="926"/>
      <c r="AY63" s="926"/>
      <c r="AZ63" s="930"/>
      <c r="BA63" s="930"/>
      <c r="BB63" s="930"/>
      <c r="BC63" s="930"/>
      <c r="BD63" s="930"/>
      <c r="BE63" s="931"/>
      <c r="BF63" s="931"/>
      <c r="BG63" s="931"/>
      <c r="BH63" s="931"/>
      <c r="BI63" s="932"/>
      <c r="BJ63" s="933" t="s">
        <v>389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406</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407</v>
      </c>
      <c r="AB66" s="802"/>
      <c r="AC66" s="802"/>
      <c r="AD66" s="802"/>
      <c r="AE66" s="803"/>
      <c r="AF66" s="936" t="s">
        <v>395</v>
      </c>
      <c r="AG66" s="897"/>
      <c r="AH66" s="897"/>
      <c r="AI66" s="897"/>
      <c r="AJ66" s="937"/>
      <c r="AK66" s="801" t="s">
        <v>408</v>
      </c>
      <c r="AL66" s="825"/>
      <c r="AM66" s="825"/>
      <c r="AN66" s="825"/>
      <c r="AO66" s="826"/>
      <c r="AP66" s="801" t="s">
        <v>397</v>
      </c>
      <c r="AQ66" s="802"/>
      <c r="AR66" s="802"/>
      <c r="AS66" s="802"/>
      <c r="AT66" s="803"/>
      <c r="AU66" s="801" t="s">
        <v>409</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569</v>
      </c>
      <c r="C68" s="954"/>
      <c r="D68" s="954"/>
      <c r="E68" s="954"/>
      <c r="F68" s="954"/>
      <c r="G68" s="954"/>
      <c r="H68" s="954"/>
      <c r="I68" s="954"/>
      <c r="J68" s="954"/>
      <c r="K68" s="954"/>
      <c r="L68" s="954"/>
      <c r="M68" s="954"/>
      <c r="N68" s="954"/>
      <c r="O68" s="954"/>
      <c r="P68" s="955"/>
      <c r="Q68" s="956">
        <v>8285</v>
      </c>
      <c r="R68" s="950"/>
      <c r="S68" s="950"/>
      <c r="T68" s="950"/>
      <c r="U68" s="950"/>
      <c r="V68" s="950">
        <v>7743</v>
      </c>
      <c r="W68" s="950"/>
      <c r="X68" s="950"/>
      <c r="Y68" s="950"/>
      <c r="Z68" s="950"/>
      <c r="AA68" s="950">
        <v>541</v>
      </c>
      <c r="AB68" s="950"/>
      <c r="AC68" s="950"/>
      <c r="AD68" s="950"/>
      <c r="AE68" s="950"/>
      <c r="AF68" s="950">
        <v>541</v>
      </c>
      <c r="AG68" s="950"/>
      <c r="AH68" s="950"/>
      <c r="AI68" s="950"/>
      <c r="AJ68" s="950"/>
      <c r="AK68" s="950">
        <v>105</v>
      </c>
      <c r="AL68" s="950"/>
      <c r="AM68" s="950"/>
      <c r="AN68" s="950"/>
      <c r="AO68" s="950"/>
      <c r="AP68" s="950">
        <v>4341</v>
      </c>
      <c r="AQ68" s="950"/>
      <c r="AR68" s="950"/>
      <c r="AS68" s="950"/>
      <c r="AT68" s="950"/>
      <c r="AU68" s="950">
        <v>187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570</v>
      </c>
      <c r="C69" s="958"/>
      <c r="D69" s="958"/>
      <c r="E69" s="958"/>
      <c r="F69" s="958"/>
      <c r="G69" s="958"/>
      <c r="H69" s="958"/>
      <c r="I69" s="958"/>
      <c r="J69" s="958"/>
      <c r="K69" s="958"/>
      <c r="L69" s="958"/>
      <c r="M69" s="958"/>
      <c r="N69" s="958"/>
      <c r="O69" s="958"/>
      <c r="P69" s="959"/>
      <c r="Q69" s="960">
        <v>156337</v>
      </c>
      <c r="R69" s="915"/>
      <c r="S69" s="915"/>
      <c r="T69" s="915"/>
      <c r="U69" s="915"/>
      <c r="V69" s="915">
        <v>148325</v>
      </c>
      <c r="W69" s="915"/>
      <c r="X69" s="915"/>
      <c r="Y69" s="915"/>
      <c r="Z69" s="915"/>
      <c r="AA69" s="915">
        <v>8012</v>
      </c>
      <c r="AB69" s="915"/>
      <c r="AC69" s="915"/>
      <c r="AD69" s="915"/>
      <c r="AE69" s="915"/>
      <c r="AF69" s="915">
        <v>36177</v>
      </c>
      <c r="AG69" s="915"/>
      <c r="AH69" s="915"/>
      <c r="AI69" s="915"/>
      <c r="AJ69" s="915"/>
      <c r="AK69" s="915" t="s">
        <v>574</v>
      </c>
      <c r="AL69" s="915"/>
      <c r="AM69" s="915"/>
      <c r="AN69" s="915"/>
      <c r="AO69" s="915"/>
      <c r="AP69" s="915" t="s">
        <v>574</v>
      </c>
      <c r="AQ69" s="915"/>
      <c r="AR69" s="915"/>
      <c r="AS69" s="915"/>
      <c r="AT69" s="915"/>
      <c r="AU69" s="915" t="s">
        <v>574</v>
      </c>
      <c r="AV69" s="915"/>
      <c r="AW69" s="915"/>
      <c r="AX69" s="915"/>
      <c r="AY69" s="915"/>
      <c r="AZ69" s="961" t="s">
        <v>575</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571</v>
      </c>
      <c r="C70" s="958"/>
      <c r="D70" s="958"/>
      <c r="E70" s="958"/>
      <c r="F70" s="958"/>
      <c r="G70" s="958"/>
      <c r="H70" s="958"/>
      <c r="I70" s="958"/>
      <c r="J70" s="958"/>
      <c r="K70" s="958"/>
      <c r="L70" s="958"/>
      <c r="M70" s="958"/>
      <c r="N70" s="958"/>
      <c r="O70" s="958"/>
      <c r="P70" s="959"/>
      <c r="Q70" s="960">
        <v>85568</v>
      </c>
      <c r="R70" s="915"/>
      <c r="S70" s="915"/>
      <c r="T70" s="915"/>
      <c r="U70" s="915"/>
      <c r="V70" s="915">
        <v>81790</v>
      </c>
      <c r="W70" s="915"/>
      <c r="X70" s="915"/>
      <c r="Y70" s="915"/>
      <c r="Z70" s="915"/>
      <c r="AA70" s="915">
        <v>3778</v>
      </c>
      <c r="AB70" s="915"/>
      <c r="AC70" s="915"/>
      <c r="AD70" s="915"/>
      <c r="AE70" s="915"/>
      <c r="AF70" s="915">
        <v>3733</v>
      </c>
      <c r="AG70" s="915"/>
      <c r="AH70" s="915"/>
      <c r="AI70" s="915"/>
      <c r="AJ70" s="915"/>
      <c r="AK70" s="915">
        <v>8772</v>
      </c>
      <c r="AL70" s="915"/>
      <c r="AM70" s="915"/>
      <c r="AN70" s="915"/>
      <c r="AO70" s="915"/>
      <c r="AP70" s="915">
        <v>46122</v>
      </c>
      <c r="AQ70" s="915"/>
      <c r="AR70" s="915"/>
      <c r="AS70" s="915"/>
      <c r="AT70" s="915"/>
      <c r="AU70" s="915">
        <v>415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572</v>
      </c>
      <c r="C71" s="958"/>
      <c r="D71" s="958"/>
      <c r="E71" s="958"/>
      <c r="F71" s="958"/>
      <c r="G71" s="958"/>
      <c r="H71" s="958"/>
      <c r="I71" s="958"/>
      <c r="J71" s="958"/>
      <c r="K71" s="958"/>
      <c r="L71" s="958"/>
      <c r="M71" s="958"/>
      <c r="N71" s="958"/>
      <c r="O71" s="958"/>
      <c r="P71" s="959"/>
      <c r="Q71" s="960">
        <v>6529</v>
      </c>
      <c r="R71" s="915"/>
      <c r="S71" s="915"/>
      <c r="T71" s="915"/>
      <c r="U71" s="915"/>
      <c r="V71" s="915">
        <v>6443</v>
      </c>
      <c r="W71" s="915"/>
      <c r="X71" s="915"/>
      <c r="Y71" s="915"/>
      <c r="Z71" s="915"/>
      <c r="AA71" s="915">
        <v>86</v>
      </c>
      <c r="AB71" s="915"/>
      <c r="AC71" s="915"/>
      <c r="AD71" s="915"/>
      <c r="AE71" s="915"/>
      <c r="AF71" s="915">
        <v>86</v>
      </c>
      <c r="AG71" s="915"/>
      <c r="AH71" s="915"/>
      <c r="AI71" s="915"/>
      <c r="AJ71" s="915"/>
      <c r="AK71" s="915">
        <v>1926</v>
      </c>
      <c r="AL71" s="915"/>
      <c r="AM71" s="915"/>
      <c r="AN71" s="915"/>
      <c r="AO71" s="915"/>
      <c r="AP71" s="915" t="s">
        <v>574</v>
      </c>
      <c r="AQ71" s="915"/>
      <c r="AR71" s="915"/>
      <c r="AS71" s="915"/>
      <c r="AT71" s="915"/>
      <c r="AU71" s="915" t="s">
        <v>574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573</v>
      </c>
      <c r="C72" s="958"/>
      <c r="D72" s="958"/>
      <c r="E72" s="958"/>
      <c r="F72" s="958"/>
      <c r="G72" s="958"/>
      <c r="H72" s="958"/>
      <c r="I72" s="958"/>
      <c r="J72" s="958"/>
      <c r="K72" s="958"/>
      <c r="L72" s="958"/>
      <c r="M72" s="958"/>
      <c r="N72" s="958"/>
      <c r="O72" s="958"/>
      <c r="P72" s="959"/>
      <c r="Q72" s="960">
        <v>1444184</v>
      </c>
      <c r="R72" s="915"/>
      <c r="S72" s="915"/>
      <c r="T72" s="915"/>
      <c r="U72" s="915"/>
      <c r="V72" s="915">
        <v>1404896</v>
      </c>
      <c r="W72" s="915"/>
      <c r="X72" s="915"/>
      <c r="Y72" s="915"/>
      <c r="Z72" s="915"/>
      <c r="AA72" s="915">
        <v>39288</v>
      </c>
      <c r="AB72" s="915"/>
      <c r="AC72" s="915"/>
      <c r="AD72" s="915"/>
      <c r="AE72" s="915"/>
      <c r="AF72" s="915">
        <v>39288</v>
      </c>
      <c r="AG72" s="915"/>
      <c r="AH72" s="915"/>
      <c r="AI72" s="915"/>
      <c r="AJ72" s="915"/>
      <c r="AK72" s="915">
        <v>16623</v>
      </c>
      <c r="AL72" s="915"/>
      <c r="AM72" s="915"/>
      <c r="AN72" s="915"/>
      <c r="AO72" s="915"/>
      <c r="AP72" s="915" t="s">
        <v>574</v>
      </c>
      <c r="AQ72" s="915"/>
      <c r="AR72" s="915"/>
      <c r="AS72" s="915"/>
      <c r="AT72" s="915"/>
      <c r="AU72" s="915" t="s">
        <v>574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79825</v>
      </c>
      <c r="AG88" s="926"/>
      <c r="AH88" s="926"/>
      <c r="AI88" s="926"/>
      <c r="AJ88" s="926"/>
      <c r="AK88" s="923"/>
      <c r="AL88" s="923"/>
      <c r="AM88" s="923"/>
      <c r="AN88" s="923"/>
      <c r="AO88" s="923"/>
      <c r="AP88" s="926">
        <v>50463</v>
      </c>
      <c r="AQ88" s="926"/>
      <c r="AR88" s="926"/>
      <c r="AS88" s="926"/>
      <c r="AT88" s="926"/>
      <c r="AU88" s="926">
        <v>602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1234</v>
      </c>
      <c r="CS102" s="934"/>
      <c r="CT102" s="934"/>
      <c r="CU102" s="934"/>
      <c r="CV102" s="977"/>
      <c r="CW102" s="976">
        <v>73</v>
      </c>
      <c r="CX102" s="934"/>
      <c r="CY102" s="934"/>
      <c r="CZ102" s="934"/>
      <c r="DA102" s="977"/>
      <c r="DB102" s="976" t="s">
        <v>579</v>
      </c>
      <c r="DC102" s="934"/>
      <c r="DD102" s="934"/>
      <c r="DE102" s="934"/>
      <c r="DF102" s="977"/>
      <c r="DG102" s="976" t="s">
        <v>579</v>
      </c>
      <c r="DH102" s="934"/>
      <c r="DI102" s="934"/>
      <c r="DJ102" s="934"/>
      <c r="DK102" s="977"/>
      <c r="DL102" s="976" t="s">
        <v>579</v>
      </c>
      <c r="DM102" s="934"/>
      <c r="DN102" s="934"/>
      <c r="DO102" s="934"/>
      <c r="DP102" s="977"/>
      <c r="DQ102" s="976" t="s">
        <v>582</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418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419</v>
      </c>
      <c r="AB109" s="979"/>
      <c r="AC109" s="979"/>
      <c r="AD109" s="979"/>
      <c r="AE109" s="980"/>
      <c r="AF109" s="978" t="s">
        <v>304</v>
      </c>
      <c r="AG109" s="979"/>
      <c r="AH109" s="979"/>
      <c r="AI109" s="979"/>
      <c r="AJ109" s="980"/>
      <c r="AK109" s="978" t="s">
        <v>303</v>
      </c>
      <c r="AL109" s="979"/>
      <c r="AM109" s="979"/>
      <c r="AN109" s="979"/>
      <c r="AO109" s="980"/>
      <c r="AP109" s="978" t="s">
        <v>420</v>
      </c>
      <c r="AQ109" s="979"/>
      <c r="AR109" s="979"/>
      <c r="AS109" s="979"/>
      <c r="AT109" s="981"/>
      <c r="AU109" s="998" t="s">
        <v>418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419</v>
      </c>
      <c r="BR109" s="979"/>
      <c r="BS109" s="979"/>
      <c r="BT109" s="979"/>
      <c r="BU109" s="980"/>
      <c r="BV109" s="978" t="s">
        <v>304</v>
      </c>
      <c r="BW109" s="979"/>
      <c r="BX109" s="979"/>
      <c r="BY109" s="979"/>
      <c r="BZ109" s="980"/>
      <c r="CA109" s="978" t="s">
        <v>303</v>
      </c>
      <c r="CB109" s="979"/>
      <c r="CC109" s="979"/>
      <c r="CD109" s="979"/>
      <c r="CE109" s="980"/>
      <c r="CF109" s="999" t="s">
        <v>420</v>
      </c>
      <c r="CG109" s="999"/>
      <c r="CH109" s="999"/>
      <c r="CI109" s="999"/>
      <c r="CJ109" s="999"/>
      <c r="CK109" s="978" t="s">
        <v>421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419</v>
      </c>
      <c r="DH109" s="979"/>
      <c r="DI109" s="979"/>
      <c r="DJ109" s="979"/>
      <c r="DK109" s="980"/>
      <c r="DL109" s="978" t="s">
        <v>304</v>
      </c>
      <c r="DM109" s="979"/>
      <c r="DN109" s="979"/>
      <c r="DO109" s="979"/>
      <c r="DP109" s="980"/>
      <c r="DQ109" s="978" t="s">
        <v>303</v>
      </c>
      <c r="DR109" s="979"/>
      <c r="DS109" s="979"/>
      <c r="DT109" s="979"/>
      <c r="DU109" s="980"/>
      <c r="DV109" s="978" t="s">
        <v>420</v>
      </c>
      <c r="DW109" s="979"/>
      <c r="DX109" s="979"/>
      <c r="DY109" s="979"/>
      <c r="DZ109" s="981"/>
    </row>
    <row r="110" spans="1:131" s="247" customFormat="1" ht="26.25" customHeight="1" x14ac:dyDescent="0.15">
      <c r="A110" s="982" t="s">
        <v>422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378903</v>
      </c>
      <c r="AB110" s="986"/>
      <c r="AC110" s="986"/>
      <c r="AD110" s="986"/>
      <c r="AE110" s="987"/>
      <c r="AF110" s="988">
        <v>155261</v>
      </c>
      <c r="AG110" s="986"/>
      <c r="AH110" s="986"/>
      <c r="AI110" s="986"/>
      <c r="AJ110" s="987"/>
      <c r="AK110" s="988">
        <v>70830</v>
      </c>
      <c r="AL110" s="986"/>
      <c r="AM110" s="986"/>
      <c r="AN110" s="986"/>
      <c r="AO110" s="987"/>
      <c r="AP110" s="989">
        <v>0.2</v>
      </c>
      <c r="AQ110" s="990"/>
      <c r="AR110" s="990"/>
      <c r="AS110" s="990"/>
      <c r="AT110" s="991"/>
      <c r="AU110" s="992" t="s">
        <v>72</v>
      </c>
      <c r="AV110" s="993"/>
      <c r="AW110" s="993"/>
      <c r="AX110" s="993"/>
      <c r="AY110" s="993"/>
      <c r="AZ110" s="1034" t="s">
        <v>423</v>
      </c>
      <c r="BA110" s="983"/>
      <c r="BB110" s="983"/>
      <c r="BC110" s="983"/>
      <c r="BD110" s="983"/>
      <c r="BE110" s="983"/>
      <c r="BF110" s="983"/>
      <c r="BG110" s="983"/>
      <c r="BH110" s="983"/>
      <c r="BI110" s="983"/>
      <c r="BJ110" s="983"/>
      <c r="BK110" s="983"/>
      <c r="BL110" s="983"/>
      <c r="BM110" s="983"/>
      <c r="BN110" s="983"/>
      <c r="BO110" s="983"/>
      <c r="BP110" s="984"/>
      <c r="BQ110" s="1020">
        <v>348794</v>
      </c>
      <c r="BR110" s="1021"/>
      <c r="BS110" s="1021"/>
      <c r="BT110" s="1021"/>
      <c r="BU110" s="1021"/>
      <c r="BV110" s="1021">
        <v>201013</v>
      </c>
      <c r="BW110" s="1021"/>
      <c r="BX110" s="1021"/>
      <c r="BY110" s="1021"/>
      <c r="BZ110" s="1021"/>
      <c r="CA110" s="1021">
        <v>134870</v>
      </c>
      <c r="CB110" s="1021"/>
      <c r="CC110" s="1021"/>
      <c r="CD110" s="1021"/>
      <c r="CE110" s="1021"/>
      <c r="CF110" s="1035">
        <v>0.4</v>
      </c>
      <c r="CG110" s="1036"/>
      <c r="CH110" s="1036"/>
      <c r="CI110" s="1036"/>
      <c r="CJ110" s="1036"/>
      <c r="CK110" s="1037" t="s">
        <v>424</v>
      </c>
      <c r="CL110" s="1038"/>
      <c r="CM110" s="1017" t="s">
        <v>425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2710250</v>
      </c>
      <c r="DH110" s="1021"/>
      <c r="DI110" s="1021"/>
      <c r="DJ110" s="1021"/>
      <c r="DK110" s="1021"/>
      <c r="DL110" s="1021">
        <v>2113956</v>
      </c>
      <c r="DM110" s="1021"/>
      <c r="DN110" s="1021"/>
      <c r="DO110" s="1021"/>
      <c r="DP110" s="1021"/>
      <c r="DQ110" s="1021">
        <v>1512688</v>
      </c>
      <c r="DR110" s="1021"/>
      <c r="DS110" s="1021"/>
      <c r="DT110" s="1021"/>
      <c r="DU110" s="1021"/>
      <c r="DV110" s="1022">
        <v>4.5999999999999996</v>
      </c>
      <c r="DW110" s="1022"/>
      <c r="DX110" s="1022"/>
      <c r="DY110" s="1022"/>
      <c r="DZ110" s="1023"/>
    </row>
    <row r="111" spans="1:131" s="247" customFormat="1" ht="26.25" customHeight="1" x14ac:dyDescent="0.15">
      <c r="A111" s="1024" t="s">
        <v>426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427</v>
      </c>
      <c r="AB111" s="1028"/>
      <c r="AC111" s="1028"/>
      <c r="AD111" s="1028"/>
      <c r="AE111" s="1029"/>
      <c r="AF111" s="1030" t="s">
        <v>127</v>
      </c>
      <c r="AG111" s="1028"/>
      <c r="AH111" s="1028"/>
      <c r="AI111" s="1028"/>
      <c r="AJ111" s="1029"/>
      <c r="AK111" s="1030" t="s">
        <v>127</v>
      </c>
      <c r="AL111" s="1028"/>
      <c r="AM111" s="1028"/>
      <c r="AN111" s="1028"/>
      <c r="AO111" s="1029"/>
      <c r="AP111" s="1031" t="s">
        <v>428</v>
      </c>
      <c r="AQ111" s="1032"/>
      <c r="AR111" s="1032"/>
      <c r="AS111" s="1032"/>
      <c r="AT111" s="1033"/>
      <c r="AU111" s="994"/>
      <c r="AV111" s="995"/>
      <c r="AW111" s="995"/>
      <c r="AX111" s="995"/>
      <c r="AY111" s="995"/>
      <c r="AZ111" s="1043" t="s">
        <v>429</v>
      </c>
      <c r="BA111" s="1044"/>
      <c r="BB111" s="1044"/>
      <c r="BC111" s="1044"/>
      <c r="BD111" s="1044"/>
      <c r="BE111" s="1044"/>
      <c r="BF111" s="1044"/>
      <c r="BG111" s="1044"/>
      <c r="BH111" s="1044"/>
      <c r="BI111" s="1044"/>
      <c r="BJ111" s="1044"/>
      <c r="BK111" s="1044"/>
      <c r="BL111" s="1044"/>
      <c r="BM111" s="1044"/>
      <c r="BN111" s="1044"/>
      <c r="BO111" s="1044"/>
      <c r="BP111" s="1045"/>
      <c r="BQ111" s="1013">
        <v>2710250</v>
      </c>
      <c r="BR111" s="1014"/>
      <c r="BS111" s="1014"/>
      <c r="BT111" s="1014"/>
      <c r="BU111" s="1014"/>
      <c r="BV111" s="1014">
        <v>2113956</v>
      </c>
      <c r="BW111" s="1014"/>
      <c r="BX111" s="1014"/>
      <c r="BY111" s="1014"/>
      <c r="BZ111" s="1014"/>
      <c r="CA111" s="1014">
        <v>1512688</v>
      </c>
      <c r="CB111" s="1014"/>
      <c r="CC111" s="1014"/>
      <c r="CD111" s="1014"/>
      <c r="CE111" s="1014"/>
      <c r="CF111" s="1008">
        <v>4.5999999999999996</v>
      </c>
      <c r="CG111" s="1009"/>
      <c r="CH111" s="1009"/>
      <c r="CI111" s="1009"/>
      <c r="CJ111" s="1009"/>
      <c r="CK111" s="1039"/>
      <c r="CL111" s="1040"/>
      <c r="CM111" s="1010" t="s">
        <v>430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431</v>
      </c>
      <c r="DH111" s="1014"/>
      <c r="DI111" s="1014"/>
      <c r="DJ111" s="1014"/>
      <c r="DK111" s="1014"/>
      <c r="DL111" s="1014" t="s">
        <v>432</v>
      </c>
      <c r="DM111" s="1014"/>
      <c r="DN111" s="1014"/>
      <c r="DO111" s="1014"/>
      <c r="DP111" s="1014"/>
      <c r="DQ111" s="1014" t="s">
        <v>127</v>
      </c>
      <c r="DR111" s="1014"/>
      <c r="DS111" s="1014"/>
      <c r="DT111" s="1014"/>
      <c r="DU111" s="1014"/>
      <c r="DV111" s="1015" t="s">
        <v>389</v>
      </c>
      <c r="DW111" s="1015"/>
      <c r="DX111" s="1015"/>
      <c r="DY111" s="1015"/>
      <c r="DZ111" s="1016"/>
    </row>
    <row r="112" spans="1:131" s="247" customFormat="1" ht="26.25" customHeight="1" x14ac:dyDescent="0.15">
      <c r="A112" s="1046" t="s">
        <v>433</v>
      </c>
      <c r="B112" s="1047"/>
      <c r="C112" s="1044" t="s">
        <v>434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127</v>
      </c>
      <c r="AG112" s="1053"/>
      <c r="AH112" s="1053"/>
      <c r="AI112" s="1053"/>
      <c r="AJ112" s="1054"/>
      <c r="AK112" s="1055" t="s">
        <v>389</v>
      </c>
      <c r="AL112" s="1053"/>
      <c r="AM112" s="1053"/>
      <c r="AN112" s="1053"/>
      <c r="AO112" s="1054"/>
      <c r="AP112" s="1056" t="s">
        <v>427</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t="s">
        <v>127</v>
      </c>
      <c r="BR112" s="1014"/>
      <c r="BS112" s="1014"/>
      <c r="BT112" s="1014"/>
      <c r="BU112" s="1014"/>
      <c r="BV112" s="1014" t="s">
        <v>437</v>
      </c>
      <c r="BW112" s="1014"/>
      <c r="BX112" s="1014"/>
      <c r="BY112" s="1014"/>
      <c r="BZ112" s="1014"/>
      <c r="CA112" s="1014" t="s">
        <v>127</v>
      </c>
      <c r="CB112" s="1014"/>
      <c r="CC112" s="1014"/>
      <c r="CD112" s="1014"/>
      <c r="CE112" s="1014"/>
      <c r="CF112" s="1008" t="s">
        <v>389</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427</v>
      </c>
      <c r="DM112" s="1014"/>
      <c r="DN112" s="1014"/>
      <c r="DO112" s="1014"/>
      <c r="DP112" s="1014"/>
      <c r="DQ112" s="1014" t="s">
        <v>389</v>
      </c>
      <c r="DR112" s="1014"/>
      <c r="DS112" s="1014"/>
      <c r="DT112" s="1014"/>
      <c r="DU112" s="1014"/>
      <c r="DV112" s="1015" t="s">
        <v>389</v>
      </c>
      <c r="DW112" s="1015"/>
      <c r="DX112" s="1015"/>
      <c r="DY112" s="1015"/>
      <c r="DZ112" s="1016"/>
    </row>
    <row r="113" spans="1:130" s="247" customFormat="1" ht="26.25" customHeight="1" x14ac:dyDescent="0.15">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t="s">
        <v>440</v>
      </c>
      <c r="AB113" s="1028"/>
      <c r="AC113" s="1028"/>
      <c r="AD113" s="1028"/>
      <c r="AE113" s="1029"/>
      <c r="AF113" s="1030" t="s">
        <v>428</v>
      </c>
      <c r="AG113" s="1028"/>
      <c r="AH113" s="1028"/>
      <c r="AI113" s="1028"/>
      <c r="AJ113" s="1029"/>
      <c r="AK113" s="1030" t="s">
        <v>127</v>
      </c>
      <c r="AL113" s="1028"/>
      <c r="AM113" s="1028"/>
      <c r="AN113" s="1028"/>
      <c r="AO113" s="1029"/>
      <c r="AP113" s="1031" t="s">
        <v>389</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569703</v>
      </c>
      <c r="BR113" s="1014"/>
      <c r="BS113" s="1014"/>
      <c r="BT113" s="1014"/>
      <c r="BU113" s="1014"/>
      <c r="BV113" s="1014">
        <v>573312</v>
      </c>
      <c r="BW113" s="1014"/>
      <c r="BX113" s="1014"/>
      <c r="BY113" s="1014"/>
      <c r="BZ113" s="1014"/>
      <c r="CA113" s="1014">
        <v>601760</v>
      </c>
      <c r="CB113" s="1014"/>
      <c r="CC113" s="1014"/>
      <c r="CD113" s="1014"/>
      <c r="CE113" s="1014"/>
      <c r="CF113" s="1008">
        <v>1.8</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389</v>
      </c>
      <c r="DM113" s="1053"/>
      <c r="DN113" s="1053"/>
      <c r="DO113" s="1053"/>
      <c r="DP113" s="1054"/>
      <c r="DQ113" s="1055" t="s">
        <v>389</v>
      </c>
      <c r="DR113" s="1053"/>
      <c r="DS113" s="1053"/>
      <c r="DT113" s="1053"/>
      <c r="DU113" s="1054"/>
      <c r="DV113" s="1056" t="s">
        <v>443</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44428</v>
      </c>
      <c r="AB114" s="1053"/>
      <c r="AC114" s="1053"/>
      <c r="AD114" s="1053"/>
      <c r="AE114" s="1054"/>
      <c r="AF114" s="1055">
        <v>47236</v>
      </c>
      <c r="AG114" s="1053"/>
      <c r="AH114" s="1053"/>
      <c r="AI114" s="1053"/>
      <c r="AJ114" s="1054"/>
      <c r="AK114" s="1055">
        <v>49226</v>
      </c>
      <c r="AL114" s="1053"/>
      <c r="AM114" s="1053"/>
      <c r="AN114" s="1053"/>
      <c r="AO114" s="1054"/>
      <c r="AP114" s="1056">
        <v>0.1</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6991726</v>
      </c>
      <c r="BR114" s="1014"/>
      <c r="BS114" s="1014"/>
      <c r="BT114" s="1014"/>
      <c r="BU114" s="1014"/>
      <c r="BV114" s="1014">
        <v>6077448</v>
      </c>
      <c r="BW114" s="1014"/>
      <c r="BX114" s="1014"/>
      <c r="BY114" s="1014"/>
      <c r="BZ114" s="1014"/>
      <c r="CA114" s="1014">
        <v>6467700</v>
      </c>
      <c r="CB114" s="1014"/>
      <c r="CC114" s="1014"/>
      <c r="CD114" s="1014"/>
      <c r="CE114" s="1014"/>
      <c r="CF114" s="1008">
        <v>19.600000000000001</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447</v>
      </c>
      <c r="DM114" s="1053"/>
      <c r="DN114" s="1053"/>
      <c r="DO114" s="1053"/>
      <c r="DP114" s="1054"/>
      <c r="DQ114" s="1055" t="s">
        <v>127</v>
      </c>
      <c r="DR114" s="1053"/>
      <c r="DS114" s="1053"/>
      <c r="DT114" s="1053"/>
      <c r="DU114" s="1054"/>
      <c r="DV114" s="1056" t="s">
        <v>389</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670643</v>
      </c>
      <c r="AB115" s="1028"/>
      <c r="AC115" s="1028"/>
      <c r="AD115" s="1028"/>
      <c r="AE115" s="1029"/>
      <c r="AF115" s="1030">
        <v>660800</v>
      </c>
      <c r="AG115" s="1028"/>
      <c r="AH115" s="1028"/>
      <c r="AI115" s="1028"/>
      <c r="AJ115" s="1029"/>
      <c r="AK115" s="1030">
        <v>650959</v>
      </c>
      <c r="AL115" s="1028"/>
      <c r="AM115" s="1028"/>
      <c r="AN115" s="1028"/>
      <c r="AO115" s="1029"/>
      <c r="AP115" s="1031">
        <v>2</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443</v>
      </c>
      <c r="BW115" s="1014"/>
      <c r="BX115" s="1014"/>
      <c r="BY115" s="1014"/>
      <c r="BZ115" s="1014"/>
      <c r="CA115" s="1014" t="s">
        <v>440</v>
      </c>
      <c r="CB115" s="1014"/>
      <c r="CC115" s="1014"/>
      <c r="CD115" s="1014"/>
      <c r="CE115" s="1014"/>
      <c r="CF115" s="1008" t="s">
        <v>127</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389</v>
      </c>
      <c r="DM115" s="1053"/>
      <c r="DN115" s="1053"/>
      <c r="DO115" s="1053"/>
      <c r="DP115" s="1054"/>
      <c r="DQ115" s="1055" t="s">
        <v>427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127</v>
      </c>
      <c r="AG116" s="1053"/>
      <c r="AH116" s="1053"/>
      <c r="AI116" s="1053"/>
      <c r="AJ116" s="1054"/>
      <c r="AK116" s="1055" t="s">
        <v>428</v>
      </c>
      <c r="AL116" s="1053"/>
      <c r="AM116" s="1053"/>
      <c r="AN116" s="1053"/>
      <c r="AO116" s="1054"/>
      <c r="AP116" s="1056" t="s">
        <v>127</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389</v>
      </c>
      <c r="BR116" s="1014"/>
      <c r="BS116" s="1014"/>
      <c r="BT116" s="1014"/>
      <c r="BU116" s="1014"/>
      <c r="BV116" s="1014" t="s">
        <v>127</v>
      </c>
      <c r="BW116" s="1014"/>
      <c r="BX116" s="1014"/>
      <c r="BY116" s="1014"/>
      <c r="BZ116" s="1014"/>
      <c r="CA116" s="1014" t="s">
        <v>453</v>
      </c>
      <c r="CB116" s="1014"/>
      <c r="CC116" s="1014"/>
      <c r="CD116" s="1014"/>
      <c r="CE116" s="1014"/>
      <c r="CF116" s="1008" t="s">
        <v>443</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389</v>
      </c>
      <c r="DM116" s="1053"/>
      <c r="DN116" s="1053"/>
      <c r="DO116" s="1053"/>
      <c r="DP116" s="1054"/>
      <c r="DQ116" s="1055" t="s">
        <v>432</v>
      </c>
      <c r="DR116" s="1053"/>
      <c r="DS116" s="1053"/>
      <c r="DT116" s="1053"/>
      <c r="DU116" s="1054"/>
      <c r="DV116" s="1056" t="s">
        <v>389</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1093974</v>
      </c>
      <c r="AB117" s="1071"/>
      <c r="AC117" s="1071"/>
      <c r="AD117" s="1071"/>
      <c r="AE117" s="1072"/>
      <c r="AF117" s="1073">
        <v>863297</v>
      </c>
      <c r="AG117" s="1071"/>
      <c r="AH117" s="1071"/>
      <c r="AI117" s="1071"/>
      <c r="AJ117" s="1072"/>
      <c r="AK117" s="1073">
        <v>771015</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389</v>
      </c>
      <c r="BR117" s="1014"/>
      <c r="BS117" s="1014"/>
      <c r="BT117" s="1014"/>
      <c r="BU117" s="1014"/>
      <c r="BV117" s="1014" t="s">
        <v>389</v>
      </c>
      <c r="BW117" s="1014"/>
      <c r="BX117" s="1014"/>
      <c r="BY117" s="1014"/>
      <c r="BZ117" s="1014"/>
      <c r="CA117" s="1014" t="s">
        <v>432</v>
      </c>
      <c r="CB117" s="1014"/>
      <c r="CC117" s="1014"/>
      <c r="CD117" s="1014"/>
      <c r="CE117" s="1014"/>
      <c r="CF117" s="1008" t="s">
        <v>127</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389</v>
      </c>
      <c r="DH117" s="1053"/>
      <c r="DI117" s="1053"/>
      <c r="DJ117" s="1053"/>
      <c r="DK117" s="1054"/>
      <c r="DL117" s="1055" t="s">
        <v>447</v>
      </c>
      <c r="DM117" s="1053"/>
      <c r="DN117" s="1053"/>
      <c r="DO117" s="1053"/>
      <c r="DP117" s="1054"/>
      <c r="DQ117" s="1055" t="s">
        <v>443</v>
      </c>
      <c r="DR117" s="1053"/>
      <c r="DS117" s="1053"/>
      <c r="DT117" s="1053"/>
      <c r="DU117" s="1054"/>
      <c r="DV117" s="1056" t="s">
        <v>447</v>
      </c>
      <c r="DW117" s="1057"/>
      <c r="DX117" s="1057"/>
      <c r="DY117" s="1057"/>
      <c r="DZ117" s="1058"/>
    </row>
    <row r="118" spans="1:130" s="247" customFormat="1" ht="26.25" customHeight="1" x14ac:dyDescent="0.15">
      <c r="A118" s="998" t="s">
        <v>421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419</v>
      </c>
      <c r="AB118" s="979"/>
      <c r="AC118" s="979"/>
      <c r="AD118" s="979"/>
      <c r="AE118" s="980"/>
      <c r="AF118" s="978" t="s">
        <v>304</v>
      </c>
      <c r="AG118" s="979"/>
      <c r="AH118" s="979"/>
      <c r="AI118" s="979"/>
      <c r="AJ118" s="980"/>
      <c r="AK118" s="978" t="s">
        <v>303</v>
      </c>
      <c r="AL118" s="979"/>
      <c r="AM118" s="979"/>
      <c r="AN118" s="979"/>
      <c r="AO118" s="980"/>
      <c r="AP118" s="1065" t="s">
        <v>420</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389</v>
      </c>
      <c r="BR118" s="1092"/>
      <c r="BS118" s="1092"/>
      <c r="BT118" s="1092"/>
      <c r="BU118" s="1092"/>
      <c r="BV118" s="1092" t="s">
        <v>127</v>
      </c>
      <c r="BW118" s="1092"/>
      <c r="BX118" s="1092"/>
      <c r="BY118" s="1092"/>
      <c r="BZ118" s="1092"/>
      <c r="CA118" s="1092" t="s">
        <v>428</v>
      </c>
      <c r="CB118" s="1092"/>
      <c r="CC118" s="1092"/>
      <c r="CD118" s="1092"/>
      <c r="CE118" s="1092"/>
      <c r="CF118" s="1008" t="s">
        <v>127</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447</v>
      </c>
      <c r="DM118" s="1053"/>
      <c r="DN118" s="1053"/>
      <c r="DO118" s="1053"/>
      <c r="DP118" s="1054"/>
      <c r="DQ118" s="1055" t="s">
        <v>389</v>
      </c>
      <c r="DR118" s="1053"/>
      <c r="DS118" s="1053"/>
      <c r="DT118" s="1053"/>
      <c r="DU118" s="1054"/>
      <c r="DV118" s="1056" t="s">
        <v>389</v>
      </c>
      <c r="DW118" s="1057"/>
      <c r="DX118" s="1057"/>
      <c r="DY118" s="1057"/>
      <c r="DZ118" s="1058"/>
    </row>
    <row r="119" spans="1:130" s="247" customFormat="1" ht="26.25" customHeight="1" x14ac:dyDescent="0.15">
      <c r="A119" s="1152" t="s">
        <v>424</v>
      </c>
      <c r="B119" s="1038"/>
      <c r="C119" s="1017" t="s">
        <v>425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670643</v>
      </c>
      <c r="AB119" s="986"/>
      <c r="AC119" s="986"/>
      <c r="AD119" s="986"/>
      <c r="AE119" s="987"/>
      <c r="AF119" s="988">
        <v>660800</v>
      </c>
      <c r="AG119" s="986"/>
      <c r="AH119" s="986"/>
      <c r="AI119" s="986"/>
      <c r="AJ119" s="987"/>
      <c r="AK119" s="988">
        <v>650959</v>
      </c>
      <c r="AL119" s="986"/>
      <c r="AM119" s="986"/>
      <c r="AN119" s="986"/>
      <c r="AO119" s="987"/>
      <c r="AP119" s="989">
        <v>2</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460</v>
      </c>
      <c r="BP119" s="1100"/>
      <c r="BQ119" s="1091">
        <v>10620473</v>
      </c>
      <c r="BR119" s="1092"/>
      <c r="BS119" s="1092"/>
      <c r="BT119" s="1092"/>
      <c r="BU119" s="1092"/>
      <c r="BV119" s="1092">
        <v>8965729</v>
      </c>
      <c r="BW119" s="1092"/>
      <c r="BX119" s="1092"/>
      <c r="BY119" s="1092"/>
      <c r="BZ119" s="1092"/>
      <c r="CA119" s="1092">
        <v>8717018</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427</v>
      </c>
      <c r="DH119" s="1078"/>
      <c r="DI119" s="1078"/>
      <c r="DJ119" s="1078"/>
      <c r="DK119" s="1079"/>
      <c r="DL119" s="1077" t="s">
        <v>447</v>
      </c>
      <c r="DM119" s="1078"/>
      <c r="DN119" s="1078"/>
      <c r="DO119" s="1078"/>
      <c r="DP119" s="1079"/>
      <c r="DQ119" s="1077" t="s">
        <v>127</v>
      </c>
      <c r="DR119" s="1078"/>
      <c r="DS119" s="1078"/>
      <c r="DT119" s="1078"/>
      <c r="DU119" s="1079"/>
      <c r="DV119" s="1080" t="s">
        <v>462</v>
      </c>
      <c r="DW119" s="1081"/>
      <c r="DX119" s="1081"/>
      <c r="DY119" s="1081"/>
      <c r="DZ119" s="1082"/>
    </row>
    <row r="120" spans="1:130" s="247" customFormat="1" ht="26.25" customHeight="1" x14ac:dyDescent="0.15">
      <c r="A120" s="1153"/>
      <c r="B120" s="1040"/>
      <c r="C120" s="1010" t="s">
        <v>430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389</v>
      </c>
      <c r="AG120" s="1053"/>
      <c r="AH120" s="1053"/>
      <c r="AI120" s="1053"/>
      <c r="AJ120" s="1054"/>
      <c r="AK120" s="1055" t="s">
        <v>427</v>
      </c>
      <c r="AL120" s="1053"/>
      <c r="AM120" s="1053"/>
      <c r="AN120" s="1053"/>
      <c r="AO120" s="1054"/>
      <c r="AP120" s="1056" t="s">
        <v>447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114185487</v>
      </c>
      <c r="BR120" s="1021"/>
      <c r="BS120" s="1021"/>
      <c r="BT120" s="1021"/>
      <c r="BU120" s="1021"/>
      <c r="BV120" s="1021">
        <v>114985376</v>
      </c>
      <c r="BW120" s="1021"/>
      <c r="BX120" s="1021"/>
      <c r="BY120" s="1021"/>
      <c r="BZ120" s="1021"/>
      <c r="CA120" s="1021">
        <v>118653891</v>
      </c>
      <c r="CB120" s="1021"/>
      <c r="CC120" s="1021"/>
      <c r="CD120" s="1021"/>
      <c r="CE120" s="1021"/>
      <c r="CF120" s="1035">
        <v>360.2</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t="s">
        <v>440</v>
      </c>
      <c r="DH120" s="1021"/>
      <c r="DI120" s="1021"/>
      <c r="DJ120" s="1021"/>
      <c r="DK120" s="1021"/>
      <c r="DL120" s="1021" t="s">
        <v>127</v>
      </c>
      <c r="DM120" s="1021"/>
      <c r="DN120" s="1021"/>
      <c r="DO120" s="1021"/>
      <c r="DP120" s="1021"/>
      <c r="DQ120" s="1021" t="s">
        <v>127</v>
      </c>
      <c r="DR120" s="1021"/>
      <c r="DS120" s="1021"/>
      <c r="DT120" s="1021"/>
      <c r="DU120" s="1021"/>
      <c r="DV120" s="1022" t="s">
        <v>435</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462</v>
      </c>
      <c r="AB121" s="1053"/>
      <c r="AC121" s="1053"/>
      <c r="AD121" s="1053"/>
      <c r="AE121" s="1054"/>
      <c r="AF121" s="1055" t="s">
        <v>389</v>
      </c>
      <c r="AG121" s="1053"/>
      <c r="AH121" s="1053"/>
      <c r="AI121" s="1053"/>
      <c r="AJ121" s="1054"/>
      <c r="AK121" s="1055" t="s">
        <v>427</v>
      </c>
      <c r="AL121" s="1053"/>
      <c r="AM121" s="1053"/>
      <c r="AN121" s="1053"/>
      <c r="AO121" s="1054"/>
      <c r="AP121" s="1056" t="s">
        <v>127</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43334</v>
      </c>
      <c r="BR121" s="1014"/>
      <c r="BS121" s="1014"/>
      <c r="BT121" s="1014"/>
      <c r="BU121" s="1014"/>
      <c r="BV121" s="1014">
        <v>31592</v>
      </c>
      <c r="BW121" s="1014"/>
      <c r="BX121" s="1014"/>
      <c r="BY121" s="1014"/>
      <c r="BZ121" s="1014"/>
      <c r="CA121" s="1014">
        <v>19504</v>
      </c>
      <c r="CB121" s="1014"/>
      <c r="CC121" s="1014"/>
      <c r="CD121" s="1014"/>
      <c r="CE121" s="1014"/>
      <c r="CF121" s="1008">
        <v>0.1</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t="s">
        <v>389</v>
      </c>
      <c r="DH121" s="1014"/>
      <c r="DI121" s="1014"/>
      <c r="DJ121" s="1014"/>
      <c r="DK121" s="1014"/>
      <c r="DL121" s="1014" t="s">
        <v>389</v>
      </c>
      <c r="DM121" s="1014"/>
      <c r="DN121" s="1014"/>
      <c r="DO121" s="1014"/>
      <c r="DP121" s="1014"/>
      <c r="DQ121" s="1014" t="s">
        <v>127</v>
      </c>
      <c r="DR121" s="1014"/>
      <c r="DS121" s="1014"/>
      <c r="DT121" s="1014"/>
      <c r="DU121" s="1014"/>
      <c r="DV121" s="1015" t="s">
        <v>389</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389</v>
      </c>
      <c r="AB122" s="1053"/>
      <c r="AC122" s="1053"/>
      <c r="AD122" s="1053"/>
      <c r="AE122" s="1054"/>
      <c r="AF122" s="1055" t="s">
        <v>447</v>
      </c>
      <c r="AG122" s="1053"/>
      <c r="AH122" s="1053"/>
      <c r="AI122" s="1053"/>
      <c r="AJ122" s="1054"/>
      <c r="AK122" s="1055" t="s">
        <v>127</v>
      </c>
      <c r="AL122" s="1053"/>
      <c r="AM122" s="1053"/>
      <c r="AN122" s="1053"/>
      <c r="AO122" s="1054"/>
      <c r="AP122" s="1056" t="s">
        <v>447</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8351429</v>
      </c>
      <c r="BR122" s="1092"/>
      <c r="BS122" s="1092"/>
      <c r="BT122" s="1092"/>
      <c r="BU122" s="1092"/>
      <c r="BV122" s="1092">
        <v>7530329</v>
      </c>
      <c r="BW122" s="1092"/>
      <c r="BX122" s="1092"/>
      <c r="BY122" s="1092"/>
      <c r="BZ122" s="1092"/>
      <c r="CA122" s="1092">
        <v>6734177</v>
      </c>
      <c r="CB122" s="1092"/>
      <c r="CC122" s="1092"/>
      <c r="CD122" s="1092"/>
      <c r="CE122" s="1092"/>
      <c r="CF122" s="1112">
        <v>20.399999999999999</v>
      </c>
      <c r="CG122" s="1113"/>
      <c r="CH122" s="1113"/>
      <c r="CI122" s="1113"/>
      <c r="CJ122" s="1113"/>
      <c r="CK122" s="1104"/>
      <c r="CL122" s="1105"/>
      <c r="CM122" s="1105"/>
      <c r="CN122" s="1105"/>
      <c r="CO122" s="1106"/>
      <c r="CP122" s="1114" t="s">
        <v>400</v>
      </c>
      <c r="CQ122" s="1115"/>
      <c r="CR122" s="1115"/>
      <c r="CS122" s="1115"/>
      <c r="CT122" s="1115"/>
      <c r="CU122" s="1115"/>
      <c r="CV122" s="1115"/>
      <c r="CW122" s="1115"/>
      <c r="CX122" s="1115"/>
      <c r="CY122" s="1115"/>
      <c r="CZ122" s="1115"/>
      <c r="DA122" s="1115"/>
      <c r="DB122" s="1115"/>
      <c r="DC122" s="1115"/>
      <c r="DD122" s="1115"/>
      <c r="DE122" s="1115"/>
      <c r="DF122" s="1116"/>
      <c r="DG122" s="1013" t="s">
        <v>447</v>
      </c>
      <c r="DH122" s="1014"/>
      <c r="DI122" s="1014"/>
      <c r="DJ122" s="1014"/>
      <c r="DK122" s="1014"/>
      <c r="DL122" s="1014" t="s">
        <v>127</v>
      </c>
      <c r="DM122" s="1014"/>
      <c r="DN122" s="1014"/>
      <c r="DO122" s="1014"/>
      <c r="DP122" s="1014"/>
      <c r="DQ122" s="1014" t="s">
        <v>437</v>
      </c>
      <c r="DR122" s="1014"/>
      <c r="DS122" s="1014"/>
      <c r="DT122" s="1014"/>
      <c r="DU122" s="1014"/>
      <c r="DV122" s="1015" t="s">
        <v>127</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447</v>
      </c>
      <c r="AB123" s="1053"/>
      <c r="AC123" s="1053"/>
      <c r="AD123" s="1053"/>
      <c r="AE123" s="1054"/>
      <c r="AF123" s="1055" t="s">
        <v>389</v>
      </c>
      <c r="AG123" s="1053"/>
      <c r="AH123" s="1053"/>
      <c r="AI123" s="1053"/>
      <c r="AJ123" s="1054"/>
      <c r="AK123" s="1055" t="s">
        <v>389</v>
      </c>
      <c r="AL123" s="1053"/>
      <c r="AM123" s="1053"/>
      <c r="AN123" s="1053"/>
      <c r="AO123" s="1054"/>
      <c r="AP123" s="1056" t="s">
        <v>447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471</v>
      </c>
      <c r="BP123" s="1100"/>
      <c r="BQ123" s="1159">
        <v>122580250</v>
      </c>
      <c r="BR123" s="1160"/>
      <c r="BS123" s="1160"/>
      <c r="BT123" s="1160"/>
      <c r="BU123" s="1160"/>
      <c r="BV123" s="1160">
        <v>122547297</v>
      </c>
      <c r="BW123" s="1160"/>
      <c r="BX123" s="1160"/>
      <c r="BY123" s="1160"/>
      <c r="BZ123" s="1160"/>
      <c r="CA123" s="1160">
        <v>125407572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427</v>
      </c>
      <c r="AB124" s="1053"/>
      <c r="AC124" s="1053"/>
      <c r="AD124" s="1053"/>
      <c r="AE124" s="1054"/>
      <c r="AF124" s="1055" t="s">
        <v>127</v>
      </c>
      <c r="AG124" s="1053"/>
      <c r="AH124" s="1053"/>
      <c r="AI124" s="1053"/>
      <c r="AJ124" s="1054"/>
      <c r="AK124" s="1055" t="s">
        <v>389</v>
      </c>
      <c r="AL124" s="1053"/>
      <c r="AM124" s="1053"/>
      <c r="AN124" s="1053"/>
      <c r="AO124" s="1054"/>
      <c r="AP124" s="1056" t="s">
        <v>427</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440</v>
      </c>
      <c r="BR124" s="1122"/>
      <c r="BS124" s="1122"/>
      <c r="BT124" s="1122"/>
      <c r="BU124" s="1122"/>
      <c r="BV124" s="1122" t="s">
        <v>427</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389</v>
      </c>
      <c r="DH124" s="1078"/>
      <c r="DI124" s="1078"/>
      <c r="DJ124" s="1078"/>
      <c r="DK124" s="1079"/>
      <c r="DL124" s="1077" t="s">
        <v>440</v>
      </c>
      <c r="DM124" s="1078"/>
      <c r="DN124" s="1078"/>
      <c r="DO124" s="1078"/>
      <c r="DP124" s="1079"/>
      <c r="DQ124" s="1077" t="s">
        <v>389</v>
      </c>
      <c r="DR124" s="1078"/>
      <c r="DS124" s="1078"/>
      <c r="DT124" s="1078"/>
      <c r="DU124" s="1079"/>
      <c r="DV124" s="1080" t="s">
        <v>440</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389</v>
      </c>
      <c r="AB125" s="1053"/>
      <c r="AC125" s="1053"/>
      <c r="AD125" s="1053"/>
      <c r="AE125" s="1054"/>
      <c r="AF125" s="1055" t="s">
        <v>440</v>
      </c>
      <c r="AG125" s="1053"/>
      <c r="AH125" s="1053"/>
      <c r="AI125" s="1053"/>
      <c r="AJ125" s="1054"/>
      <c r="AK125" s="1055" t="s">
        <v>440</v>
      </c>
      <c r="AL125" s="1053"/>
      <c r="AM125" s="1053"/>
      <c r="AN125" s="1053"/>
      <c r="AO125" s="1054"/>
      <c r="AP125" s="1056" t="s">
        <v>389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440</v>
      </c>
      <c r="DH125" s="1021"/>
      <c r="DI125" s="1021"/>
      <c r="DJ125" s="1021"/>
      <c r="DK125" s="1021"/>
      <c r="DL125" s="1021" t="s">
        <v>389</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440</v>
      </c>
      <c r="AB126" s="1053"/>
      <c r="AC126" s="1053"/>
      <c r="AD126" s="1053"/>
      <c r="AE126" s="1054"/>
      <c r="AF126" s="1055" t="s">
        <v>389</v>
      </c>
      <c r="AG126" s="1053"/>
      <c r="AH126" s="1053"/>
      <c r="AI126" s="1053"/>
      <c r="AJ126" s="1054"/>
      <c r="AK126" s="1055" t="s">
        <v>440</v>
      </c>
      <c r="AL126" s="1053"/>
      <c r="AM126" s="1053"/>
      <c r="AN126" s="1053"/>
      <c r="AO126" s="1054"/>
      <c r="AP126" s="1056" t="s">
        <v>435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435</v>
      </c>
      <c r="DM126" s="1014"/>
      <c r="DN126" s="1014"/>
      <c r="DO126" s="1014"/>
      <c r="DP126" s="1014"/>
      <c r="DQ126" s="1014" t="s">
        <v>440</v>
      </c>
      <c r="DR126" s="1014"/>
      <c r="DS126" s="1014"/>
      <c r="DT126" s="1014"/>
      <c r="DU126" s="1014"/>
      <c r="DV126" s="1015" t="s">
        <v>437</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389</v>
      </c>
      <c r="AG127" s="1053"/>
      <c r="AH127" s="1053"/>
      <c r="AI127" s="1053"/>
      <c r="AJ127" s="1054"/>
      <c r="AK127" s="1055" t="s">
        <v>389</v>
      </c>
      <c r="AL127" s="1053"/>
      <c r="AM127" s="1053"/>
      <c r="AN127" s="1053"/>
      <c r="AO127" s="1054"/>
      <c r="AP127" s="1056" t="s">
        <v>389</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435</v>
      </c>
      <c r="DM127" s="1014"/>
      <c r="DN127" s="1014"/>
      <c r="DO127" s="1014"/>
      <c r="DP127" s="1014"/>
      <c r="DQ127" s="1014" t="s">
        <v>389</v>
      </c>
      <c r="DR127" s="1014"/>
      <c r="DS127" s="1014"/>
      <c r="DT127" s="1014"/>
      <c r="DU127" s="1014"/>
      <c r="DV127" s="1015" t="s">
        <v>435</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12887</v>
      </c>
      <c r="AB128" s="1142"/>
      <c r="AC128" s="1142"/>
      <c r="AD128" s="1142"/>
      <c r="AE128" s="1143"/>
      <c r="AF128" s="1144">
        <v>12887</v>
      </c>
      <c r="AG128" s="1142"/>
      <c r="AH128" s="1142"/>
      <c r="AI128" s="1142"/>
      <c r="AJ128" s="1143"/>
      <c r="AK128" s="1144">
        <v>12887</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389</v>
      </c>
      <c r="BG128" s="1149"/>
      <c r="BH128" s="1149"/>
      <c r="BI128" s="1149"/>
      <c r="BJ128" s="1149"/>
      <c r="BK128" s="1149"/>
      <c r="BL128" s="1150"/>
      <c r="BM128" s="1148">
        <v>11.65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389</v>
      </c>
      <c r="DH128" s="1134"/>
      <c r="DI128" s="1134"/>
      <c r="DJ128" s="1134"/>
      <c r="DK128" s="1134"/>
      <c r="DL128" s="1134" t="s">
        <v>389</v>
      </c>
      <c r="DM128" s="1134"/>
      <c r="DN128" s="1134"/>
      <c r="DO128" s="1134"/>
      <c r="DP128" s="1134"/>
      <c r="DQ128" s="1134" t="s">
        <v>389</v>
      </c>
      <c r="DR128" s="1134"/>
      <c r="DS128" s="1134"/>
      <c r="DT128" s="1134"/>
      <c r="DU128" s="1134"/>
      <c r="DV128" s="1135" t="s">
        <v>389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31025279</v>
      </c>
      <c r="AB129" s="1053"/>
      <c r="AC129" s="1053"/>
      <c r="AD129" s="1053"/>
      <c r="AE129" s="1054"/>
      <c r="AF129" s="1055">
        <v>32489325</v>
      </c>
      <c r="AG129" s="1053"/>
      <c r="AH129" s="1053"/>
      <c r="AI129" s="1053"/>
      <c r="AJ129" s="1054"/>
      <c r="AK129" s="1055">
        <v>33800225</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389</v>
      </c>
      <c r="BG129" s="1163"/>
      <c r="BH129" s="1163"/>
      <c r="BI129" s="1163"/>
      <c r="BJ129" s="1163"/>
      <c r="BK129" s="1163"/>
      <c r="BL129" s="1164"/>
      <c r="BM129" s="1162">
        <v>16.649999999999999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962950</v>
      </c>
      <c r="AB130" s="1053"/>
      <c r="AC130" s="1053"/>
      <c r="AD130" s="1053"/>
      <c r="AE130" s="1054"/>
      <c r="AF130" s="1055">
        <v>894030</v>
      </c>
      <c r="AG130" s="1053"/>
      <c r="AH130" s="1053"/>
      <c r="AI130" s="1053"/>
      <c r="AJ130" s="1054"/>
      <c r="AK130" s="1055">
        <v>862584</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0</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30062329</v>
      </c>
      <c r="AB131" s="1078"/>
      <c r="AC131" s="1078"/>
      <c r="AD131" s="1078"/>
      <c r="AE131" s="1079"/>
      <c r="AF131" s="1077">
        <v>31595295</v>
      </c>
      <c r="AG131" s="1078"/>
      <c r="AH131" s="1078"/>
      <c r="AI131" s="1078"/>
      <c r="AJ131" s="1079"/>
      <c r="AK131" s="1077">
        <v>32937641</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494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0.39297354499999998</v>
      </c>
      <c r="AB132" s="1194"/>
      <c r="AC132" s="1194"/>
      <c r="AD132" s="1194"/>
      <c r="AE132" s="1195"/>
      <c r="AF132" s="1196">
        <v>-0.13805853100000001</v>
      </c>
      <c r="AG132" s="1194"/>
      <c r="AH132" s="1194"/>
      <c r="AI132" s="1194"/>
      <c r="AJ132" s="1195"/>
      <c r="AK132" s="1196">
        <v>-0.31713260799999998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0.5</v>
      </c>
      <c r="AB133" s="1177"/>
      <c r="AC133" s="1177"/>
      <c r="AD133" s="1177"/>
      <c r="AE133" s="1178"/>
      <c r="AF133" s="1176">
        <v>0.3</v>
      </c>
      <c r="AG133" s="1177"/>
      <c r="AH133" s="1177"/>
      <c r="AI133" s="1177"/>
      <c r="AJ133" s="1178"/>
      <c r="AK133" s="1176">
        <v>0</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YIJS9Q5JJ3oUQbBn0/7r2Vu1RbWtYWesp+mcl2238g5QYuTW4Z+vXHWM5jxrpIrDMr+C/yEI3xWfJnrvqrOymA==" saltValue="ukfw+z80/A9w2Us0Omc1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FOdhnVgeAQS3ed38h/IOpG46GBFNJiBy9h67kb1AKT0p0A3h8Qk6lff2Pr2/iJ8B0RA0Fp251t8JFtMY6bb4w==" saltValue="sVvZm9kAyZA/i/zg918v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77trKhgz5hT+6h12P5oGbO6hRa7V/ZoDg7lo9ybLXaIWcENZ8JMujt1f3z0XGZH2uhY3Vm+6M1DuU2qQpsFvQ==" saltValue="8Q9mlO0ne0Py2dsy0zlCa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10807624</v>
      </c>
      <c r="AP9" s="313">
        <v>163896</v>
      </c>
      <c r="AQ9" s="314">
        <v>62629</v>
      </c>
      <c r="AR9" s="315">
        <v>161.69999999999999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145010</v>
      </c>
      <c r="AP10" s="316">
        <v>2199</v>
      </c>
      <c r="AQ10" s="317">
        <v>1046</v>
      </c>
      <c r="AR10" s="318">
        <v>110.2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167835</v>
      </c>
      <c r="AP11" s="316">
        <v>2545</v>
      </c>
      <c r="AQ11" s="317">
        <v>841</v>
      </c>
      <c r="AR11" s="318">
        <v>202.6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t="s">
        <v>510</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294694</v>
      </c>
      <c r="AP14" s="316">
        <v>4469</v>
      </c>
      <c r="AQ14" s="317">
        <v>2247</v>
      </c>
      <c r="AR14" s="318">
        <v>98.9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357210</v>
      </c>
      <c r="AP15" s="316">
        <v>5417</v>
      </c>
      <c r="AQ15" s="317">
        <v>1478</v>
      </c>
      <c r="AR15" s="318">
        <v>266.5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-781463</v>
      </c>
      <c r="AP16" s="316">
        <v>-11851</v>
      </c>
      <c r="AQ16" s="317">
        <v>-5042</v>
      </c>
      <c r="AR16" s="318">
        <v>135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10990910</v>
      </c>
      <c r="AP17" s="316">
        <v>166675</v>
      </c>
      <c r="AQ17" s="317">
        <v>63199</v>
      </c>
      <c r="AR17" s="318">
        <v>163.69999999999999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16.89</v>
      </c>
      <c r="AP21" s="329">
        <v>6.3</v>
      </c>
      <c r="AQ21" s="330">
        <v>10.59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99.9</v>
      </c>
      <c r="AP22" s="334">
        <v>99.1</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70830</v>
      </c>
      <c r="AP32" s="343">
        <v>1074</v>
      </c>
      <c r="AQ32" s="344">
        <v>4925</v>
      </c>
      <c r="AR32" s="345">
        <v>-78.2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327</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t="s">
        <v>510</v>
      </c>
      <c r="AP35" s="343" t="s">
        <v>510</v>
      </c>
      <c r="AQ35" s="344">
        <v>27</v>
      </c>
      <c r="AR35" s="345" t="s">
        <v>510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49226</v>
      </c>
      <c r="AP36" s="343">
        <v>747</v>
      </c>
      <c r="AQ36" s="344">
        <v>286</v>
      </c>
      <c r="AR36" s="345">
        <v>161.19999999999999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650959</v>
      </c>
      <c r="AP37" s="343">
        <v>9872</v>
      </c>
      <c r="AQ37" s="344">
        <v>1760</v>
      </c>
      <c r="AR37" s="345">
        <v>460.9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-12887</v>
      </c>
      <c r="AP39" s="343">
        <v>-195</v>
      </c>
      <c r="AQ39" s="344">
        <v>-11</v>
      </c>
      <c r="AR39" s="345">
        <v>1672.7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-862584</v>
      </c>
      <c r="AP40" s="343">
        <v>-13081</v>
      </c>
      <c r="AQ40" s="344">
        <v>-15582</v>
      </c>
      <c r="AR40" s="345">
        <v>-16.100000000000001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-104456</v>
      </c>
      <c r="AP41" s="343">
        <v>-1584</v>
      </c>
      <c r="AQ41" s="344">
        <v>-8267</v>
      </c>
      <c r="AR41" s="345">
        <v>-80.8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7312474</v>
      </c>
      <c r="AN51" s="365">
        <v>124837</v>
      </c>
      <c r="AO51" s="366">
        <v>-15</v>
      </c>
      <c r="AP51" s="367">
        <v>43773</v>
      </c>
      <c r="AQ51" s="368">
        <v>-7</v>
      </c>
      <c r="AR51" s="369">
        <v>-8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4990889</v>
      </c>
      <c r="AN52" s="373">
        <v>85204</v>
      </c>
      <c r="AO52" s="374">
        <v>-26.4</v>
      </c>
      <c r="AP52" s="375">
        <v>30346</v>
      </c>
      <c r="AQ52" s="376">
        <v>-6.7</v>
      </c>
      <c r="AR52" s="377">
        <v>-19.7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10175654</v>
      </c>
      <c r="AN53" s="365">
        <v>170196</v>
      </c>
      <c r="AO53" s="366">
        <v>36.299999999999997</v>
      </c>
      <c r="AP53" s="367">
        <v>51565</v>
      </c>
      <c r="AQ53" s="368">
        <v>17.8</v>
      </c>
      <c r="AR53" s="369">
        <v>18.5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6219660</v>
      </c>
      <c r="AN54" s="373">
        <v>104029</v>
      </c>
      <c r="AO54" s="374">
        <v>22.1</v>
      </c>
      <c r="AP54" s="375">
        <v>35359</v>
      </c>
      <c r="AQ54" s="376">
        <v>16.5</v>
      </c>
      <c r="AR54" s="377">
        <v>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7291504</v>
      </c>
      <c r="AN55" s="365">
        <v>119008</v>
      </c>
      <c r="AO55" s="366">
        <v>-30.1</v>
      </c>
      <c r="AP55" s="367">
        <v>46686</v>
      </c>
      <c r="AQ55" s="368">
        <v>-9.5</v>
      </c>
      <c r="AR55" s="369">
        <v>-20.6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4944449</v>
      </c>
      <c r="AN56" s="373">
        <v>80701</v>
      </c>
      <c r="AO56" s="374">
        <v>-22.4</v>
      </c>
      <c r="AP56" s="375">
        <v>32595</v>
      </c>
      <c r="AQ56" s="376">
        <v>-7.8</v>
      </c>
      <c r="AR56" s="377">
        <v>-14.6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12763133</v>
      </c>
      <c r="AN57" s="365">
        <v>200568</v>
      </c>
      <c r="AO57" s="366">
        <v>68.5</v>
      </c>
      <c r="AP57" s="367">
        <v>49796</v>
      </c>
      <c r="AQ57" s="368">
        <v>6.7</v>
      </c>
      <c r="AR57" s="369">
        <v>61.8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9730517</v>
      </c>
      <c r="AN58" s="373">
        <v>152911</v>
      </c>
      <c r="AO58" s="374">
        <v>89.5</v>
      </c>
      <c r="AP58" s="375">
        <v>37281</v>
      </c>
      <c r="AQ58" s="376">
        <v>14.4</v>
      </c>
      <c r="AR58" s="377">
        <v>75.099999999999994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8649671</v>
      </c>
      <c r="AN59" s="365">
        <v>131171</v>
      </c>
      <c r="AO59" s="366">
        <v>-34.6</v>
      </c>
      <c r="AP59" s="367">
        <v>51681</v>
      </c>
      <c r="AQ59" s="368">
        <v>3.8</v>
      </c>
      <c r="AR59" s="369">
        <v>-38.4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7442183</v>
      </c>
      <c r="AN60" s="373">
        <v>112860</v>
      </c>
      <c r="AO60" s="374">
        <v>-26.2</v>
      </c>
      <c r="AP60" s="375">
        <v>37226</v>
      </c>
      <c r="AQ60" s="376">
        <v>-0.1</v>
      </c>
      <c r="AR60" s="377">
        <v>-26.1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9238487</v>
      </c>
      <c r="AN61" s="380">
        <v>149156</v>
      </c>
      <c r="AO61" s="381">
        <v>5</v>
      </c>
      <c r="AP61" s="382">
        <v>48700</v>
      </c>
      <c r="AQ61" s="383">
        <v>2.4</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6665540</v>
      </c>
      <c r="AN62" s="373">
        <v>107141</v>
      </c>
      <c r="AO62" s="374">
        <v>7.3</v>
      </c>
      <c r="AP62" s="375">
        <v>34561</v>
      </c>
      <c r="AQ62" s="376">
        <v>3.3</v>
      </c>
      <c r="AR62" s="377">
        <v>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J1vlEg15a5yk3O4i40dUEEzU7aivokZscjVy3ywMK9yj+nPIuwecBXu2DdBr4+Ko2HXAvQJU7izqUp9mwM8a9Q==" saltValue="h0PkPFKcQtnIU5gRLGzf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1" spans="125:125" ht="13.5" hidden="1" customHeight="1" x14ac:dyDescent="0.15">
      <c r="DU121" s="291"/>
    </row>
  </sheetData>
  <sheetProtection algorithmName="SHA-512" hashValue="heLyZXdcJC9kVs8yt/lAzBXGaVBe+XgHOnUlN2MTf+P1/VUEJVlG4agOB8qjgu/2hH/k9OgItHVshMxKg3QRnA==" saltValue="kBbO49c9fCkU73FW7L/U4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RkXBtToeAhtwgd1zOSoS8w37MdBVNMAgaktD5YB+3By3wVnn4Qa6KUaCXqHUyF9AZs7ycAGoWzWtXWmPwRml0A==" saltValue="EcsZEGGa9aNILW06vAiqh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117.04</v>
      </c>
      <c r="G47" s="12">
        <v>127.16</v>
      </c>
      <c r="H47" s="12">
        <v>139.93</v>
      </c>
      <c r="I47" s="12">
        <v>140.71</v>
      </c>
      <c r="J47" s="13">
        <v>142.44999999999999</v>
      </c>
    </row>
    <row r="48" spans="2:10" ht="57.75" customHeight="1" x14ac:dyDescent="0.15">
      <c r="B48" s="14"/>
      <c r="C48" s="1238" t="s">
        <v>4</v>
      </c>
      <c r="D48" s="1238"/>
      <c r="E48" s="1239"/>
      <c r="F48" s="15">
        <v>12.31</v>
      </c>
      <c r="G48" s="16">
        <v>4.6500000000000004</v>
      </c>
      <c r="H48" s="16">
        <v>3.36</v>
      </c>
      <c r="I48" s="16">
        <v>3.86</v>
      </c>
      <c r="J48" s="17">
        <v>5.77</v>
      </c>
    </row>
    <row r="49" spans="2:10" ht="57.75" customHeight="1" thickBot="1" x14ac:dyDescent="0.2">
      <c r="B49" s="18"/>
      <c r="C49" s="1240" t="s">
        <v>5</v>
      </c>
      <c r="D49" s="1240"/>
      <c r="E49" s="1241"/>
      <c r="F49" s="19">
        <v>21.27</v>
      </c>
      <c r="G49" s="20">
        <v>1.76</v>
      </c>
      <c r="H49" s="20">
        <v>6.67</v>
      </c>
      <c r="I49" s="20">
        <v>7.75</v>
      </c>
      <c r="J49" s="21">
        <v>9.25</v>
      </c>
    </row>
    <row r="50" spans="2:10" ht="13.5" customHeight="1" x14ac:dyDescent="0.15"/>
  </sheetData>
  <sheetProtection algorithmName="SHA-512" hashValue="gi3erRLEwPEZ5fheiUp/bniqe7OPRzttq4KSaT3kGOes7UIve24uZ6bPwdE9pi0eKM1rmLULA8S0eUJd7FXaCg==" saltValue="JMr2D7VPXCCsoKvWNb9u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557</v>
      </c>
      <c r="D34" s="1248"/>
      <c r="E34" s="1249"/>
      <c r="F34" s="32">
        <v>12.31</v>
      </c>
      <c r="G34" s="33">
        <v>4.6500000000000004</v>
      </c>
      <c r="H34" s="33">
        <v>3.35</v>
      </c>
      <c r="I34" s="33">
        <v>3.86</v>
      </c>
      <c r="J34" s="34">
        <v>5.77</v>
      </c>
      <c r="K34" s="22"/>
      <c r="L34" s="22"/>
      <c r="M34" s="22"/>
      <c r="N34" s="22"/>
      <c r="O34" s="22"/>
      <c r="P34" s="22"/>
    </row>
    <row r="35" spans="1:16" ht="39" customHeight="1" x14ac:dyDescent="0.15">
      <c r="A35" s="22"/>
      <c r="B35" s="35"/>
      <c r="C35" s="1242" t="s">
        <v>558</v>
      </c>
      <c r="D35" s="1243"/>
      <c r="E35" s="1244"/>
      <c r="F35" s="36">
        <v>1.6</v>
      </c>
      <c r="G35" s="37">
        <v>2.39</v>
      </c>
      <c r="H35" s="37">
        <v>3.37</v>
      </c>
      <c r="I35" s="37">
        <v>3.31</v>
      </c>
      <c r="J35" s="38">
        <v>3.67</v>
      </c>
      <c r="K35" s="22"/>
      <c r="L35" s="22"/>
      <c r="M35" s="22"/>
      <c r="N35" s="22"/>
      <c r="O35" s="22"/>
      <c r="P35" s="22"/>
    </row>
    <row r="36" spans="1:16" ht="39" customHeight="1" x14ac:dyDescent="0.15">
      <c r="A36" s="22"/>
      <c r="B36" s="35"/>
      <c r="C36" s="1242" t="s">
        <v>559</v>
      </c>
      <c r="D36" s="1243"/>
      <c r="E36" s="1244"/>
      <c r="F36" s="36">
        <v>0.72</v>
      </c>
      <c r="G36" s="37">
        <v>0.96</v>
      </c>
      <c r="H36" s="37">
        <v>1.24</v>
      </c>
      <c r="I36" s="37">
        <v>0.78</v>
      </c>
      <c r="J36" s="38">
        <v>0.71</v>
      </c>
      <c r="K36" s="22"/>
      <c r="L36" s="22"/>
      <c r="M36" s="22"/>
      <c r="N36" s="22"/>
      <c r="O36" s="22"/>
      <c r="P36" s="22"/>
    </row>
    <row r="37" spans="1:16" ht="39" customHeight="1" x14ac:dyDescent="0.15">
      <c r="A37" s="22"/>
      <c r="B37" s="35"/>
      <c r="C37" s="1242" t="s">
        <v>560</v>
      </c>
      <c r="D37" s="1243"/>
      <c r="E37" s="1244"/>
      <c r="F37" s="36">
        <v>0.33</v>
      </c>
      <c r="G37" s="37">
        <v>0.27</v>
      </c>
      <c r="H37" s="37">
        <v>0.3</v>
      </c>
      <c r="I37" s="37">
        <v>0.28000000000000003</v>
      </c>
      <c r="J37" s="38">
        <v>0.24</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562</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d3lgzxKNYxbdq9I/OB6jOl/9NUQxSQcH8LJ9rZRWdyxnAdMWQ/lS7B/7JTojv8kxEb0YQ/VTIQ4vDP9gCafQ==" saltValue="z4iSa4U58qwdqPtVLzYF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528</v>
      </c>
      <c r="L45" s="60">
        <v>521</v>
      </c>
      <c r="M45" s="60">
        <v>379</v>
      </c>
      <c r="N45" s="60">
        <v>155</v>
      </c>
      <c r="O45" s="61">
        <v>71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t="s">
        <v>510</v>
      </c>
      <c r="L48" s="64" t="s">
        <v>510</v>
      </c>
      <c r="M48" s="64" t="s">
        <v>510</v>
      </c>
      <c r="N48" s="64" t="s">
        <v>510</v>
      </c>
      <c r="O48" s="65" t="s">
        <v>510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65</v>
      </c>
      <c r="L49" s="64">
        <v>46</v>
      </c>
      <c r="M49" s="64">
        <v>44</v>
      </c>
      <c r="N49" s="64">
        <v>47</v>
      </c>
      <c r="O49" s="65">
        <v>49</v>
      </c>
      <c r="P49" s="48"/>
      <c r="Q49" s="48"/>
      <c r="R49" s="48"/>
      <c r="S49" s="48"/>
      <c r="T49" s="48"/>
      <c r="U49" s="48"/>
    </row>
    <row r="50" spans="1:21" ht="30.75" customHeight="1" x14ac:dyDescent="0.15">
      <c r="A50" s="48"/>
      <c r="B50" s="1252"/>
      <c r="C50" s="1253"/>
      <c r="D50" s="62"/>
      <c r="E50" s="1258" t="s">
        <v>17</v>
      </c>
      <c r="F50" s="1258"/>
      <c r="G50" s="1258"/>
      <c r="H50" s="1258"/>
      <c r="I50" s="1258"/>
      <c r="J50" s="1259"/>
      <c r="K50" s="63">
        <v>690</v>
      </c>
      <c r="L50" s="64">
        <v>680</v>
      </c>
      <c r="M50" s="64">
        <v>671</v>
      </c>
      <c r="N50" s="64">
        <v>661</v>
      </c>
      <c r="O50" s="65">
        <v>651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1087</v>
      </c>
      <c r="L52" s="64">
        <v>1036</v>
      </c>
      <c r="M52" s="64">
        <v>976</v>
      </c>
      <c r="N52" s="64">
        <v>907</v>
      </c>
      <c r="O52" s="65">
        <v>876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196</v>
      </c>
      <c r="L53" s="69">
        <v>211</v>
      </c>
      <c r="M53" s="69">
        <v>118</v>
      </c>
      <c r="N53" s="69">
        <v>-44</v>
      </c>
      <c r="O53" s="70">
        <v>-105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1BXrqRk9QeR/KFIsu0bSKPG+5zggeew7594znX7ago1dvQOVWL2zd9iamzJPNSAATbxgik1gCvL6dXkCt0XiA==" saltValue="EmX8b47+H2xRcFiPVlVH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1211</v>
      </c>
      <c r="J41" s="104">
        <v>714</v>
      </c>
      <c r="K41" s="104">
        <v>349</v>
      </c>
      <c r="L41" s="104">
        <v>201</v>
      </c>
      <c r="M41" s="105">
        <v>135</v>
      </c>
    </row>
    <row r="42" spans="2:13" ht="27.75" customHeight="1" x14ac:dyDescent="0.15">
      <c r="B42" s="1278"/>
      <c r="C42" s="1279"/>
      <c r="D42" s="106"/>
      <c r="E42" s="1284" t="s">
        <v>32</v>
      </c>
      <c r="F42" s="1284"/>
      <c r="G42" s="1284"/>
      <c r="H42" s="1285"/>
      <c r="I42" s="107">
        <v>3888</v>
      </c>
      <c r="J42" s="108">
        <v>3302</v>
      </c>
      <c r="K42" s="108">
        <v>2710</v>
      </c>
      <c r="L42" s="108">
        <v>2114</v>
      </c>
      <c r="M42" s="109">
        <v>1513</v>
      </c>
    </row>
    <row r="43" spans="2:13" ht="27.75" customHeight="1" x14ac:dyDescent="0.15">
      <c r="B43" s="1278"/>
      <c r="C43" s="1279"/>
      <c r="D43" s="106"/>
      <c r="E43" s="1284" t="s">
        <v>33</v>
      </c>
      <c r="F43" s="1284"/>
      <c r="G43" s="1284"/>
      <c r="H43" s="1285"/>
      <c r="I43" s="107" t="s">
        <v>510</v>
      </c>
      <c r="J43" s="108" t="s">
        <v>510</v>
      </c>
      <c r="K43" s="108" t="s">
        <v>510</v>
      </c>
      <c r="L43" s="108" t="s">
        <v>510</v>
      </c>
      <c r="M43" s="109" t="s">
        <v>510</v>
      </c>
    </row>
    <row r="44" spans="2:13" ht="27.75" customHeight="1" x14ac:dyDescent="0.15">
      <c r="B44" s="1278"/>
      <c r="C44" s="1279"/>
      <c r="D44" s="106"/>
      <c r="E44" s="1284" t="s">
        <v>34</v>
      </c>
      <c r="F44" s="1284"/>
      <c r="G44" s="1284"/>
      <c r="H44" s="1285"/>
      <c r="I44" s="107">
        <v>494</v>
      </c>
      <c r="J44" s="108">
        <v>479</v>
      </c>
      <c r="K44" s="108">
        <v>570</v>
      </c>
      <c r="L44" s="108">
        <v>573</v>
      </c>
      <c r="M44" s="109">
        <v>602</v>
      </c>
    </row>
    <row r="45" spans="2:13" ht="27.75" customHeight="1" x14ac:dyDescent="0.15">
      <c r="B45" s="1278"/>
      <c r="C45" s="1279"/>
      <c r="D45" s="106"/>
      <c r="E45" s="1284" t="s">
        <v>35</v>
      </c>
      <c r="F45" s="1284"/>
      <c r="G45" s="1284"/>
      <c r="H45" s="1285"/>
      <c r="I45" s="107">
        <v>7846</v>
      </c>
      <c r="J45" s="108">
        <v>7782</v>
      </c>
      <c r="K45" s="108">
        <v>6992</v>
      </c>
      <c r="L45" s="108">
        <v>6077</v>
      </c>
      <c r="M45" s="109">
        <v>6468</v>
      </c>
    </row>
    <row r="46" spans="2:13" ht="27.75" customHeight="1" x14ac:dyDescent="0.15">
      <c r="B46" s="1278"/>
      <c r="C46" s="1279"/>
      <c r="D46" s="110"/>
      <c r="E46" s="1284" t="s">
        <v>36</v>
      </c>
      <c r="F46" s="1284"/>
      <c r="G46" s="1284"/>
      <c r="H46" s="1285"/>
      <c r="I46" s="107" t="s">
        <v>510</v>
      </c>
      <c r="J46" s="108" t="s">
        <v>510</v>
      </c>
      <c r="K46" s="108" t="s">
        <v>510</v>
      </c>
      <c r="L46" s="108" t="s">
        <v>510</v>
      </c>
      <c r="M46" s="109" t="s">
        <v>510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103844</v>
      </c>
      <c r="J50" s="108">
        <v>110311</v>
      </c>
      <c r="K50" s="108">
        <v>114185</v>
      </c>
      <c r="L50" s="108">
        <v>114985</v>
      </c>
      <c r="M50" s="109">
        <v>118654</v>
      </c>
    </row>
    <row r="51" spans="2:13" ht="27.75" customHeight="1" x14ac:dyDescent="0.15">
      <c r="B51" s="1278"/>
      <c r="C51" s="1279"/>
      <c r="D51" s="106"/>
      <c r="E51" s="1284" t="s">
        <v>42</v>
      </c>
      <c r="F51" s="1284"/>
      <c r="G51" s="1284"/>
      <c r="H51" s="1285"/>
      <c r="I51" s="107">
        <v>66</v>
      </c>
      <c r="J51" s="108">
        <v>55</v>
      </c>
      <c r="K51" s="108">
        <v>43</v>
      </c>
      <c r="L51" s="108">
        <v>32</v>
      </c>
      <c r="M51" s="109">
        <v>20</v>
      </c>
    </row>
    <row r="52" spans="2:13" ht="27.75" customHeight="1" x14ac:dyDescent="0.15">
      <c r="B52" s="1280"/>
      <c r="C52" s="1281"/>
      <c r="D52" s="106"/>
      <c r="E52" s="1284" t="s">
        <v>43</v>
      </c>
      <c r="F52" s="1284"/>
      <c r="G52" s="1284"/>
      <c r="H52" s="1285"/>
      <c r="I52" s="107">
        <v>10098</v>
      </c>
      <c r="J52" s="108">
        <v>9206</v>
      </c>
      <c r="K52" s="108">
        <v>8351</v>
      </c>
      <c r="L52" s="108">
        <v>7530</v>
      </c>
      <c r="M52" s="109">
        <v>6734</v>
      </c>
    </row>
    <row r="53" spans="2:13" ht="27.75" customHeight="1" thickBot="1" x14ac:dyDescent="0.2">
      <c r="B53" s="1291" t="s">
        <v>44</v>
      </c>
      <c r="C53" s="1292"/>
      <c r="D53" s="113"/>
      <c r="E53" s="1293" t="s">
        <v>45</v>
      </c>
      <c r="F53" s="1293"/>
      <c r="G53" s="1293"/>
      <c r="H53" s="1294"/>
      <c r="I53" s="114">
        <v>-100569</v>
      </c>
      <c r="J53" s="115">
        <v>-107295</v>
      </c>
      <c r="K53" s="115">
        <v>-111960</v>
      </c>
      <c r="L53" s="115">
        <v>-113582</v>
      </c>
      <c r="M53" s="116">
        <v>-116691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8z9vgabnENb4IuycRWdEvXm9E0OE4TiFSrp3Tzw8/VMeLWL01SZoL+dmBC0OuQ8FX8uiVJ79hV7tkneBo2X6zA==" saltValue="OqnsuiwlFNdmfxnPRI0/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43412</v>
      </c>
      <c r="G55" s="128">
        <v>45716</v>
      </c>
      <c r="H55" s="129">
        <v>48148</v>
      </c>
    </row>
    <row r="56" spans="2:8" ht="52.5" customHeight="1" x14ac:dyDescent="0.15">
      <c r="B56" s="130"/>
      <c r="C56" s="1305" t="s">
        <v>49</v>
      </c>
      <c r="D56" s="1305"/>
      <c r="E56" s="1306"/>
      <c r="F56" s="131" t="s">
        <v>510</v>
      </c>
      <c r="G56" s="131" t="s">
        <v>510</v>
      </c>
      <c r="H56" s="132" t="s">
        <v>510</v>
      </c>
    </row>
    <row r="57" spans="2:8" ht="53.25" customHeight="1" x14ac:dyDescent="0.15">
      <c r="B57" s="130"/>
      <c r="C57" s="1307" t="s">
        <v>50</v>
      </c>
      <c r="D57" s="1307"/>
      <c r="E57" s="1308"/>
      <c r="F57" s="133">
        <v>70672</v>
      </c>
      <c r="G57" s="133">
        <v>68969</v>
      </c>
      <c r="H57" s="134">
        <v>70205</v>
      </c>
    </row>
    <row r="58" spans="2:8" ht="45.75" customHeight="1" x14ac:dyDescent="0.15">
      <c r="B58" s="135"/>
      <c r="C58" s="1295" t="s">
        <v>583</v>
      </c>
      <c r="D58" s="1296"/>
      <c r="E58" s="1297"/>
      <c r="F58" s="136">
        <v>41716</v>
      </c>
      <c r="G58" s="136">
        <v>41556</v>
      </c>
      <c r="H58" s="137">
        <v>43937</v>
      </c>
    </row>
    <row r="59" spans="2:8" ht="45.75" customHeight="1" x14ac:dyDescent="0.15">
      <c r="B59" s="135"/>
      <c r="C59" s="1295" t="s">
        <v>585</v>
      </c>
      <c r="D59" s="1296"/>
      <c r="E59" s="1297"/>
      <c r="F59" s="136">
        <v>8181</v>
      </c>
      <c r="G59" s="136">
        <v>7675</v>
      </c>
      <c r="H59" s="137">
        <v>7253</v>
      </c>
    </row>
    <row r="60" spans="2:8" ht="45.75" customHeight="1" x14ac:dyDescent="0.15">
      <c r="B60" s="135"/>
      <c r="C60" s="1295" t="s">
        <v>584</v>
      </c>
      <c r="D60" s="1296"/>
      <c r="E60" s="1297"/>
      <c r="F60" s="136">
        <v>6909</v>
      </c>
      <c r="G60" s="136">
        <v>6757</v>
      </c>
      <c r="H60" s="137">
        <v>6499</v>
      </c>
    </row>
    <row r="61" spans="2:8" ht="45.75" customHeight="1" x14ac:dyDescent="0.15">
      <c r="B61" s="135"/>
      <c r="C61" s="1295" t="s">
        <v>586</v>
      </c>
      <c r="D61" s="1296"/>
      <c r="E61" s="1297"/>
      <c r="F61" s="136">
        <v>7088</v>
      </c>
      <c r="G61" s="136">
        <v>6204</v>
      </c>
      <c r="H61" s="137">
        <v>5741</v>
      </c>
    </row>
    <row r="62" spans="2:8" ht="45.75" customHeight="1" thickBot="1" x14ac:dyDescent="0.2">
      <c r="B62" s="138"/>
      <c r="C62" s="1298" t="s">
        <v>587</v>
      </c>
      <c r="D62" s="1299"/>
      <c r="E62" s="1300"/>
      <c r="F62" s="139">
        <v>5013</v>
      </c>
      <c r="G62" s="139">
        <v>5013</v>
      </c>
      <c r="H62" s="140">
        <v>5014</v>
      </c>
    </row>
    <row r="63" spans="2:8" ht="52.5" customHeight="1" thickBot="1" x14ac:dyDescent="0.2">
      <c r="B63" s="141"/>
      <c r="C63" s="1301" t="s">
        <v>51</v>
      </c>
      <c r="D63" s="1301"/>
      <c r="E63" s="1302"/>
      <c r="F63" s="142">
        <v>114085</v>
      </c>
      <c r="G63" s="142">
        <v>114685</v>
      </c>
      <c r="H63" s="143">
        <v>118353</v>
      </c>
    </row>
    <row r="64" spans="2:8" ht="15" customHeight="1" x14ac:dyDescent="0.15"/>
  </sheetData>
  <sheetProtection algorithmName="SHA-512" hashValue="gUbvVrs9nCGatitS5lCUSE0K4FXLFEw3b1vb8vZAuU9Jp4tQv7/vZlCPXHRZaOgMv+uRnRcc/krIvCJlK1OhKg==" saltValue="D/b2qTXNfWdvMj++WcF9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C1" zoomScale="85" zoomScaleNormal="85" zoomScaleSheetLayoutView="55" workbookViewId="0">
      <selection activeCell="AD80" sqref="AD8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594</v>
      </c>
      <c r="AO51" s="1325"/>
      <c r="AP51" s="1325"/>
      <c r="AQ51" s="1325"/>
      <c r="AR51" s="1325"/>
      <c r="AS51" s="1325"/>
      <c r="AT51" s="1325"/>
      <c r="AU51" s="1325"/>
      <c r="AV51" s="1325"/>
      <c r="AW51" s="1325"/>
      <c r="AX51" s="1325"/>
      <c r="AY51" s="1325"/>
      <c r="AZ51" s="1325"/>
      <c r="BA51" s="1325"/>
      <c r="BB51" s="1325" t="s">
        <v>595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39.9</v>
      </c>
      <c r="BY53" s="1323"/>
      <c r="BZ53" s="1323"/>
      <c r="CA53" s="1323"/>
      <c r="CB53" s="1323"/>
      <c r="CC53" s="1323"/>
      <c r="CD53" s="1323"/>
      <c r="CE53" s="1323"/>
      <c r="CF53" s="1323">
        <v>41</v>
      </c>
      <c r="CG53" s="1323"/>
      <c r="CH53" s="1323"/>
      <c r="CI53" s="1323"/>
      <c r="CJ53" s="1323"/>
      <c r="CK53" s="1323"/>
      <c r="CL53" s="1323"/>
      <c r="CM53" s="1323"/>
      <c r="CN53" s="1323">
        <v>40.799999999999997</v>
      </c>
      <c r="CO53" s="1323"/>
      <c r="CP53" s="1323"/>
      <c r="CQ53" s="1323"/>
      <c r="CR53" s="1323"/>
      <c r="CS53" s="1323"/>
      <c r="CT53" s="1323"/>
      <c r="CU53" s="1323"/>
      <c r="CV53" s="1323">
        <v>42.3</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597</v>
      </c>
      <c r="AO55" s="1322"/>
      <c r="AP55" s="1322"/>
      <c r="AQ55" s="1322"/>
      <c r="AR55" s="1322"/>
      <c r="AS55" s="1322"/>
      <c r="AT55" s="1322"/>
      <c r="AU55" s="1322"/>
      <c r="AV55" s="1322"/>
      <c r="AW55" s="1322"/>
      <c r="AX55" s="1322"/>
      <c r="AY55" s="1322"/>
      <c r="AZ55" s="1322"/>
      <c r="BA55" s="1322"/>
      <c r="BB55" s="1325" t="s">
        <v>595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56.8</v>
      </c>
      <c r="BY57" s="1323"/>
      <c r="BZ57" s="1323"/>
      <c r="CA57" s="1323"/>
      <c r="CB57" s="1323"/>
      <c r="CC57" s="1323"/>
      <c r="CD57" s="1323"/>
      <c r="CE57" s="1323"/>
      <c r="CF57" s="1323">
        <v>56.9</v>
      </c>
      <c r="CG57" s="1323"/>
      <c r="CH57" s="1323"/>
      <c r="CI57" s="1323"/>
      <c r="CJ57" s="1323"/>
      <c r="CK57" s="1323"/>
      <c r="CL57" s="1323"/>
      <c r="CM57" s="1323"/>
      <c r="CN57" s="1323">
        <v>57.7</v>
      </c>
      <c r="CO57" s="1323"/>
      <c r="CP57" s="1323"/>
      <c r="CQ57" s="1323"/>
      <c r="CR57" s="1323"/>
      <c r="CS57" s="1323"/>
      <c r="CT57" s="1323"/>
      <c r="CU57" s="1323"/>
      <c r="CV57" s="1323">
        <v>56.3</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594</v>
      </c>
      <c r="AO73" s="1325"/>
      <c r="AP73" s="1325"/>
      <c r="AQ73" s="1325"/>
      <c r="AR73" s="1325"/>
      <c r="AS73" s="1325"/>
      <c r="AT73" s="1325"/>
      <c r="AU73" s="1325"/>
      <c r="AV73" s="1325"/>
      <c r="AW73" s="1325"/>
      <c r="AX73" s="1325"/>
      <c r="AY73" s="1325"/>
      <c r="AZ73" s="1325"/>
      <c r="BA73" s="1325"/>
      <c r="BB73" s="1325" t="s">
        <v>595</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600</v>
      </c>
      <c r="BC75" s="1325"/>
      <c r="BD75" s="1325"/>
      <c r="BE75" s="1325"/>
      <c r="BF75" s="1325"/>
      <c r="BG75" s="1325"/>
      <c r="BH75" s="1325"/>
      <c r="BI75" s="1325"/>
      <c r="BJ75" s="1325"/>
      <c r="BK75" s="1325"/>
      <c r="BL75" s="1325"/>
      <c r="BM75" s="1325"/>
      <c r="BN75" s="1325"/>
      <c r="BO75" s="1325"/>
      <c r="BP75" s="1323">
        <v>1.3</v>
      </c>
      <c r="BQ75" s="1323"/>
      <c r="BR75" s="1323"/>
      <c r="BS75" s="1323"/>
      <c r="BT75" s="1323"/>
      <c r="BU75" s="1323"/>
      <c r="BV75" s="1323"/>
      <c r="BW75" s="1323"/>
      <c r="BX75" s="1323">
        <v>0.8</v>
      </c>
      <c r="BY75" s="1323"/>
      <c r="BZ75" s="1323"/>
      <c r="CA75" s="1323"/>
      <c r="CB75" s="1323"/>
      <c r="CC75" s="1323"/>
      <c r="CD75" s="1323"/>
      <c r="CE75" s="1323"/>
      <c r="CF75" s="1323">
        <v>0.5</v>
      </c>
      <c r="CG75" s="1323"/>
      <c r="CH75" s="1323"/>
      <c r="CI75" s="1323"/>
      <c r="CJ75" s="1323"/>
      <c r="CK75" s="1323"/>
      <c r="CL75" s="1323"/>
      <c r="CM75" s="1323"/>
      <c r="CN75" s="1323">
        <v>0.3</v>
      </c>
      <c r="CO75" s="1323"/>
      <c r="CP75" s="1323"/>
      <c r="CQ75" s="1323"/>
      <c r="CR75" s="1323"/>
      <c r="CS75" s="1323"/>
      <c r="CT75" s="1323"/>
      <c r="CU75" s="1323"/>
      <c r="CV75" s="1323">
        <v>0</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597</v>
      </c>
      <c r="AO77" s="1322"/>
      <c r="AP77" s="1322"/>
      <c r="AQ77" s="1322"/>
      <c r="AR77" s="1322"/>
      <c r="AS77" s="1322"/>
      <c r="AT77" s="1322"/>
      <c r="AU77" s="1322"/>
      <c r="AV77" s="1322"/>
      <c r="AW77" s="1322"/>
      <c r="AX77" s="1322"/>
      <c r="AY77" s="1322"/>
      <c r="AZ77" s="1322"/>
      <c r="BA77" s="1322"/>
      <c r="BB77" s="1325" t="s">
        <v>595</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600</v>
      </c>
      <c r="BC79" s="1325"/>
      <c r="BD79" s="1325"/>
      <c r="BE79" s="1325"/>
      <c r="BF79" s="1325"/>
      <c r="BG79" s="1325"/>
      <c r="BH79" s="1325"/>
      <c r="BI79" s="1325"/>
      <c r="BJ79" s="1325"/>
      <c r="BK79" s="1325"/>
      <c r="BL79" s="1325"/>
      <c r="BM79" s="1325"/>
      <c r="BN79" s="1325"/>
      <c r="BO79" s="1325"/>
      <c r="BP79" s="1323">
        <v>-2.2999999999999998</v>
      </c>
      <c r="BQ79" s="1323"/>
      <c r="BR79" s="1323"/>
      <c r="BS79" s="1323"/>
      <c r="BT79" s="1323"/>
      <c r="BU79" s="1323"/>
      <c r="BV79" s="1323"/>
      <c r="BW79" s="1323"/>
      <c r="BX79" s="1323">
        <v>-2.8</v>
      </c>
      <c r="BY79" s="1323"/>
      <c r="BZ79" s="1323"/>
      <c r="CA79" s="1323"/>
      <c r="CB79" s="1323"/>
      <c r="CC79" s="1323"/>
      <c r="CD79" s="1323"/>
      <c r="CE79" s="1323"/>
      <c r="CF79" s="1323">
        <v>-3.2</v>
      </c>
      <c r="CG79" s="1323"/>
      <c r="CH79" s="1323"/>
      <c r="CI79" s="1323"/>
      <c r="CJ79" s="1323"/>
      <c r="CK79" s="1323"/>
      <c r="CL79" s="1323"/>
      <c r="CM79" s="1323"/>
      <c r="CN79" s="1323">
        <v>-3.4</v>
      </c>
      <c r="CO79" s="1323"/>
      <c r="CP79" s="1323"/>
      <c r="CQ79" s="1323"/>
      <c r="CR79" s="1323"/>
      <c r="CS79" s="1323"/>
      <c r="CT79" s="1323"/>
      <c r="CU79" s="1323"/>
      <c r="CV79" s="1323">
        <v>-3.5</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A8P2tss5zNkJdzO+oLMHHx5Sj1ehIFx06m758RkxwodoRyv+yEKx5fmZ4nG4FNLnkZZvbym68XH6vdP+aLK7Q==" saltValue="Agy1m9CptXlFnHcmtwbP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0" zoomScaleNormal="100" zoomScaleSheetLayoutView="70" workbookViewId="0">
      <selection activeCell="AD80" sqref="AD8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j3J2VM2nyVWlCO8xE7oAYdehh/JzHoMqcJbL+ELX/w1UJCCCuYAzT28uhzmdgEylZxWUGDrMpUNVsexltCkRSQ==" saltValue="odFdDnxljp2jDUvtSY+q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D80" sqref="AD8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fh0885T80MUA2lX380TzSJAzBW/moCsRdxO4ZQxlGqXIyK5YARv5UJsByzxeTTjwb2b3cc/uCaDSagNgEACP2A==" saltValue="ej2OT2mSCRNxigiYcnoK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124837</v>
      </c>
      <c r="E3" s="162"/>
      <c r="F3" s="163">
        <v>43773</v>
      </c>
      <c r="G3" s="164"/>
      <c r="H3" s="165"/>
    </row>
    <row r="4" spans="1:8" x14ac:dyDescent="0.15">
      <c r="A4" s="166"/>
      <c r="B4" s="167"/>
      <c r="C4" s="168"/>
      <c r="D4" s="169">
        <v>85204</v>
      </c>
      <c r="E4" s="170"/>
      <c r="F4" s="171">
        <v>30346</v>
      </c>
      <c r="G4" s="172"/>
      <c r="H4" s="173"/>
    </row>
    <row r="5" spans="1:8" x14ac:dyDescent="0.15">
      <c r="A5" s="154" t="s">
        <v>544</v>
      </c>
      <c r="B5" s="159"/>
      <c r="C5" s="160"/>
      <c r="D5" s="161">
        <v>170196</v>
      </c>
      <c r="E5" s="162"/>
      <c r="F5" s="163">
        <v>51565</v>
      </c>
      <c r="G5" s="164"/>
      <c r="H5" s="165"/>
    </row>
    <row r="6" spans="1:8" x14ac:dyDescent="0.15">
      <c r="A6" s="166"/>
      <c r="B6" s="167"/>
      <c r="C6" s="168"/>
      <c r="D6" s="169">
        <v>104029</v>
      </c>
      <c r="E6" s="170"/>
      <c r="F6" s="171">
        <v>35359</v>
      </c>
      <c r="G6" s="172"/>
      <c r="H6" s="173"/>
    </row>
    <row r="7" spans="1:8" x14ac:dyDescent="0.15">
      <c r="A7" s="154" t="s">
        <v>545</v>
      </c>
      <c r="B7" s="159"/>
      <c r="C7" s="160"/>
      <c r="D7" s="161">
        <v>119008</v>
      </c>
      <c r="E7" s="162"/>
      <c r="F7" s="163">
        <v>46686</v>
      </c>
      <c r="G7" s="164"/>
      <c r="H7" s="165"/>
    </row>
    <row r="8" spans="1:8" x14ac:dyDescent="0.15">
      <c r="A8" s="166"/>
      <c r="B8" s="167"/>
      <c r="C8" s="168"/>
      <c r="D8" s="169">
        <v>80701</v>
      </c>
      <c r="E8" s="170"/>
      <c r="F8" s="171">
        <v>32595</v>
      </c>
      <c r="G8" s="172"/>
      <c r="H8" s="173"/>
    </row>
    <row r="9" spans="1:8" x14ac:dyDescent="0.15">
      <c r="A9" s="154" t="s">
        <v>546</v>
      </c>
      <c r="B9" s="159"/>
      <c r="C9" s="160"/>
      <c r="D9" s="161">
        <v>200568</v>
      </c>
      <c r="E9" s="162"/>
      <c r="F9" s="163">
        <v>49796</v>
      </c>
      <c r="G9" s="164"/>
      <c r="H9" s="165"/>
    </row>
    <row r="10" spans="1:8" x14ac:dyDescent="0.15">
      <c r="A10" s="166"/>
      <c r="B10" s="167"/>
      <c r="C10" s="168"/>
      <c r="D10" s="169">
        <v>152911</v>
      </c>
      <c r="E10" s="170"/>
      <c r="F10" s="171">
        <v>37281</v>
      </c>
      <c r="G10" s="172"/>
      <c r="H10" s="173"/>
    </row>
    <row r="11" spans="1:8" x14ac:dyDescent="0.15">
      <c r="A11" s="154" t="s">
        <v>547</v>
      </c>
      <c r="B11" s="159"/>
      <c r="C11" s="160"/>
      <c r="D11" s="161">
        <v>131171</v>
      </c>
      <c r="E11" s="162"/>
      <c r="F11" s="163">
        <v>51681</v>
      </c>
      <c r="G11" s="164"/>
      <c r="H11" s="165"/>
    </row>
    <row r="12" spans="1:8" x14ac:dyDescent="0.15">
      <c r="A12" s="166"/>
      <c r="B12" s="167"/>
      <c r="C12" s="174"/>
      <c r="D12" s="169">
        <v>112860</v>
      </c>
      <c r="E12" s="170"/>
      <c r="F12" s="171">
        <v>37226</v>
      </c>
      <c r="G12" s="172"/>
      <c r="H12" s="173"/>
    </row>
    <row r="13" spans="1:8" x14ac:dyDescent="0.15">
      <c r="A13" s="154"/>
      <c r="B13" s="159"/>
      <c r="C13" s="175"/>
      <c r="D13" s="176">
        <v>149156</v>
      </c>
      <c r="E13" s="177"/>
      <c r="F13" s="178">
        <v>48700</v>
      </c>
      <c r="G13" s="179"/>
      <c r="H13" s="165"/>
    </row>
    <row r="14" spans="1:8" x14ac:dyDescent="0.15">
      <c r="A14" s="166"/>
      <c r="B14" s="167"/>
      <c r="C14" s="168"/>
      <c r="D14" s="169">
        <v>107141</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12.31</v>
      </c>
      <c r="C19" s="180">
        <f>ROUND(VALUE(SUBSTITUTE(実質収支比率等に係る経年分析!G$48,"▲","-")),2)</f>
        <v>4.6500000000000004</v>
      </c>
      <c r="D19" s="180">
        <f>ROUND(VALUE(SUBSTITUTE(実質収支比率等に係る経年分析!H$48,"▲","-")),2)</f>
        <v>3.36</v>
      </c>
      <c r="E19" s="180">
        <f>ROUND(VALUE(SUBSTITUTE(実質収支比率等に係る経年分析!I$48,"▲","-")),2)</f>
        <v>3.86</v>
      </c>
      <c r="F19" s="180">
        <f>ROUND(VALUE(SUBSTITUTE(実質収支比率等に係る経年分析!J$48,"▲","-")),2)</f>
        <v>5.77</v>
      </c>
    </row>
    <row r="20" spans="1:11" x14ac:dyDescent="0.15">
      <c r="A20" s="180" t="s">
        <v>55</v>
      </c>
      <c r="B20" s="180">
        <f>ROUND(VALUE(SUBSTITUTE(実質収支比率等に係る経年分析!F$47,"▲","-")),2)</f>
        <v>117.04</v>
      </c>
      <c r="C20" s="180">
        <f>ROUND(VALUE(SUBSTITUTE(実質収支比率等に係る経年分析!G$47,"▲","-")),2)</f>
        <v>127.16</v>
      </c>
      <c r="D20" s="180">
        <f>ROUND(VALUE(SUBSTITUTE(実質収支比率等に係る経年分析!H$47,"▲","-")),2)</f>
        <v>139.93</v>
      </c>
      <c r="E20" s="180">
        <f>ROUND(VALUE(SUBSTITUTE(実質収支比率等に係る経年分析!I$47,"▲","-")),2)</f>
        <v>140.71</v>
      </c>
      <c r="F20" s="180">
        <f>ROUND(VALUE(SUBSTITUTE(実質収支比率等に係る経年分析!J$47,"▲","-")),2)</f>
        <v>142.44999999999999</v>
      </c>
    </row>
    <row r="21" spans="1:11" x14ac:dyDescent="0.15">
      <c r="A21" s="180" t="s">
        <v>56</v>
      </c>
      <c r="B21" s="180">
        <f>IF(ISNUMBER(VALUE(SUBSTITUTE(実質収支比率等に係る経年分析!F$49,"▲","-"))),ROUND(VALUE(SUBSTITUTE(実質収支比率等に係る経年分析!F$49,"▲","-")),2),NA())</f>
        <v>21.27</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6.67</v>
      </c>
      <c r="E21" s="180">
        <f>IF(ISNUMBER(VALUE(SUBSTITUTE(実質収支比率等に係る経年分析!I$49,"▲","-"))),ROUND(VALUE(SUBSTITUTE(実質収支比率等に係る経年分析!I$49,"▲","-")),2),NA())</f>
        <v>7.75</v>
      </c>
      <c r="F21" s="180">
        <f>IF(ISNUMBER(VALUE(SUBSTITUTE(実質収支比率等に係る経年分析!J$49,"▲","-"))),ROUND(VALUE(SUBSTITUTE(実質収支比率等に係る経年分析!J$49,"▲","-")),2),NA())</f>
        <v>9.25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0.71</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1087</v>
      </c>
      <c r="E42" s="182"/>
      <c r="F42" s="182"/>
      <c r="G42" s="182">
        <f>'実質公債費比率（分子）の構造'!L$52</f>
        <v>1036</v>
      </c>
      <c r="H42" s="182"/>
      <c r="I42" s="182"/>
      <c r="J42" s="182">
        <f>'実質公債費比率（分子）の構造'!M$52</f>
        <v>976</v>
      </c>
      <c r="K42" s="182"/>
      <c r="L42" s="182"/>
      <c r="M42" s="182">
        <f>'実質公債費比率（分子）の構造'!N$52</f>
        <v>907</v>
      </c>
      <c r="N42" s="182"/>
      <c r="O42" s="182"/>
      <c r="P42" s="182">
        <f>'実質公債費比率（分子）の構造'!O$52</f>
        <v>876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690</v>
      </c>
      <c r="C44" s="182"/>
      <c r="D44" s="182"/>
      <c r="E44" s="182">
        <f>'実質公債費比率（分子）の構造'!L$50</f>
        <v>680</v>
      </c>
      <c r="F44" s="182"/>
      <c r="G44" s="182"/>
      <c r="H44" s="182">
        <f>'実質公債費比率（分子）の構造'!M$50</f>
        <v>671</v>
      </c>
      <c r="I44" s="182"/>
      <c r="J44" s="182"/>
      <c r="K44" s="182">
        <f>'実質公債費比率（分子）の構造'!N$50</f>
        <v>661</v>
      </c>
      <c r="L44" s="182"/>
      <c r="M44" s="182"/>
      <c r="N44" s="182">
        <f>'実質公債費比率（分子）の構造'!O$50</f>
        <v>651</v>
      </c>
      <c r="O44" s="182"/>
      <c r="P44" s="182"/>
    </row>
    <row r="45" spans="1:16" x14ac:dyDescent="0.15">
      <c r="A45" s="182" t="s">
        <v>66</v>
      </c>
      <c r="B45" s="182">
        <f>'実質公債費比率（分子）の構造'!K$49</f>
        <v>65</v>
      </c>
      <c r="C45" s="182"/>
      <c r="D45" s="182"/>
      <c r="E45" s="182">
        <f>'実質公債費比率（分子）の構造'!L$49</f>
        <v>46</v>
      </c>
      <c r="F45" s="182"/>
      <c r="G45" s="182"/>
      <c r="H45" s="182">
        <f>'実質公債費比率（分子）の構造'!M$49</f>
        <v>44</v>
      </c>
      <c r="I45" s="182"/>
      <c r="J45" s="182"/>
      <c r="K45" s="182">
        <f>'実質公債費比率（分子）の構造'!N$49</f>
        <v>47</v>
      </c>
      <c r="L45" s="182"/>
      <c r="M45" s="182"/>
      <c r="N45" s="182">
        <f>'実質公債費比率（分子）の構造'!O$49</f>
        <v>49</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528</v>
      </c>
      <c r="C49" s="182"/>
      <c r="D49" s="182"/>
      <c r="E49" s="182">
        <f>'実質公債費比率（分子）の構造'!L$45</f>
        <v>521</v>
      </c>
      <c r="F49" s="182"/>
      <c r="G49" s="182"/>
      <c r="H49" s="182">
        <f>'実質公債費比率（分子）の構造'!M$45</f>
        <v>379</v>
      </c>
      <c r="I49" s="182"/>
      <c r="J49" s="182"/>
      <c r="K49" s="182">
        <f>'実質公債費比率（分子）の構造'!N$45</f>
        <v>155</v>
      </c>
      <c r="L49" s="182"/>
      <c r="M49" s="182"/>
      <c r="N49" s="182">
        <f>'実質公債費比率（分子）の構造'!O$45</f>
        <v>71</v>
      </c>
      <c r="O49" s="182"/>
      <c r="P49" s="182"/>
    </row>
    <row r="50" spans="1:16" x14ac:dyDescent="0.15">
      <c r="A50" s="182" t="s">
        <v>70</v>
      </c>
      <c r="B50" s="182" t="e">
        <f>NA()</f>
        <v>#N/A</v>
      </c>
      <c r="C50" s="182">
        <f>IF(ISNUMBER('実質公債費比率（分子）の構造'!K$53),'実質公債費比率（分子）の構造'!K$53,NA())</f>
        <v>196</v>
      </c>
      <c r="D50" s="182" t="e">
        <f>NA()</f>
        <v>#N/A</v>
      </c>
      <c r="E50" s="182" t="e">
        <f>NA()</f>
        <v>#N/A</v>
      </c>
      <c r="F50" s="182">
        <f>IF(ISNUMBER('実質公債費比率（分子）の構造'!L$53),'実質公債費比率（分子）の構造'!L$53,NA())</f>
        <v>211</v>
      </c>
      <c r="G50" s="182" t="e">
        <f>NA()</f>
        <v>#N/A</v>
      </c>
      <c r="H50" s="182" t="e">
        <f>NA()</f>
        <v>#N/A</v>
      </c>
      <c r="I50" s="182">
        <f>IF(ISNUMBER('実質公債費比率（分子）の構造'!M$53),'実質公債費比率（分子）の構造'!M$53,NA())</f>
        <v>118</v>
      </c>
      <c r="J50" s="182" t="e">
        <f>NA()</f>
        <v>#N/A</v>
      </c>
      <c r="K50" s="182" t="e">
        <f>NA()</f>
        <v>#N/A</v>
      </c>
      <c r="L50" s="182">
        <f>IF(ISNUMBER('実質公債費比率（分子）の構造'!N$53),'実質公債費比率（分子）の構造'!N$53,NA())</f>
        <v>-44</v>
      </c>
      <c r="M50" s="182" t="e">
        <f>NA()</f>
        <v>#N/A</v>
      </c>
      <c r="N50" s="182" t="e">
        <f>NA()</f>
        <v>#N/A</v>
      </c>
      <c r="O50" s="182">
        <f>IF(ISNUMBER('実質公債費比率（分子）の構造'!O$53),'実質公債費比率（分子）の構造'!O$53,NA())</f>
        <v>-105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10098</v>
      </c>
      <c r="E56" s="181"/>
      <c r="F56" s="181"/>
      <c r="G56" s="181">
        <f>'将来負担比率（分子）の構造'!J$52</f>
        <v>9206</v>
      </c>
      <c r="H56" s="181"/>
      <c r="I56" s="181"/>
      <c r="J56" s="181">
        <f>'将来負担比率（分子）の構造'!K$52</f>
        <v>8351</v>
      </c>
      <c r="K56" s="181"/>
      <c r="L56" s="181"/>
      <c r="M56" s="181">
        <f>'将来負担比率（分子）の構造'!L$52</f>
        <v>7530</v>
      </c>
      <c r="N56" s="181"/>
      <c r="O56" s="181"/>
      <c r="P56" s="181">
        <f>'将来負担比率（分子）の構造'!M$52</f>
        <v>6734</v>
      </c>
    </row>
    <row r="57" spans="1:16" x14ac:dyDescent="0.15">
      <c r="A57" s="181" t="s">
        <v>42</v>
      </c>
      <c r="B57" s="181"/>
      <c r="C57" s="181"/>
      <c r="D57" s="181">
        <f>'将来負担比率（分子）の構造'!I$51</f>
        <v>66</v>
      </c>
      <c r="E57" s="181"/>
      <c r="F57" s="181"/>
      <c r="G57" s="181">
        <f>'将来負担比率（分子）の構造'!J$51</f>
        <v>55</v>
      </c>
      <c r="H57" s="181"/>
      <c r="I57" s="181"/>
      <c r="J57" s="181">
        <f>'将来負担比率（分子）の構造'!K$51</f>
        <v>43</v>
      </c>
      <c r="K57" s="181"/>
      <c r="L57" s="181"/>
      <c r="M57" s="181">
        <f>'将来負担比率（分子）の構造'!L$51</f>
        <v>32</v>
      </c>
      <c r="N57" s="181"/>
      <c r="O57" s="181"/>
      <c r="P57" s="181">
        <f>'将来負担比率（分子）の構造'!M$51</f>
        <v>20</v>
      </c>
    </row>
    <row r="58" spans="1:16" x14ac:dyDescent="0.15">
      <c r="A58" s="181" t="s">
        <v>41</v>
      </c>
      <c r="B58" s="181"/>
      <c r="C58" s="181"/>
      <c r="D58" s="181">
        <f>'将来負担比率（分子）の構造'!I$50</f>
        <v>103844</v>
      </c>
      <c r="E58" s="181"/>
      <c r="F58" s="181"/>
      <c r="G58" s="181">
        <f>'将来負担比率（分子）の構造'!J$50</f>
        <v>110311</v>
      </c>
      <c r="H58" s="181"/>
      <c r="I58" s="181"/>
      <c r="J58" s="181">
        <f>'将来負担比率（分子）の構造'!K$50</f>
        <v>114185</v>
      </c>
      <c r="K58" s="181"/>
      <c r="L58" s="181"/>
      <c r="M58" s="181">
        <f>'将来負担比率（分子）の構造'!L$50</f>
        <v>114985</v>
      </c>
      <c r="N58" s="181"/>
      <c r="O58" s="181"/>
      <c r="P58" s="181">
        <f>'将来負担比率（分子）の構造'!M$50</f>
        <v>118654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7846</v>
      </c>
      <c r="C62" s="181"/>
      <c r="D62" s="181"/>
      <c r="E62" s="181">
        <f>'将来負担比率（分子）の構造'!J$45</f>
        <v>7782</v>
      </c>
      <c r="F62" s="181"/>
      <c r="G62" s="181"/>
      <c r="H62" s="181">
        <f>'将来負担比率（分子）の構造'!K$45</f>
        <v>6992</v>
      </c>
      <c r="I62" s="181"/>
      <c r="J62" s="181"/>
      <c r="K62" s="181">
        <f>'将来負担比率（分子）の構造'!L$45</f>
        <v>6077</v>
      </c>
      <c r="L62" s="181"/>
      <c r="M62" s="181"/>
      <c r="N62" s="181">
        <f>'将来負担比率（分子）の構造'!M$45</f>
        <v>6468</v>
      </c>
      <c r="O62" s="181"/>
      <c r="P62" s="181"/>
    </row>
    <row r="63" spans="1:16" x14ac:dyDescent="0.15">
      <c r="A63" s="181" t="s">
        <v>34</v>
      </c>
      <c r="B63" s="181">
        <f>'将来負担比率（分子）の構造'!I$44</f>
        <v>494</v>
      </c>
      <c r="C63" s="181"/>
      <c r="D63" s="181"/>
      <c r="E63" s="181">
        <f>'将来負担比率（分子）の構造'!J$44</f>
        <v>479</v>
      </c>
      <c r="F63" s="181"/>
      <c r="G63" s="181"/>
      <c r="H63" s="181">
        <f>'将来負担比率（分子）の構造'!K$44</f>
        <v>570</v>
      </c>
      <c r="I63" s="181"/>
      <c r="J63" s="181"/>
      <c r="K63" s="181">
        <f>'将来負担比率（分子）の構造'!L$44</f>
        <v>573</v>
      </c>
      <c r="L63" s="181"/>
      <c r="M63" s="181"/>
      <c r="N63" s="181">
        <f>'将来負担比率（分子）の構造'!M$44</f>
        <v>602</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3888</v>
      </c>
      <c r="C65" s="181"/>
      <c r="D65" s="181"/>
      <c r="E65" s="181">
        <f>'将来負担比率（分子）の構造'!J$42</f>
        <v>3302</v>
      </c>
      <c r="F65" s="181"/>
      <c r="G65" s="181"/>
      <c r="H65" s="181">
        <f>'将来負担比率（分子）の構造'!K$42</f>
        <v>2710</v>
      </c>
      <c r="I65" s="181"/>
      <c r="J65" s="181"/>
      <c r="K65" s="181">
        <f>'将来負担比率（分子）の構造'!L$42</f>
        <v>2114</v>
      </c>
      <c r="L65" s="181"/>
      <c r="M65" s="181"/>
      <c r="N65" s="181">
        <f>'将来負担比率（分子）の構造'!M$42</f>
        <v>1513</v>
      </c>
      <c r="O65" s="181"/>
      <c r="P65" s="181"/>
    </row>
    <row r="66" spans="1:16" x14ac:dyDescent="0.15">
      <c r="A66" s="181" t="s">
        <v>31</v>
      </c>
      <c r="B66" s="181">
        <f>'将来負担比率（分子）の構造'!I$41</f>
        <v>1211</v>
      </c>
      <c r="C66" s="181"/>
      <c r="D66" s="181"/>
      <c r="E66" s="181">
        <f>'将来負担比率（分子）の構造'!J$41</f>
        <v>714</v>
      </c>
      <c r="F66" s="181"/>
      <c r="G66" s="181"/>
      <c r="H66" s="181">
        <f>'将来負担比率（分子）の構造'!K$41</f>
        <v>349</v>
      </c>
      <c r="I66" s="181"/>
      <c r="J66" s="181"/>
      <c r="K66" s="181">
        <f>'将来負担比率（分子）の構造'!L$41</f>
        <v>201</v>
      </c>
      <c r="L66" s="181"/>
      <c r="M66" s="181"/>
      <c r="N66" s="181">
        <f>'将来負担比率（分子）の構造'!M$41</f>
        <v>135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43412</v>
      </c>
      <c r="C72" s="185">
        <f>基金残高に係る経年分析!G55</f>
        <v>45716</v>
      </c>
      <c r="D72" s="185">
        <f>基金残高に係る経年分析!H55</f>
        <v>48148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70672</v>
      </c>
      <c r="C74" s="185">
        <f>基金残高に係る経年分析!G57</f>
        <v>68969</v>
      </c>
      <c r="D74" s="185">
        <f>基金残高に係る経年分析!H57</f>
        <v>70205</v>
      </c>
    </row>
  </sheetData>
  <sheetProtection algorithmName="SHA-512" hashValue="0TOsIEa29e+5OOkr833yXqaLyRGV2yuzOfK/00wm0VG2SjRQ+/vtMVHWVJG9zzgP4/ux679VT9aT0odfRzN+qA==" saltValue="WJeCtIc9SsMDMUjsc4jD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財政状況資料集（令和元年度）</dc:title>
  <dc:subject/>
  <dc:creator>千代田区</dc:creator>
  <cp:keywords/>
  <dc:description/>
  <cp:lastPrinted>2021-03-08T01:43:09Z</cp:lastPrinted>
  <dcterms:created xsi:type="dcterms:W3CDTF">2021-02-05T01:57:21Z</dcterms:created>
  <dcterms:modified xsi:type="dcterms:W3CDTF">2023-09-07T05:49:27Z</dcterms:modified>
  <cp:category/>
</cp:coreProperties>
</file>