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onya01\財政課\財政課\◇財政調整チームフォルダー\◆各種調査・回答・通知\1 外部調査（都・区長会事務局等）\R4\未040922（星子）令和２年度財政状況資料集の作成について（2回目・地方公会計関係）\02_作業\"/>
    </mc:Choice>
  </mc:AlternateContent>
  <bookViews>
    <workbookView xWindow="0" yWindow="0" windowWidth="15360" windowHeight="7635" tabRatio="917"/>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36"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BE36" i="10"/>
  <c r="AM36" i="10"/>
  <c r="U36" i="10"/>
  <c r="C36" i="10"/>
  <c r="BE35" i="10"/>
  <c r="AM35" i="10"/>
  <c r="U35" i="10"/>
  <c r="C35" i="10"/>
  <c r="BW34" i="10"/>
  <c r="BW35" i="10" s="1"/>
  <c r="BW36" i="10" s="1"/>
  <c r="BW37" i="10" s="1"/>
  <c r="BW38" i="10" s="1"/>
  <c r="BE34" i="10"/>
  <c r="AM34" i="10"/>
  <c r="U34" i="10"/>
  <c r="C34" i="10"/>
  <c r="CO34" i="10" l="1"/>
  <c r="CO35" i="10" s="1"/>
  <c r="CO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<sst xmlns="http://schemas.openxmlformats.org/spreadsheetml/2006/main" count="1171" uniqueCount="611">
  <si>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</si>
  <si>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</si>
  <si>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</si>
  <si>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</si>
  <si>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</si>
  <si>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</si>
  <si>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</si>
  <si>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</si>
  <si>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</si>
  <si>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</si>
  <si>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</si>
  <si>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</si>
  <si>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</si>
  <si>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</si>
  <si>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</si>
  <si>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</si>
  <si>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</si>
  <si>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</si>
  <si>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</si>
  <si>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</si>
  <si>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</si>
  <si>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</si>
  <si>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</si>
  <si>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</si>
  <si>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</si>
  <si>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</si>
  <si>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</si>
  <si>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</si>
  <si>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</si>
  <si>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</si>
  <si>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</si>
  <si>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</si>
  <si>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</si>
  <si>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</si>
  <si>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</si>
  <si>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</si>
  <si>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</si>
  <si>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</si>
  <si>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</si>
  <si>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</si>
  <si>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</si>
  <si>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</si>
  <si>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</si>
  <si>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</si>
  <si>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</si>
  <si>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</si>
  <si>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</si>
  <si>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</si>
  <si>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</si>
  <si>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</si>
  <si>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</si>
  <si>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</si>
  <si>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</si>
  <si>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</si>
  <si>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</si>
  <si>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</si>
  <si>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</si>
  <si>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</si>
  <si>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</si>
  <si>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</si>
  <si>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</si>
  <si>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</si>
  <si>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</si>
  <si>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</si>
  <si>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</si>
  <si>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</si>
  <si>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</si>
  <si>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</si>
  <si>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</si>
  <si>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</si>
  <si>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</si>
  <si>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</si>
  <si>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</si>
  <si>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</si>
  <si>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</si>
  <si>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</si>
  <si>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</si>
  <si>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</si>
  <si>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</si>
  <si>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</si>
  <si>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</si>
  <si>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</si>
  <si>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</si>
  <si>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</si>
  <si>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特別区</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</si>
  <si>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</si>
  <si>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</si>
  <si>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</si>
  <si>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</si>
  <si>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</si>
  <si>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</si>
  <si>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</si>
  <si>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</si>
  <si>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</si>
  <si>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</si>
  <si>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</si>
  <si>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</si>
  <si>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千代田区</t>
    <phoneticPr fontId="5"/>
  </si>
  <si>
    <t>地方交付税種地</t>
    <rPh sb="0" eb="2">
      <t>チホウ</t>
    </rPh>
    <rPh sb="2" eb="5">
      <t>コウフゼイ</t>
    </rPh>
    <rPh sb="5" eb="6">
      <t>シュ</t>
    </rPh>
    <rPh sb="6" eb="7">
      <t>チ</t>
    </rPh>
    <phoneticPr fontId="5"/>
  </si>
  <si>
    <t>0-</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</si>
  <si>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</si>
  <si>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</si>
  <si>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</si>
  <si>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</si>
  <si>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</si>
  <si>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</si>
  <si>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</si>
  <si>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</si>
  <si>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</si>
  <si>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</si>
  <si>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</si>
  <si>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</si>
  <si>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</si>
  <si>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</si>
  <si>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</si>
  <si>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</si>
  <si>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</si>
  <si>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</si>
  <si>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</si>
  <si>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</si>
  <si>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</si>
  <si>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</si>
  <si>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</si>
  <si>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</si>
  <si>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</si>
  <si>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</si>
  <si>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</si>
  <si>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</si>
  <si>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</si>
  <si>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</si>
  <si>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</si>
  <si>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</si>
  <si>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</si>
  <si>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</si>
  <si>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</si>
  <si>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</si>
  <si>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</si>
  <si>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</si>
  <si>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</si>
  <si>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</si>
  <si>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</si>
  <si>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</si>
  <si>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</si>
  <si>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</si>
  <si>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</si>
  <si>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</si>
  <si>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</si>
  <si>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</si>
  <si>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</si>
  <si>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</si>
  <si>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</si>
  <si>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5"/>
  </si>
  <si>
    <t>うち日本人(％)</t>
    <phoneticPr fontId="5"/>
  </si>
  <si>
    <t>2.3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</si>
  <si>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</si>
  <si>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</si>
  <si>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</si>
  <si>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</si>
  <si>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</si>
  <si>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</si>
  <si>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</si>
  <si>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</si>
  <si>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</si>
  <si>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</si>
  <si>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</si>
  <si>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</si>
  <si>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</si>
  <si>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</si>
  <si>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</si>
  <si>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</si>
  <si>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</si>
  <si>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</si>
  <si>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</si>
  <si>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</si>
  <si>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</si>
  <si>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</si>
  <si>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</si>
  <si>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</si>
  <si>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</si>
  <si>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</si>
  <si>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</si>
  <si>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</si>
  <si>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</si>
  <si>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</si>
  <si>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</si>
  <si>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</si>
  <si>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</si>
  <si>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</si>
  <si>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</si>
  <si>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</si>
  <si>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</si>
  <si>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</si>
  <si>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</si>
  <si>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</si>
  <si>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</si>
  <si>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</si>
  <si>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</si>
  <si>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</si>
  <si>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</si>
  <si>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</si>
  <si>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</si>
  <si>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</si>
  <si>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</si>
  <si>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</si>
  <si>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</si>
  <si>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</si>
  <si>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</si>
  <si>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</si>
  <si>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</si>
  <si>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</si>
  <si>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東京都千代田区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</si>
  <si>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</si>
  <si>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</si>
  <si>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</si>
  <si>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</si>
  <si>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</si>
  <si>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</si>
  <si>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</si>
  <si>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</si>
  <si>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</si>
  <si>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</si>
  <si>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</si>
  <si>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</si>
  <si>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</si>
  <si>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</si>
  <si>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</si>
  <si>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</si>
  <si>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</si>
  <si>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</si>
  <si>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</si>
  <si>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</si>
  <si>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</si>
  <si>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</si>
  <si>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</si>
  <si>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</si>
  <si>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</si>
  <si>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</si>
  <si>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</si>
  <si>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</si>
  <si>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</si>
  <si>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</si>
  <si>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</si>
  <si>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</si>
  <si>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</si>
  <si>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</si>
  <si>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</si>
  <si>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</si>
  <si>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</si>
  <si>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</si>
  <si>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</si>
  <si>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</si>
  <si>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</si>
  <si>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</si>
  <si>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</si>
  <si>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</si>
  <si>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</si>
  <si>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</si>
  <si>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</si>
  <si>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</si>
  <si>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</si>
  <si>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</si>
  <si>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</si>
  <si>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</si>
  <si>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</si>
  <si>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</si>
  <si>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</si>
  <si>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</si>
  <si>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</si>
  <si>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</si>
  <si>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</si>
  <si>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</si>
  <si>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</si>
  <si>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</si>
  <si>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</si>
  <si>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</si>
  <si>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</si>
  <si>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</si>
  <si>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</si>
  <si>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</si>
  <si>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</si>
  <si>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</si>
  <si>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</si>
  <si>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</si>
  <si>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</si>
  <si>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</si>
  <si>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</si>
  <si>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</si>
  <si>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</si>
  <si>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</si>
  <si>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</si>
  <si>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</si>
  <si>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</si>
  <si>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</si>
  <si>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</si>
  <si>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</si>
  <si>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</si>
  <si>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</si>
  <si>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</si>
  <si>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</si>
  <si>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</si>
  <si>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</si>
  <si>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</si>
  <si>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</si>
  <si>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</si>
  <si>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</si>
  <si>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</si>
  <si>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</si>
  <si>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</si>
  <si>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</si>
  <si>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</si>
  <si>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</si>
  <si>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</si>
  <si>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</si>
  <si>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</si>
  <si>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</si>
  <si>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</si>
  <si>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</si>
  <si>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</si>
  <si>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</si>
  <si>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</si>
  <si>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</si>
  <si>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</si>
  <si>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</si>
  <si>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</si>
  <si>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</si>
  <si>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</si>
  <si>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</si>
  <si>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</si>
  <si>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介護サービス</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</si>
  <si>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</si>
  <si>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</si>
  <si>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</si>
  <si>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</si>
  <si>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</si>
  <si>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</si>
  <si>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</si>
  <si>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</si>
  <si>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</si>
  <si>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</si>
  <si>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</si>
  <si>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</si>
  <si>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</si>
  <si>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</si>
  <si>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</si>
  <si>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</si>
  <si>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</si>
  <si>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</si>
  <si>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</si>
  <si>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</si>
  <si>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</si>
  <si>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</si>
  <si>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</si>
  <si>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</si>
  <si>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</si>
  <si>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</si>
  <si>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</si>
  <si>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</si>
  <si>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</si>
  <si>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</si>
  <si>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</si>
  <si>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</si>
  <si>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</si>
  <si>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</si>
  <si>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</si>
  <si>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</si>
  <si>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東京都千代田区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</si>
  <si>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</si>
  <si>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</si>
  <si>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</si>
  <si>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</si>
  <si>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</si>
  <si>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</si>
  <si>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</si>
  <si>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</si>
  <si>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</si>
  <si>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</si>
  <si>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</si>
  <si>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</si>
  <si>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</si>
  <si>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</si>
  <si>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</si>
  <si>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</si>
  <si>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</si>
  <si>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</si>
  <si>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</si>
  <si>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</si>
  <si>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</si>
  <si>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</si>
  <si>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</si>
  <si>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</si>
  <si>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</si>
  <si>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</si>
  <si>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</si>
  <si>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</si>
  <si>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</si>
  <si>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</si>
  <si>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</si>
  <si>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</si>
  <si>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</si>
  <si>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</si>
  <si>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t>
    <phoneticPr fontId="5"/>
  </si>
  <si>
    <t>介護保険特別会計</t>
    <phoneticPr fontId="5"/>
  </si>
  <si>
    <t>後期高齢者医療特別会計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</si>
  <si>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</si>
  <si>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</si>
  <si>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</si>
  <si>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</si>
  <si>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</si>
  <si>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</si>
  <si>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</si>
  <si>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</si>
  <si>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</si>
  <si>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</si>
  <si>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</si>
  <si>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</si>
  <si>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</si>
  <si>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</si>
  <si>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</si>
  <si>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</si>
  <si>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</si>
  <si>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</si>
  <si>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</si>
  <si>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</si>
  <si>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</si>
  <si>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</si>
  <si>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</si>
  <si>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</si>
  <si>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</si>
  <si>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</si>
  <si>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</si>
  <si>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</si>
  <si>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</si>
  <si>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</si>
  <si>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</si>
  <si>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</si>
  <si>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</si>
  <si>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</si>
  <si>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t>
    <phoneticPr fontId="5"/>
  </si>
  <si>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</si>
  <si>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</si>
  <si>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</si>
  <si>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</si>
  <si>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</si>
  <si>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</si>
  <si>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</si>
  <si>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</si>
  <si>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t>
    <phoneticPr fontId="5"/>
  </si>
  <si>
    <t>-</t>
    <phoneticPr fontId="5"/>
  </si>
  <si>
    <t>-</t>
    <phoneticPr fontId="5"/>
  </si>
  <si>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</si>
  <si>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</si>
  <si>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</si>
  <si>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</si>
  <si>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</si>
  <si>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</si>
  <si>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</si>
  <si>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</si>
  <si>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</si>
  <si>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</si>
  <si>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</si>
  <si>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</si>
  <si>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</si>
  <si>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</si>
  <si>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</si>
  <si>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</si>
  <si>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</si>
  <si>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</si>
  <si>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</si>
  <si>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</si>
  <si>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</si>
  <si>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</si>
  <si>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</si>
  <si>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</si>
  <si>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</si>
  <si>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</si>
  <si>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</si>
  <si>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</si>
  <si>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</si>
  <si>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</si>
  <si>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</si>
  <si>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介護保険特別会計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</si>
  <si>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</si>
  <si>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</si>
  <si>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後期高齢者医療特別会計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</si>
  <si>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</si>
  <si>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国民健康保険事業会計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</si>
  <si>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</si>
  <si>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</si>
  <si>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</si>
  <si>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</si>
  <si>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</si>
  <si>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</si>
  <si>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</si>
  <si>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</si>
  <si>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</si>
  <si>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</si>
  <si>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</si>
  <si>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</si>
  <si>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</si>
  <si>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</si>
  <si>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</si>
  <si>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</si>
  <si>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</si>
  <si>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</si>
  <si>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</si>
  <si>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</si>
  <si>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</si>
  <si>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</si>
  <si>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</si>
  <si>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</si>
  <si>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</si>
  <si>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</si>
  <si>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</si>
  <si>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</si>
  <si>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</si>
  <si>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</si>
  <si>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</si>
  <si>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</si>
  <si>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</si>
  <si>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</si>
  <si>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</si>
  <si>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</si>
  <si>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</si>
  <si>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</si>
  <si>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</si>
  <si>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</si>
  <si>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</si>
  <si>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</si>
  <si>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</si>
  <si>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</si>
  <si>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</si>
  <si>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</si>
  <si>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</si>
  <si>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</si>
  <si>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</si>
  <si>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</si>
  <si>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</si>
  <si>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</si>
  <si>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</si>
  <si>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</si>
  <si>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</si>
  <si>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</si>
  <si>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</si>
  <si>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</si>
  <si>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</si>
  <si>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</si>
  <si>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</si>
  <si>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</si>
  <si>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</si>
  <si>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</si>
  <si>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</si>
  <si>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</si>
  <si>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</si>
  <si>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</si>
  <si>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</si>
  <si>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</si>
  <si>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</si>
  <si>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</si>
  <si>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</si>
  <si>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</si>
  <si>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</si>
  <si>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</si>
  <si>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</si>
  <si>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</si>
  <si>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</si>
  <si>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</si>
  <si>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</si>
  <si>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</si>
  <si>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</si>
  <si>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</si>
  <si>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20.58</t>
  </si>
  <si>
    <t>一般会計</t>
  </si>
  <si>
    <t>国民健康保険事業会計</t>
  </si>
  <si>
    <t>介護保険特別会計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</si>
  <si>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</si>
  <si>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</si>
  <si>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</si>
  <si>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</si>
  <si>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</si>
  <si>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</si>
  <si>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</si>
  <si>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</si>
  <si>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</si>
  <si>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まちみらい千代田</t>
    <rPh sb="5" eb="8">
      <t>チヨダ</t>
    </rPh>
    <phoneticPr fontId="2"/>
  </si>
  <si>
    <t>秋葉原タウンマネジメント</t>
    <rPh sb="0" eb="3">
      <t>アキハバラ</t>
    </rPh>
    <phoneticPr fontId="2"/>
  </si>
  <si>
    <t>ゆとりちよだ</t>
    <phoneticPr fontId="2"/>
  </si>
  <si>
    <t>法適用</t>
    <rPh sb="0" eb="1">
      <t>ホウ</t>
    </rPh>
    <rPh sb="1" eb="3">
      <t>テキヨウ</t>
    </rPh>
    <phoneticPr fontId="6"/>
  </si>
  <si>
    <t>東京二十三区清掃一部事務組合</t>
    <rPh sb="0" eb="2">
      <t>トウキョウ</t>
    </rPh>
    <rPh sb="2" eb="4">
      <t>ニジュウ</t>
    </rPh>
    <rPh sb="4" eb="6">
      <t>サンク</t>
    </rPh>
    <rPh sb="6" eb="8">
      <t>セイソウ</t>
    </rPh>
    <rPh sb="8" eb="10">
      <t>イチブ</t>
    </rPh>
    <rPh sb="10" eb="12">
      <t>ジム</t>
    </rPh>
    <rPh sb="12" eb="14">
      <t>クミアイ</t>
    </rPh>
    <phoneticPr fontId="6"/>
  </si>
  <si>
    <t>東京都後期高齢者医療広域連合（一般会計）</t>
    <rPh sb="0" eb="2">
      <t>トウキョウ</t>
    </rPh>
    <rPh sb="2" eb="3">
      <t>ト</t>
    </rPh>
    <rPh sb="3" eb="5">
      <t>コウキ</t>
    </rPh>
    <rPh sb="5" eb="7">
      <t>コウレイ</t>
    </rPh>
    <rPh sb="7" eb="8">
      <t>シャ</t>
    </rPh>
    <rPh sb="8" eb="10">
      <t>イリョウ</t>
    </rPh>
    <rPh sb="10" eb="12">
      <t>コウイキ</t>
    </rPh>
    <rPh sb="12" eb="14">
      <t>レンゴウ</t>
    </rPh>
    <rPh sb="15" eb="17">
      <t>イッパン</t>
    </rPh>
    <rPh sb="17" eb="19">
      <t>カイケイ</t>
    </rPh>
    <phoneticPr fontId="6"/>
  </si>
  <si>
    <t>東京都後期高齢者医療広域連合
（後期高齢者医療特別会計）</t>
    <rPh sb="0" eb="2">
      <t>トウキョウ</t>
    </rPh>
    <rPh sb="2" eb="3">
      <t>ト</t>
    </rPh>
    <rPh sb="3" eb="5">
      <t>コウキ</t>
    </rPh>
    <rPh sb="5" eb="7">
      <t>コウレイ</t>
    </rPh>
    <rPh sb="7" eb="8">
      <t>シャ</t>
    </rPh>
    <rPh sb="8" eb="10">
      <t>イリョウ</t>
    </rPh>
    <rPh sb="10" eb="12">
      <t>コウイキ</t>
    </rPh>
    <rPh sb="12" eb="14">
      <t>レンゴウ</t>
    </rPh>
    <rPh sb="16" eb="18">
      <t>コウキ</t>
    </rPh>
    <rPh sb="18" eb="21">
      <t>コウレイシャ</t>
    </rPh>
    <rPh sb="21" eb="23">
      <t>イリョウ</t>
    </rPh>
    <rPh sb="23" eb="25">
      <t>トクベツ</t>
    </rPh>
    <rPh sb="25" eb="27">
      <t>カイケイ</t>
    </rPh>
    <phoneticPr fontId="6"/>
  </si>
  <si>
    <t>特別区人事・厚生事務組合</t>
    <rPh sb="0" eb="2">
      <t>トクベツ</t>
    </rPh>
    <rPh sb="2" eb="3">
      <t>ク</t>
    </rPh>
    <rPh sb="3" eb="5">
      <t>ジンジ</t>
    </rPh>
    <rPh sb="6" eb="8">
      <t>コウセイ</t>
    </rPh>
    <rPh sb="8" eb="10">
      <t>ジム</t>
    </rPh>
    <rPh sb="10" eb="12">
      <t>クミアイ</t>
    </rPh>
    <phoneticPr fontId="6"/>
  </si>
  <si>
    <t>特別区競馬組合</t>
    <rPh sb="0" eb="2">
      <t>トクベツ</t>
    </rPh>
    <rPh sb="2" eb="3">
      <t>ク</t>
    </rPh>
    <rPh sb="3" eb="5">
      <t>ケイバ</t>
    </rPh>
    <rPh sb="5" eb="7">
      <t>クミアイ</t>
    </rPh>
    <phoneticPr fontId="6"/>
  </si>
  <si>
    <t>社会資本等整備基金積立金</t>
    <rPh sb="0" eb="12">
      <t>シャカイシホンナドセイビキキンツミタテキン</t>
    </rPh>
    <phoneticPr fontId="5"/>
  </si>
  <si>
    <t>高齢者福祉基金</t>
    <rPh sb="0" eb="2">
      <t>コウレイ</t>
    </rPh>
    <rPh sb="2" eb="3">
      <t>シャ</t>
    </rPh>
    <rPh sb="3" eb="5">
      <t>フクシ</t>
    </rPh>
    <rPh sb="5" eb="7">
      <t>キキン</t>
    </rPh>
    <phoneticPr fontId="5"/>
  </si>
  <si>
    <t>環境対策基金</t>
    <rPh sb="0" eb="2">
      <t>カンキョウ</t>
    </rPh>
    <rPh sb="2" eb="4">
      <t>タイサク</t>
    </rPh>
    <rPh sb="4" eb="6">
      <t>キキン</t>
    </rPh>
    <phoneticPr fontId="5"/>
  </si>
  <si>
    <t>子ども・子育て支援事業基金</t>
    <rPh sb="0" eb="1">
      <t>コ</t>
    </rPh>
    <rPh sb="4" eb="6">
      <t>コソダ</t>
    </rPh>
    <rPh sb="7" eb="9">
      <t>シエン</t>
    </rPh>
    <rPh sb="9" eb="11">
      <t>ジギョウ</t>
    </rPh>
    <rPh sb="11" eb="13">
      <t>キキン</t>
    </rPh>
    <phoneticPr fontId="5"/>
  </si>
  <si>
    <t>災害対策基金</t>
    <rPh sb="0" eb="2">
      <t>サイガイ</t>
    </rPh>
    <rPh sb="2" eb="4">
      <t>タイサク</t>
    </rPh>
    <rPh sb="4" eb="6">
      <t>キキン</t>
    </rPh>
    <phoneticPr fontId="5"/>
  </si>
  <si>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</si>
  <si>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</si>
  <si>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</si>
  <si>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</si>
  <si>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</si>
  <si>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将来負担比率は、将来負担額が充当可能財源等を下回っているためマイナスとなっている。また、有形固定資産減価償却率についても、施設の計画的な改修・改築により比較的新しい建物が多いことから類似団体平均値を下回る数値となっている。しかしながら、今後、既存施設の更新などに多額の経費が見込まれることから、充当可能基金の確保を図るなど、過大な将来負担が生じないよう、効率的な財政運営に努めていく。 </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</si>
  <si>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</si>
  <si>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</si>
  <si>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</si>
  <si>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</si>
  <si>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</si>
  <si>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</si>
  <si>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将来負担比率は、将来負担額が充当可能財源等を下回っているためマイナスとなっている。また、実質公債費比率は類似団体の数値と比較して高いものの、平成12年度以降、新たに区債を発行していないため減少傾向にある。今後も、過大な将来負担が生じないよう、効率的な財政運営に努めていく。 </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</si>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</sst>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51565</c:v>
                </c:pt>
                <c:pt idx="1">
                  <c:v>46686</c:v>
                </c:pt>
                <c:pt idx="2">
                  <c:v>49796</c:v>
                </c:pt>
                <c:pt idx="3">
                  <c:v>51681</c:v>
                </c:pt>
                <c:pt idx="4">
                  <c:v>50465</c:v>
                </c:pt>
              </c:numCache>
            </c:numRef>
          </c:val>
          <c:smooth val="0"/>
          <c:extLst>
            <c:ext xmlns:c16="http://schemas.microsoft.com/office/drawing/2014/chart" uri="{C3380CC4-5D6E-409C-BE32-E72D297353CC}">
              <c16:uniqueId val="{00000000-FDB4-407D-B727-3CEC435DA8A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170196</c:v>
                </c:pt>
                <c:pt idx="1">
                  <c:v>119008</c:v>
                </c:pt>
                <c:pt idx="2">
                  <c:v>200568</c:v>
                </c:pt>
                <c:pt idx="3">
                  <c:v>131171</c:v>
                </c:pt>
                <c:pt idx="4">
                  <c:v>154320</c:v>
                </c:pt>
              </c:numCache>
            </c:numRef>
          </c:val>
          <c:smooth val="0"/>
          <c:extLst>
            <c:ext xmlns:c16="http://schemas.microsoft.com/office/drawing/2014/chart" uri="{C3380CC4-5D6E-409C-BE32-E72D297353CC}">
              <c16:uniqueId val="{00000001-FDB4-407D-B727-3CEC435DA8A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4.6500000000000004</c:v>
                </c:pt>
                <c:pt idx="1">
                  <c:v>3.36</c:v>
                </c:pt>
                <c:pt idx="2">
                  <c:v>3.86</c:v>
                </c:pt>
                <c:pt idx="3">
                  <c:v>5.77</c:v>
                </c:pt>
                <c:pt idx="4">
                  <c:v>4.88</c:v>
                </c:pt>
              </c:numCache>
            </c:numRef>
          </c:val>
          <c:extLst>
            <c:ext xmlns:c16="http://schemas.microsoft.com/office/drawing/2014/chart" uri="{C3380CC4-5D6E-409C-BE32-E72D297353CC}">
              <c16:uniqueId val="{00000000-0511-42EF-BB0F-846C5EA1B1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127.16</c:v>
                </c:pt>
                <c:pt idx="1">
                  <c:v>139.93</c:v>
                </c:pt>
                <c:pt idx="2">
                  <c:v>140.71</c:v>
                </c:pt>
                <c:pt idx="3">
                  <c:v>142.44999999999999</c:v>
                </c:pt>
                <c:pt idx="4">
                  <c:v>124.76</c:v>
                </c:pt>
              </c:numCache>
            </c:numRef>
          </c:val>
          <c:extLst>
            <c:ext xmlns:c16="http://schemas.microsoft.com/office/drawing/2014/chart" uri="{C3380CC4-5D6E-409C-BE32-E72D297353CC}">
              <c16:uniqueId val="{00000001-0511-42EF-BB0F-846C5EA1B14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1.76</c:v>
                </c:pt>
                <c:pt idx="1">
                  <c:v>6.67</c:v>
                </c:pt>
                <c:pt idx="2">
                  <c:v>7.75</c:v>
                </c:pt>
                <c:pt idx="3">
                  <c:v>9.25</c:v>
                </c:pt>
                <c:pt idx="4">
                  <c:v>-20.58</c:v>
                </c:pt>
              </c:numCache>
            </c:numRef>
          </c:val>
          <c:smooth val="0"/>
          <c:extLst>
            <c:ext xmlns:c16="http://schemas.microsoft.com/office/drawing/2014/chart" uri="{C3380CC4-5D6E-409C-BE32-E72D297353CC}">
              <c16:uniqueId val="{00000002-0511-42EF-BB0F-846C5EA1B14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1D1-4953-9878-67DBDDCB020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1D1-4953-9878-67DBDDCB020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1D1-4953-9878-67DBDDCB0207}"/>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F1D1-4953-9878-67DBDDCB0207}"/>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F1D1-4953-9878-67DBDDCB0207}"/>
            </c:ext>
          </c:extLst>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F1D1-4953-9878-67DBDDCB0207}"/>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0.27</c:v>
                </c:pt>
                <c:pt idx="2">
                  <c:v>#N/A</c:v>
                </c:pt>
                <c:pt idx="3">
                  <c:v>0.3</c:v>
                </c:pt>
                <c:pt idx="4">
                  <c:v>#N/A</c:v>
                </c:pt>
                <c:pt idx="5">
                  <c:v>0.28000000000000003</c:v>
                </c:pt>
                <c:pt idx="6">
                  <c:v>#N/A</c:v>
                </c:pt>
                <c:pt idx="7">
                  <c:v>0.24</c:v>
                </c:pt>
                <c:pt idx="8">
                  <c:v>#N/A</c:v>
                </c:pt>
                <c:pt idx="9">
                  <c:v>0.31</c:v>
                </c:pt>
              </c:numCache>
            </c:numRef>
          </c:val>
          <c:extLst>
            <c:ext xmlns:c16="http://schemas.microsoft.com/office/drawing/2014/chart" uri="{C3380CC4-5D6E-409C-BE32-E72D297353CC}">
              <c16:uniqueId val="{00000006-F1D1-4953-9878-67DBDDCB0207}"/>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0.96</c:v>
                </c:pt>
                <c:pt idx="2">
                  <c:v>#N/A</c:v>
                </c:pt>
                <c:pt idx="3">
                  <c:v>1.24</c:v>
                </c:pt>
                <c:pt idx="4">
                  <c:v>#N/A</c:v>
                </c:pt>
                <c:pt idx="5">
                  <c:v>0.78</c:v>
                </c:pt>
                <c:pt idx="6">
                  <c:v>#N/A</c:v>
                </c:pt>
                <c:pt idx="7">
                  <c:v>0.71</c:v>
                </c:pt>
                <c:pt idx="8">
                  <c:v>#N/A</c:v>
                </c:pt>
                <c:pt idx="9">
                  <c:v>1.0900000000000001</c:v>
                </c:pt>
              </c:numCache>
            </c:numRef>
          </c:val>
          <c:extLst>
            <c:ext xmlns:c16="http://schemas.microsoft.com/office/drawing/2014/chart" uri="{C3380CC4-5D6E-409C-BE32-E72D297353CC}">
              <c16:uniqueId val="{00000007-F1D1-4953-9878-67DBDDCB0207}"/>
            </c:ext>
          </c:extLst>
        </c:ser>
        <c:ser>
          <c:idx val="8"/>
          <c:order val="8"/>
          <c:tx>
            <c:strRef>
              <c:f>データシート!$A$35</c:f>
              <c:strCache>
                <c:ptCount val="1"/>
                <c:pt idx="0">
                  <c:v>国民健康保険事業会計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2.39</c:v>
                </c:pt>
                <c:pt idx="2">
                  <c:v>#N/A</c:v>
                </c:pt>
                <c:pt idx="3">
                  <c:v>3.37</c:v>
                </c:pt>
                <c:pt idx="4">
                  <c:v>#N/A</c:v>
                </c:pt>
                <c:pt idx="5">
                  <c:v>3.31</c:v>
                </c:pt>
                <c:pt idx="6">
                  <c:v>#N/A</c:v>
                </c:pt>
                <c:pt idx="7">
                  <c:v>3.67</c:v>
                </c:pt>
                <c:pt idx="8">
                  <c:v>#N/A</c:v>
                </c:pt>
                <c:pt idx="9">
                  <c:v>4.07</c:v>
                </c:pt>
              </c:numCache>
            </c:numRef>
          </c:val>
          <c:extLst>
            <c:ext xmlns:c16="http://schemas.microsoft.com/office/drawing/2014/chart" uri="{C3380CC4-5D6E-409C-BE32-E72D297353CC}">
              <c16:uniqueId val="{00000008-F1D1-4953-9878-67DBDDCB020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4.6500000000000004</c:v>
                </c:pt>
                <c:pt idx="2">
                  <c:v>#N/A</c:v>
                </c:pt>
                <c:pt idx="3">
                  <c:v>3.35</c:v>
                </c:pt>
                <c:pt idx="4">
                  <c:v>#N/A</c:v>
                </c:pt>
                <c:pt idx="5">
                  <c:v>3.86</c:v>
                </c:pt>
                <c:pt idx="6">
                  <c:v>#N/A</c:v>
                </c:pt>
                <c:pt idx="7">
                  <c:v>5.77</c:v>
                </c:pt>
                <c:pt idx="8">
                  <c:v>#N/A</c:v>
                </c:pt>
                <c:pt idx="9">
                  <c:v>4.88</c:v>
                </c:pt>
              </c:numCache>
            </c:numRef>
          </c:val>
          <c:extLst>
            <c:ext xmlns:c16="http://schemas.microsoft.com/office/drawing/2014/chart" uri="{C3380CC4-5D6E-409C-BE32-E72D297353CC}">
              <c16:uniqueId val="{00000009-F1D1-4953-9878-67DBDDCB020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1036</c:v>
                </c:pt>
                <c:pt idx="5">
                  <c:v>976</c:v>
                </c:pt>
                <c:pt idx="8">
                  <c:v>907</c:v>
                </c:pt>
                <c:pt idx="11">
                  <c:v>876</c:v>
                </c:pt>
                <c:pt idx="14">
                  <c:v>860</c:v>
                </c:pt>
              </c:numCache>
            </c:numRef>
          </c:val>
          <c:extLst>
            <c:ext xmlns:c16="http://schemas.microsoft.com/office/drawing/2014/chart" uri="{C3380CC4-5D6E-409C-BE32-E72D297353CC}">
              <c16:uniqueId val="{00000000-BDAF-4513-851F-D963E49E555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DAF-4513-851F-D963E49E555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680</c:v>
                </c:pt>
                <c:pt idx="3">
                  <c:v>671</c:v>
                </c:pt>
                <c:pt idx="6">
                  <c:v>661</c:v>
                </c:pt>
                <c:pt idx="9">
                  <c:v>651</c:v>
                </c:pt>
                <c:pt idx="12">
                  <c:v>641</c:v>
                </c:pt>
              </c:numCache>
            </c:numRef>
          </c:val>
          <c:extLst>
            <c:ext xmlns:c16="http://schemas.microsoft.com/office/drawing/2014/chart" uri="{C3380CC4-5D6E-409C-BE32-E72D297353CC}">
              <c16:uniqueId val="{00000002-BDAF-4513-851F-D963E49E555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46</c:v>
                </c:pt>
                <c:pt idx="3">
                  <c:v>44</c:v>
                </c:pt>
                <c:pt idx="6">
                  <c:v>47</c:v>
                </c:pt>
                <c:pt idx="9">
                  <c:v>49</c:v>
                </c:pt>
                <c:pt idx="12">
                  <c:v>58</c:v>
                </c:pt>
              </c:numCache>
            </c:numRef>
          </c:val>
          <c:extLst>
            <c:ext xmlns:c16="http://schemas.microsoft.com/office/drawing/2014/chart" uri="{C3380CC4-5D6E-409C-BE32-E72D297353CC}">
              <c16:uniqueId val="{00000003-BDAF-4513-851F-D963E49E555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DAF-4513-851F-D963E49E555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DAF-4513-851F-D963E49E555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DAF-4513-851F-D963E49E555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521</c:v>
                </c:pt>
                <c:pt idx="3">
                  <c:v>379</c:v>
                </c:pt>
                <c:pt idx="6">
                  <c:v>155</c:v>
                </c:pt>
                <c:pt idx="9">
                  <c:v>71</c:v>
                </c:pt>
                <c:pt idx="12">
                  <c:v>70</c:v>
                </c:pt>
              </c:numCache>
            </c:numRef>
          </c:val>
          <c:extLst>
            <c:ext xmlns:c16="http://schemas.microsoft.com/office/drawing/2014/chart" uri="{C3380CC4-5D6E-409C-BE32-E72D297353CC}">
              <c16:uniqueId val="{00000007-BDAF-4513-851F-D963E49E555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211</c:v>
                </c:pt>
                <c:pt idx="2">
                  <c:v>#N/A</c:v>
                </c:pt>
                <c:pt idx="3">
                  <c:v>#N/A</c:v>
                </c:pt>
                <c:pt idx="4">
                  <c:v>118</c:v>
                </c:pt>
                <c:pt idx="5">
                  <c:v>#N/A</c:v>
                </c:pt>
                <c:pt idx="6">
                  <c:v>#N/A</c:v>
                </c:pt>
                <c:pt idx="7">
                  <c:v>-44</c:v>
                </c:pt>
                <c:pt idx="8">
                  <c:v>#N/A</c:v>
                </c:pt>
                <c:pt idx="9">
                  <c:v>#N/A</c:v>
                </c:pt>
                <c:pt idx="10">
                  <c:v>-105</c:v>
                </c:pt>
                <c:pt idx="11">
                  <c:v>#N/A</c:v>
                </c:pt>
                <c:pt idx="12">
                  <c:v>#N/A</c:v>
                </c:pt>
                <c:pt idx="13">
                  <c:v>-91</c:v>
                </c:pt>
                <c:pt idx="14">
                  <c:v>#N/A</c:v>
                </c:pt>
              </c:numCache>
            </c:numRef>
          </c:val>
          <c:smooth val="0"/>
          <c:extLst>
            <c:ext xmlns:c16="http://schemas.microsoft.com/office/drawing/2014/chart" uri="{C3380CC4-5D6E-409C-BE32-E72D297353CC}">
              <c16:uniqueId val="{00000008-BDAF-4513-851F-D963E49E555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9206</c:v>
                </c:pt>
                <c:pt idx="5">
                  <c:v>8351</c:v>
                </c:pt>
                <c:pt idx="8">
                  <c:v>7530</c:v>
                </c:pt>
                <c:pt idx="11">
                  <c:v>6734</c:v>
                </c:pt>
                <c:pt idx="14">
                  <c:v>5938</c:v>
                </c:pt>
              </c:numCache>
            </c:numRef>
          </c:val>
          <c:extLst>
            <c:ext xmlns:c16="http://schemas.microsoft.com/office/drawing/2014/chart" uri="{C3380CC4-5D6E-409C-BE32-E72D297353CC}">
              <c16:uniqueId val="{00000000-731C-40D1-B470-A6D090BEAAC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55</c:v>
                </c:pt>
                <c:pt idx="5">
                  <c:v>43</c:v>
                </c:pt>
                <c:pt idx="8">
                  <c:v>32</c:v>
                </c:pt>
                <c:pt idx="11">
                  <c:v>20</c:v>
                </c:pt>
                <c:pt idx="14">
                  <c:v>8</c:v>
                </c:pt>
              </c:numCache>
            </c:numRef>
          </c:val>
          <c:extLst>
            <c:ext xmlns:c16="http://schemas.microsoft.com/office/drawing/2014/chart" uri="{C3380CC4-5D6E-409C-BE32-E72D297353CC}">
              <c16:uniqueId val="{00000001-731C-40D1-B470-A6D090BEAAC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110311</c:v>
                </c:pt>
                <c:pt idx="5">
                  <c:v>114185</c:v>
                </c:pt>
                <c:pt idx="8">
                  <c:v>114985</c:v>
                </c:pt>
                <c:pt idx="11">
                  <c:v>118654</c:v>
                </c:pt>
                <c:pt idx="14">
                  <c:v>114006</c:v>
                </c:pt>
              </c:numCache>
            </c:numRef>
          </c:val>
          <c:extLst>
            <c:ext xmlns:c16="http://schemas.microsoft.com/office/drawing/2014/chart" uri="{C3380CC4-5D6E-409C-BE32-E72D297353CC}">
              <c16:uniqueId val="{00000002-731C-40D1-B470-A6D090BEAAC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31C-40D1-B470-A6D090BEAAC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31C-40D1-B470-A6D090BEAAC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31C-40D1-B470-A6D090BEAAC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7782</c:v>
                </c:pt>
                <c:pt idx="3">
                  <c:v>6992</c:v>
                </c:pt>
                <c:pt idx="6">
                  <c:v>6077</c:v>
                </c:pt>
                <c:pt idx="9">
                  <c:v>6468</c:v>
                </c:pt>
                <c:pt idx="12">
                  <c:v>5642</c:v>
                </c:pt>
              </c:numCache>
            </c:numRef>
          </c:val>
          <c:extLst>
            <c:ext xmlns:c16="http://schemas.microsoft.com/office/drawing/2014/chart" uri="{C3380CC4-5D6E-409C-BE32-E72D297353CC}">
              <c16:uniqueId val="{00000006-731C-40D1-B470-A6D090BEAAC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479</c:v>
                </c:pt>
                <c:pt idx="3">
                  <c:v>570</c:v>
                </c:pt>
                <c:pt idx="6">
                  <c:v>573</c:v>
                </c:pt>
                <c:pt idx="9">
                  <c:v>602</c:v>
                </c:pt>
                <c:pt idx="12">
                  <c:v>675</c:v>
                </c:pt>
              </c:numCache>
            </c:numRef>
          </c:val>
          <c:extLst>
            <c:ext xmlns:c16="http://schemas.microsoft.com/office/drawing/2014/chart" uri="{C3380CC4-5D6E-409C-BE32-E72D297353CC}">
              <c16:uniqueId val="{00000007-731C-40D1-B470-A6D090BEAAC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8-731C-40D1-B470-A6D090BEAAC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3302</c:v>
                </c:pt>
                <c:pt idx="3">
                  <c:v>2710</c:v>
                </c:pt>
                <c:pt idx="6">
                  <c:v>2114</c:v>
                </c:pt>
                <c:pt idx="9">
                  <c:v>1513</c:v>
                </c:pt>
                <c:pt idx="12">
                  <c:v>906</c:v>
                </c:pt>
              </c:numCache>
            </c:numRef>
          </c:val>
          <c:extLst>
            <c:ext xmlns:c16="http://schemas.microsoft.com/office/drawing/2014/chart" uri="{C3380CC4-5D6E-409C-BE32-E72D297353CC}">
              <c16:uniqueId val="{00000009-731C-40D1-B470-A6D090BEAAC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714</c:v>
                </c:pt>
                <c:pt idx="3">
                  <c:v>349</c:v>
                </c:pt>
                <c:pt idx="6">
                  <c:v>201</c:v>
                </c:pt>
                <c:pt idx="9">
                  <c:v>135</c:v>
                </c:pt>
                <c:pt idx="12">
                  <c:v>68</c:v>
                </c:pt>
              </c:numCache>
            </c:numRef>
          </c:val>
          <c:extLst>
            <c:ext xmlns:c16="http://schemas.microsoft.com/office/drawing/2014/chart" uri="{C3380CC4-5D6E-409C-BE32-E72D297353CC}">
              <c16:uniqueId val="{0000000A-731C-40D1-B470-A6D090BEAAC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731C-40D1-B470-A6D090BEAAC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45716</c:v>
                </c:pt>
                <c:pt idx="1">
                  <c:v>48148</c:v>
                </c:pt>
                <c:pt idx="2">
                  <c:v>41606</c:v>
                </c:pt>
              </c:numCache>
            </c:numRef>
          </c:val>
          <c:extLst>
            <c:ext xmlns:c16="http://schemas.microsoft.com/office/drawing/2014/chart" uri="{C3380CC4-5D6E-409C-BE32-E72D297353CC}">
              <c16:uniqueId val="{00000000-A4A5-4C91-A69A-629A3605841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A4A5-4C91-A69A-629A3605841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68969</c:v>
                </c:pt>
                <c:pt idx="1">
                  <c:v>70205</c:v>
                </c:pt>
                <c:pt idx="2">
                  <c:v>72099</c:v>
                </c:pt>
              </c:numCache>
            </c:numRef>
          </c:val>
          <c:extLst>
            <c:ext xmlns:c16="http://schemas.microsoft.com/office/drawing/2014/chart" uri="{C3380CC4-5D6E-409C-BE32-E72D297353CC}">
              <c16:uniqueId val="{00000002-A4A5-4C91-A69A-629A3605841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{A373AABF-ABD2-4F63-9AF9-08E0EE8F9CD1}</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775C-4B2E-8D78-D32D6A5991E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{33F520B0-B689-4811-9FB0-2E46B94B6EA1}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75C-4B2E-8D78-D32D6A5991E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{AD471B4D-73CF-4BD6-ADC6-D46A6A63039F}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75C-4B2E-8D78-D32D6A5991E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{E26FEF5D-F51A-487F-868D-1A5BE82F1B98}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75C-4B2E-8D78-D32D6A5991E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{542D97E5-DAF6-4ECC-95DE-7BFD7DBF56BF}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75C-4B2E-8D78-D32D6A5991ED}"/>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{85525E78-C3B0-42A3-8ABA-2FF26192FE77}</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775C-4B2E-8D78-D32D6A5991ED}"/>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{0C9A2441-F4CB-4BC8-BCE2-2CC7D3D999D1}</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775C-4B2E-8D78-D32D6A5991ED}"/>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{E5415DC4-1CF8-42A5-8AB3-B852CF44745E}</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775C-4B2E-8D78-D32D6A5991ED}"/>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{FD7DB7A8-BE75-4238-9615-F670511F8733}</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775C-4B2E-8D78-D32D6A5991E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39.9</c:v>
                </c:pt>
                <c:pt idx="8">
                  <c:v>41</c:v>
                </c:pt>
                <c:pt idx="16">
                  <c:v>40.799999999999997</c:v>
                </c:pt>
                <c:pt idx="24">
                  <c:v>42.3</c:v>
                </c:pt>
                <c:pt idx="32">
                  <c:v>41.9</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775C-4B2E-8D78-D32D6A5991E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{763C5E0D-D693-495A-8C43-350B22005B21}</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775C-4B2E-8D78-D32D6A5991E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{B4EDAAA4-E2C4-448E-A076-D5ED62795711}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75C-4B2E-8D78-D32D6A5991E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{78E67493-AF64-46D0-AFAE-84B27231606B}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75C-4B2E-8D78-D32D6A5991E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{BD639EE3-3299-4F5A-8799-4E530591C8F1}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75C-4B2E-8D78-D32D6A5991E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{91C70933-58ED-4B0F-A755-18BF7D4B359A}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75C-4B2E-8D78-D32D6A5991ED}"/>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{6B8EF546-1A6C-4DA7-BC3E-C772370DA021}</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775C-4B2E-8D78-D32D6A5991ED}"/>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{2AAEC821-8425-480D-88E0-C5B973C4210F}</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775C-4B2E-8D78-D32D6A5991ED}"/>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{468C8C7B-319A-4E3E-B7FB-6A66D836DDA6}</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775C-4B2E-8D78-D32D6A5991ED}"/>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{B4738674-392C-4D38-86A3-A5C2302B3E1F}</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775C-4B2E-8D78-D32D6A5991E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56.8</c:v>
                </c:pt>
                <c:pt idx="8">
                  <c:v>56.9</c:v>
                </c:pt>
                <c:pt idx="16">
                  <c:v>57.7</c:v>
                </c:pt>
                <c:pt idx="24">
                  <c:v>56.3</c:v>
                </c:pt>
                <c:pt idx="32">
                  <c:v>56.4</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775C-4B2E-8D78-D32D6A5991ED}"/>
            </c:ext>
          </c:extLst>
        </c:ser>
        <c:dLbls>
          <c:showLegendKey val="0"/>
          <c:showVal val="1"/>
          <c:showCatName val="0"/>
          <c:showSerName val="0"/>
          <c:showPercent val="0"/>
          <c:showBubbleSize val="0"/>
        </c:dLbls>
        <c:axId val="46179840"/>
        <c:axId val="46181760"/>
      </c:scatterChart>
      <c:valAx>
        <c:axId val="46179840"/>
        <c:scaling>
          <c:orientation val="maxMin"/>
          <c:max val="58"/>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{02C79000-5A87-4812-9A3B-45ADBB8DEA49}</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E8FA-4675-8DE3-499CA57D41B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{E88C9D1A-93FE-4443-BA61-34B1AE61676A}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8FA-4675-8DE3-499CA57D41B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{249045C8-E9A0-45CC-BE81-5C6955DBD0CB}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8FA-4675-8DE3-499CA57D41B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{28542828-548F-4352-8D1E-1E2ABD129646}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8FA-4675-8DE3-499CA57D41B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{4648D028-3CDE-4153-A2B6-69E1073E2594}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8FA-4675-8DE3-499CA57D41BA}"/>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{A29974A6-1039-4F15-97B9-905DA796B9A1}</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E8FA-4675-8DE3-499CA57D41BA}"/>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{9541A774-D554-4E08-A1E4-7EAA9A187D54}</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E8FA-4675-8DE3-499CA57D41BA}"/>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{6933CA45-0597-489E-B579-2F3A5B2531E9}</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E8FA-4675-8DE3-499CA57D41BA}"/>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{B0C1B1CD-C88B-4118-9C55-95C30C8B03D2}</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E8FA-4675-8DE3-499CA57D41B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0.8</c:v>
                </c:pt>
                <c:pt idx="8">
                  <c:v>0.5</c:v>
                </c:pt>
                <c:pt idx="16">
                  <c:v>0.3</c:v>
                </c:pt>
                <c:pt idx="24">
                  <c:v>0</c:v>
                </c:pt>
                <c:pt idx="32">
                  <c:v>-0.2</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E8FA-4675-8DE3-499CA57D41B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{17EB0F0C-8FDA-447A-8035-985FEEA3C8F2}</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E8FA-4675-8DE3-499CA57D41B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{E6DE68AF-9907-400E-ACE9-F55D90A6603C}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8FA-4675-8DE3-499CA57D41B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{FAE21795-0D55-4EFF-BCDF-32F2BD753A55}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8FA-4675-8DE3-499CA57D41B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{E852F7C5-AE40-4F4E-87AB-2B74E19D5067}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8FA-4675-8DE3-499CA57D41B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{9686A802-D747-4DF8-ACFB-1DD9391EC55D}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8FA-4675-8DE3-499CA57D41BA}"/>
                </c:ext>
              </c:extLst>
            </c:dLbl>
            <c:dLbl>
              <c:idx val="8"/>
              <c:layout/>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{0AA8AF82-E99A-4BF6-BA56-799B3BB77F7B}</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E8FA-4675-8DE3-499CA57D41BA}"/>
                </c:ext>
              </c:extLst>
            </c:dLbl>
            <c:dLbl>
              <c:idx val="16"/>
              <c:layout>
                <c:manualLayout>
                  <c:x val="-4.509653070695388E-2"/>
                  <c:y val="-8.1337372860052048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{B77E3EE0-DD9D-4232-B168-4591B5E62EE1}</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E8FA-4675-8DE3-499CA57D41BA}"/>
                </c:ext>
              </c:extLst>
            </c:dLbl>
            <c:dLbl>
              <c:idx val="24"/>
              <c:layout/>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{B8F3C72D-A998-4533-9934-A2D64678475A}</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E8FA-4675-8DE3-499CA57D41BA}"/>
                </c:ext>
              </c:extLst>
            </c:dLbl>
            <c:dLbl>
              <c:idx val="32"/>
              <c:layout>
                <c:manualLayout>
                  <c:x val="-1.8171803637232468E-2"/>
                  <c:y val="-4.3495921315535875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{9EA2EBB2-76A5-4807-8E1A-EBD3BCFB7E51}</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E8FA-4675-8DE3-499CA57D41B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-2.8</c:v>
                </c:pt>
                <c:pt idx="8">
                  <c:v>-3.2</c:v>
                </c:pt>
                <c:pt idx="16">
                  <c:v>-3.4</c:v>
                </c:pt>
                <c:pt idx="24">
                  <c:v>-3.5</c:v>
                </c:pt>
                <c:pt idx="32">
                  <c:v>-3.4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E8FA-4675-8DE3-499CA57D41BA}"/>
            </c:ext>
          </c:extLst>
        </c:ser>
        <c:dLbls>
          <c:showLegendKey val="0"/>
          <c:showVal val="1"/>
          <c:showCatName val="0"/>
          <c:showSerName val="0"/>
          <c:showPercent val="0"/>
          <c:showBubbleSize val="0"/>
        </c:dLbls>
        <c:axId val="84219776"/>
        <c:axId val="84234240"/>
      </c:scatterChart>
      <c:valAx>
        <c:axId val="84219776"/>
        <c:scaling>
          <c:orientation val="maxMin"/>
          <c:max val="-2.7"/>
          <c:min val="-3.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東京都千代田区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67,216
64,159
11.66
79,335,941
76,514,678
1,628,547
33,349,959
68,115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ここ数年は微増で推移しており、類似団体内平均を上回っている。類似団体内平均を上回っている主な要因は、昼間人口比率が高いため、地方消費税交付金や特別区たばこ税収入等が他団体に比べて多いこと等によ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今後も区税の滞納額の圧縮及び徴収業務の強化など、継続的な財源の確保に努めていく。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19050</xdr:rowOff>
    </xdr:from>
    <xdr:to>
      <xdr:col>23</xdr:col>
      <xdr:colOff>133350</xdr:colOff>
      <xdr:row>44</xdr:row>
      <xdr:rowOff>61685</xdr:rowOff>
    </xdr:to>
    <xdr:cxnSp macro="">
      <xdr:nvCxnSpPr>
        <xdr:cNvPr id="66" name="直線コネクタ 65"/>
        <xdr:cNvCxnSpPr/>
      </xdr:nvCxnSpPr>
      <xdr:spPr>
        <a:xfrm flipV="1">
          <a:off x="4953000" y="6019800"/>
          <a:ext cx="0" cy="15856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105427</xdr:rowOff>
    </xdr:from>
    <xdr:ext cx="762000" cy="259045"/>
    <xdr:sp macro="" textlink="">
      <xdr:nvSpPr>
        <xdr:cNvPr id="69" name="財政力最大値テキスト"/>
        <xdr:cNvSpPr txBox="1"/>
      </xdr:nvSpPr>
      <xdr:spPr>
        <a:xfrm>
          <a:off x="5041900" y="576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19050</xdr:rowOff>
    </xdr:from>
    <xdr:to>
      <xdr:col>24</xdr:col>
      <xdr:colOff>12700</xdr:colOff>
      <xdr:row>35</xdr:row>
      <xdr:rowOff>19050</xdr:rowOff>
    </xdr:to>
    <xdr:cxnSp macro="">
      <xdr:nvCxnSpPr>
        <xdr:cNvPr id="70" name="直線コネクタ 69"/>
        <xdr:cNvCxnSpPr/>
      </xdr:nvCxnSpPr>
      <xdr:spPr>
        <a:xfrm>
          <a:off x="4864100" y="601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142422</xdr:rowOff>
    </xdr:from>
    <xdr:to>
      <xdr:col>23</xdr:col>
      <xdr:colOff>133350</xdr:colOff>
      <xdr:row>38</xdr:row>
      <xdr:rowOff>142422</xdr:rowOff>
    </xdr:to>
    <xdr:cxnSp macro="">
      <xdr:nvCxnSpPr>
        <xdr:cNvPr id="71" name="直線コネクタ 70"/>
        <xdr:cNvCxnSpPr/>
      </xdr:nvCxnSpPr>
      <xdr:spPr>
        <a:xfrm>
          <a:off x="4114800" y="665752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100892</xdr:rowOff>
    </xdr:from>
    <xdr:ext cx="762000" cy="259045"/>
    <xdr:sp macro="" textlink="">
      <xdr:nvSpPr>
        <xdr:cNvPr id="72" name="財政力平均値テキスト"/>
        <xdr:cNvSpPr txBox="1"/>
      </xdr:nvSpPr>
      <xdr:spPr>
        <a:xfrm>
          <a:off x="5041900" y="71303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128815</xdr:rowOff>
    </xdr:from>
    <xdr:to>
      <xdr:col>23</xdr:col>
      <xdr:colOff>184150</xdr:colOff>
      <xdr:row>42</xdr:row>
      <xdr:rowOff>58965</xdr:rowOff>
    </xdr:to>
    <xdr:sp macro="" textlink="">
      <xdr:nvSpPr>
        <xdr:cNvPr id="73" name="フローチャート: 判断 72"/>
        <xdr:cNvSpPr/>
      </xdr:nvSpPr>
      <xdr:spPr>
        <a:xfrm>
          <a:off x="49022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125185</xdr:rowOff>
    </xdr:from>
    <xdr:to>
      <xdr:col>19</xdr:col>
      <xdr:colOff>133350</xdr:colOff>
      <xdr:row>38</xdr:row>
      <xdr:rowOff>142422</xdr:rowOff>
    </xdr:to>
    <xdr:cxnSp macro="">
      <xdr:nvCxnSpPr>
        <xdr:cNvPr id="74" name="直線コネクタ 73"/>
        <xdr:cNvCxnSpPr/>
      </xdr:nvCxnSpPr>
      <xdr:spPr>
        <a:xfrm>
          <a:off x="3225800" y="66402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111578</xdr:rowOff>
    </xdr:from>
    <xdr:to>
      <xdr:col>19</xdr:col>
      <xdr:colOff>184150</xdr:colOff>
      <xdr:row>42</xdr:row>
      <xdr:rowOff>41728</xdr:rowOff>
    </xdr:to>
    <xdr:sp macro="" textlink="">
      <xdr:nvSpPr>
        <xdr:cNvPr id="75" name="フローチャート: 判断 74"/>
        <xdr:cNvSpPr/>
      </xdr:nvSpPr>
      <xdr:spPr>
        <a:xfrm>
          <a:off x="4064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26505</xdr:rowOff>
    </xdr:from>
    <xdr:ext cx="736600" cy="259045"/>
    <xdr:sp macro="" textlink="">
      <xdr:nvSpPr>
        <xdr:cNvPr id="76" name="テキスト ボックス 75"/>
        <xdr:cNvSpPr txBox="1"/>
      </xdr:nvSpPr>
      <xdr:spPr>
        <a:xfrm>
          <a:off x="3733800" y="722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125185</xdr:rowOff>
    </xdr:from>
    <xdr:to>
      <xdr:col>15</xdr:col>
      <xdr:colOff>82550</xdr:colOff>
      <xdr:row>38</xdr:row>
      <xdr:rowOff>159657</xdr:rowOff>
    </xdr:to>
    <xdr:cxnSp macro="">
      <xdr:nvCxnSpPr>
        <xdr:cNvPr id="77" name="直線コネクタ 76"/>
        <xdr:cNvCxnSpPr/>
      </xdr:nvCxnSpPr>
      <xdr:spPr>
        <a:xfrm flipV="1">
          <a:off x="2336800" y="664028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8" name="フローチャート: 判断 77"/>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79" name="テキスト ボックス 78"/>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159657</xdr:rowOff>
    </xdr:from>
    <xdr:to>
      <xdr:col>11</xdr:col>
      <xdr:colOff>31750</xdr:colOff>
      <xdr:row>39</xdr:row>
      <xdr:rowOff>39915</xdr:rowOff>
    </xdr:to>
    <xdr:cxnSp macro="">
      <xdr:nvCxnSpPr>
        <xdr:cNvPr id="80" name="直線コネクタ 79"/>
        <xdr:cNvCxnSpPr/>
      </xdr:nvCxnSpPr>
      <xdr:spPr>
        <a:xfrm flipV="1">
          <a:off x="1447800" y="6674757"/>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81" name="フローチャート: 判断 80"/>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82" name="テキスト ボックス 81"/>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111578</xdr:rowOff>
    </xdr:from>
    <xdr:to>
      <xdr:col>7</xdr:col>
      <xdr:colOff>31750</xdr:colOff>
      <xdr:row>42</xdr:row>
      <xdr:rowOff>41728</xdr:rowOff>
    </xdr:to>
    <xdr:sp macro="" textlink="">
      <xdr:nvSpPr>
        <xdr:cNvPr id="83" name="フローチャート: 判断 82"/>
        <xdr:cNvSpPr/>
      </xdr:nvSpPr>
      <xdr:spPr>
        <a:xfrm>
          <a:off x="1397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26505</xdr:rowOff>
    </xdr:from>
    <xdr:ext cx="762000" cy="259045"/>
    <xdr:sp macro="" textlink="">
      <xdr:nvSpPr>
        <xdr:cNvPr id="84" name="テキスト ボックス 83"/>
        <xdr:cNvSpPr txBox="1"/>
      </xdr:nvSpPr>
      <xdr:spPr>
        <a:xfrm>
          <a:off x="1066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91622</xdr:rowOff>
    </xdr:from>
    <xdr:to>
      <xdr:col>23</xdr:col>
      <xdr:colOff>184150</xdr:colOff>
      <xdr:row>39</xdr:row>
      <xdr:rowOff>21772</xdr:rowOff>
    </xdr:to>
    <xdr:sp macro="" textlink="">
      <xdr:nvSpPr>
        <xdr:cNvPr id="90" name="楕円 89"/>
        <xdr:cNvSpPr/>
      </xdr:nvSpPr>
      <xdr:spPr>
        <a:xfrm>
          <a:off x="4902200" y="660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108149</xdr:rowOff>
    </xdr:from>
    <xdr:ext cx="762000" cy="259045"/>
    <xdr:sp macro="" textlink="">
      <xdr:nvSpPr>
        <xdr:cNvPr id="91" name="財政力該当値テキスト"/>
        <xdr:cNvSpPr txBox="1"/>
      </xdr:nvSpPr>
      <xdr:spPr>
        <a:xfrm>
          <a:off x="5041900" y="6451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91622</xdr:rowOff>
    </xdr:from>
    <xdr:to>
      <xdr:col>19</xdr:col>
      <xdr:colOff>184150</xdr:colOff>
      <xdr:row>39</xdr:row>
      <xdr:rowOff>21772</xdr:rowOff>
    </xdr:to>
    <xdr:sp macro="" textlink="">
      <xdr:nvSpPr>
        <xdr:cNvPr id="92" name="楕円 91"/>
        <xdr:cNvSpPr/>
      </xdr:nvSpPr>
      <xdr:spPr>
        <a:xfrm>
          <a:off x="4064000" y="660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31949</xdr:rowOff>
    </xdr:from>
    <xdr:ext cx="736600" cy="259045"/>
    <xdr:sp macro="" textlink="">
      <xdr:nvSpPr>
        <xdr:cNvPr id="93" name="テキスト ボックス 92"/>
        <xdr:cNvSpPr txBox="1"/>
      </xdr:nvSpPr>
      <xdr:spPr>
        <a:xfrm>
          <a:off x="3733800" y="63755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74385</xdr:rowOff>
    </xdr:from>
    <xdr:to>
      <xdr:col>15</xdr:col>
      <xdr:colOff>133350</xdr:colOff>
      <xdr:row>39</xdr:row>
      <xdr:rowOff>4535</xdr:rowOff>
    </xdr:to>
    <xdr:sp macro="" textlink="">
      <xdr:nvSpPr>
        <xdr:cNvPr id="94" name="楕円 93"/>
        <xdr:cNvSpPr/>
      </xdr:nvSpPr>
      <xdr:spPr>
        <a:xfrm>
          <a:off x="31750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14713</xdr:rowOff>
    </xdr:from>
    <xdr:ext cx="762000" cy="259045"/>
    <xdr:sp macro="" textlink="">
      <xdr:nvSpPr>
        <xdr:cNvPr id="95" name="テキスト ボックス 94"/>
        <xdr:cNvSpPr txBox="1"/>
      </xdr:nvSpPr>
      <xdr:spPr>
        <a:xfrm>
          <a:off x="2844800" y="6358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108857</xdr:rowOff>
    </xdr:from>
    <xdr:to>
      <xdr:col>11</xdr:col>
      <xdr:colOff>82550</xdr:colOff>
      <xdr:row>39</xdr:row>
      <xdr:rowOff>39007</xdr:rowOff>
    </xdr:to>
    <xdr:sp macro="" textlink="">
      <xdr:nvSpPr>
        <xdr:cNvPr id="96" name="楕円 95"/>
        <xdr:cNvSpPr/>
      </xdr:nvSpPr>
      <xdr:spPr>
        <a:xfrm>
          <a:off x="22860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49184</xdr:rowOff>
    </xdr:from>
    <xdr:ext cx="762000" cy="259045"/>
    <xdr:sp macro="" textlink="">
      <xdr:nvSpPr>
        <xdr:cNvPr id="97" name="テキスト ボックス 96"/>
        <xdr:cNvSpPr txBox="1"/>
      </xdr:nvSpPr>
      <xdr:spPr>
        <a:xfrm>
          <a:off x="1955800" y="639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160565</xdr:rowOff>
    </xdr:from>
    <xdr:to>
      <xdr:col>7</xdr:col>
      <xdr:colOff>31750</xdr:colOff>
      <xdr:row>39</xdr:row>
      <xdr:rowOff>90715</xdr:rowOff>
    </xdr:to>
    <xdr:sp macro="" textlink="">
      <xdr:nvSpPr>
        <xdr:cNvPr id="98" name="楕円 97"/>
        <xdr:cNvSpPr/>
      </xdr:nvSpPr>
      <xdr:spPr>
        <a:xfrm>
          <a:off x="1397000" y="667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100892</xdr:rowOff>
    </xdr:from>
    <xdr:ext cx="762000" cy="259045"/>
    <xdr:sp macro="" textlink="">
      <xdr:nvSpPr>
        <xdr:cNvPr id="99" name="テキスト ボックス 98"/>
        <xdr:cNvSpPr txBox="1"/>
      </xdr:nvSpPr>
      <xdr:spPr>
        <a:xfrm>
          <a:off x="1066800" y="6444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年度は、類似団体内平均を</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ポイント下回り、対前年度比では</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8.1</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となった。数値は、ここ数年</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70</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％台前半で、類似団体平均を下回り推移している</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ものの、令和２年度は、</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退職手当や会計年度任用職員制度の施行に伴う期末手当の増などに加え、分母の特別区税や財政調整交付金の減などによ</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対前年度比で</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となったものである。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また、類似団体内平均を下回っているのは、平成</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年に制定した「千代田区行財政改革に関する基本条例」において、経常収支比率</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85</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％程度という数値目標を定め、行財政改革に取り組んでいることによる。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73660</xdr:rowOff>
    </xdr:from>
    <xdr:to>
      <xdr:col>23</xdr:col>
      <xdr:colOff>133350</xdr:colOff>
      <xdr:row>67</xdr:row>
      <xdr:rowOff>39794</xdr:rowOff>
    </xdr:to>
    <xdr:cxnSp macro="">
      <xdr:nvCxnSpPr>
        <xdr:cNvPr id="129" name="直線コネクタ 128"/>
        <xdr:cNvCxnSpPr/>
      </xdr:nvCxnSpPr>
      <xdr:spPr>
        <a:xfrm flipV="1">
          <a:off x="4953000" y="10360660"/>
          <a:ext cx="0" cy="11662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11871</xdr:rowOff>
    </xdr:from>
    <xdr:ext cx="762000" cy="259045"/>
    <xdr:sp macro="" textlink="">
      <xdr:nvSpPr>
        <xdr:cNvPr id="130" name="財政構造の弾力性最小値テキスト"/>
        <xdr:cNvSpPr txBox="1"/>
      </xdr:nvSpPr>
      <xdr:spPr>
        <a:xfrm>
          <a:off x="5041900" y="1149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39794</xdr:rowOff>
    </xdr:from>
    <xdr:to>
      <xdr:col>24</xdr:col>
      <xdr:colOff>12700</xdr:colOff>
      <xdr:row>67</xdr:row>
      <xdr:rowOff>39794</xdr:rowOff>
    </xdr:to>
    <xdr:cxnSp macro="">
      <xdr:nvCxnSpPr>
        <xdr:cNvPr id="131" name="直線コネクタ 130"/>
        <xdr:cNvCxnSpPr/>
      </xdr:nvCxnSpPr>
      <xdr:spPr>
        <a:xfrm>
          <a:off x="4864100" y="1152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160037</xdr:rowOff>
    </xdr:from>
    <xdr:ext cx="762000" cy="259045"/>
    <xdr:sp macro="" textlink="">
      <xdr:nvSpPr>
        <xdr:cNvPr id="132" name="財政構造の弾力性最大値テキスト"/>
        <xdr:cNvSpPr txBox="1"/>
      </xdr:nvSpPr>
      <xdr:spPr>
        <a:xfrm>
          <a:off x="5041900" y="10104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73660</xdr:rowOff>
    </xdr:from>
    <xdr:to>
      <xdr:col>24</xdr:col>
      <xdr:colOff>12700</xdr:colOff>
      <xdr:row>60</xdr:row>
      <xdr:rowOff>73660</xdr:rowOff>
    </xdr:to>
    <xdr:cxnSp macro="">
      <xdr:nvCxnSpPr>
        <xdr:cNvPr id="133" name="直線コネクタ 132"/>
        <xdr:cNvCxnSpPr/>
      </xdr:nvCxnSpPr>
      <xdr:spPr>
        <a:xfrm>
          <a:off x="4864100" y="10360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92287</xdr:rowOff>
    </xdr:from>
    <xdr:to>
      <xdr:col>23</xdr:col>
      <xdr:colOff>133350</xdr:colOff>
      <xdr:row>63</xdr:row>
      <xdr:rowOff>57996</xdr:rowOff>
    </xdr:to>
    <xdr:cxnSp macro="">
      <xdr:nvCxnSpPr>
        <xdr:cNvPr id="134" name="直線コネクタ 133"/>
        <xdr:cNvCxnSpPr/>
      </xdr:nvCxnSpPr>
      <xdr:spPr>
        <a:xfrm>
          <a:off x="4114800" y="10207837"/>
          <a:ext cx="838200" cy="65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83837</xdr:rowOff>
    </xdr:from>
    <xdr:ext cx="762000" cy="259045"/>
    <xdr:sp macro="" textlink="">
      <xdr:nvSpPr>
        <xdr:cNvPr id="135" name="財政構造の弾力性平均値テキスト"/>
        <xdr:cNvSpPr txBox="1"/>
      </xdr:nvSpPr>
      <xdr:spPr>
        <a:xfrm>
          <a:off x="5041900" y="1088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6" name="フローチャート: 判断 135"/>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92287</xdr:rowOff>
    </xdr:from>
    <xdr:to>
      <xdr:col>19</xdr:col>
      <xdr:colOff>133350</xdr:colOff>
      <xdr:row>60</xdr:row>
      <xdr:rowOff>1270</xdr:rowOff>
    </xdr:to>
    <xdr:cxnSp macro="">
      <xdr:nvCxnSpPr>
        <xdr:cNvPr id="137" name="直線コネクタ 136"/>
        <xdr:cNvCxnSpPr/>
      </xdr:nvCxnSpPr>
      <xdr:spPr>
        <a:xfrm flipV="1">
          <a:off x="3225800" y="1020783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41910</xdr:rowOff>
    </xdr:from>
    <xdr:to>
      <xdr:col>19</xdr:col>
      <xdr:colOff>184150</xdr:colOff>
      <xdr:row>62</xdr:row>
      <xdr:rowOff>143510</xdr:rowOff>
    </xdr:to>
    <xdr:sp macro="" textlink="">
      <xdr:nvSpPr>
        <xdr:cNvPr id="138" name="フローチャート: 判断 137"/>
        <xdr:cNvSpPr/>
      </xdr:nvSpPr>
      <xdr:spPr>
        <a:xfrm>
          <a:off x="4064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128287</xdr:rowOff>
    </xdr:from>
    <xdr:ext cx="736600" cy="259045"/>
    <xdr:sp macro="" textlink="">
      <xdr:nvSpPr>
        <xdr:cNvPr id="139" name="テキスト ボックス 138"/>
        <xdr:cNvSpPr txBox="1"/>
      </xdr:nvSpPr>
      <xdr:spPr>
        <a:xfrm>
          <a:off x="3733800" y="10758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92287</xdr:rowOff>
    </xdr:from>
    <xdr:to>
      <xdr:col>15</xdr:col>
      <xdr:colOff>82550</xdr:colOff>
      <xdr:row>60</xdr:row>
      <xdr:rowOff>1270</xdr:rowOff>
    </xdr:to>
    <xdr:cxnSp macro="">
      <xdr:nvCxnSpPr>
        <xdr:cNvPr id="140" name="直線コネクタ 139"/>
        <xdr:cNvCxnSpPr/>
      </xdr:nvCxnSpPr>
      <xdr:spPr>
        <a:xfrm>
          <a:off x="2336800" y="1020783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57996</xdr:rowOff>
    </xdr:from>
    <xdr:to>
      <xdr:col>15</xdr:col>
      <xdr:colOff>133350</xdr:colOff>
      <xdr:row>62</xdr:row>
      <xdr:rowOff>159596</xdr:rowOff>
    </xdr:to>
    <xdr:sp macro="" textlink="">
      <xdr:nvSpPr>
        <xdr:cNvPr id="141" name="フローチャート: 判断 140"/>
        <xdr:cNvSpPr/>
      </xdr:nvSpPr>
      <xdr:spPr>
        <a:xfrm>
          <a:off x="3175000" y="1068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144373</xdr:rowOff>
    </xdr:from>
    <xdr:ext cx="762000" cy="259045"/>
    <xdr:sp macro="" textlink="">
      <xdr:nvSpPr>
        <xdr:cNvPr id="142" name="テキスト ボックス 141"/>
        <xdr:cNvSpPr txBox="1"/>
      </xdr:nvSpPr>
      <xdr:spPr>
        <a:xfrm>
          <a:off x="2844800" y="1077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35983</xdr:rowOff>
    </xdr:from>
    <xdr:to>
      <xdr:col>11</xdr:col>
      <xdr:colOff>31750</xdr:colOff>
      <xdr:row>59</xdr:row>
      <xdr:rowOff>92287</xdr:rowOff>
    </xdr:to>
    <xdr:cxnSp macro="">
      <xdr:nvCxnSpPr>
        <xdr:cNvPr id="143" name="直線コネクタ 142"/>
        <xdr:cNvCxnSpPr/>
      </xdr:nvCxnSpPr>
      <xdr:spPr>
        <a:xfrm>
          <a:off x="1447800" y="1015153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138430</xdr:rowOff>
    </xdr:from>
    <xdr:to>
      <xdr:col>11</xdr:col>
      <xdr:colOff>82550</xdr:colOff>
      <xdr:row>63</xdr:row>
      <xdr:rowOff>68580</xdr:rowOff>
    </xdr:to>
    <xdr:sp macro="" textlink="">
      <xdr:nvSpPr>
        <xdr:cNvPr id="144" name="フローチャート: 判断 143"/>
        <xdr:cNvSpPr/>
      </xdr:nvSpPr>
      <xdr:spPr>
        <a:xfrm>
          <a:off x="2286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53357</xdr:rowOff>
    </xdr:from>
    <xdr:ext cx="762000" cy="259045"/>
    <xdr:sp macro="" textlink="">
      <xdr:nvSpPr>
        <xdr:cNvPr id="145" name="テキスト ボックス 144"/>
        <xdr:cNvSpPr txBox="1"/>
      </xdr:nvSpPr>
      <xdr:spPr>
        <a:xfrm>
          <a:off x="1955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57996</xdr:rowOff>
    </xdr:from>
    <xdr:to>
      <xdr:col>7</xdr:col>
      <xdr:colOff>31750</xdr:colOff>
      <xdr:row>62</xdr:row>
      <xdr:rowOff>159596</xdr:rowOff>
    </xdr:to>
    <xdr:sp macro="" textlink="">
      <xdr:nvSpPr>
        <xdr:cNvPr id="146" name="フローチャート: 判断 145"/>
        <xdr:cNvSpPr/>
      </xdr:nvSpPr>
      <xdr:spPr>
        <a:xfrm>
          <a:off x="1397000" y="1068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144373</xdr:rowOff>
    </xdr:from>
    <xdr:ext cx="762000" cy="259045"/>
    <xdr:sp macro="" textlink="">
      <xdr:nvSpPr>
        <xdr:cNvPr id="147" name="テキスト ボックス 146"/>
        <xdr:cNvSpPr txBox="1"/>
      </xdr:nvSpPr>
      <xdr:spPr>
        <a:xfrm>
          <a:off x="1066800" y="1077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7196</xdr:rowOff>
    </xdr:from>
    <xdr:to>
      <xdr:col>23</xdr:col>
      <xdr:colOff>184150</xdr:colOff>
      <xdr:row>63</xdr:row>
      <xdr:rowOff>108796</xdr:rowOff>
    </xdr:to>
    <xdr:sp macro="" textlink="">
      <xdr:nvSpPr>
        <xdr:cNvPr id="153" name="楕円 152"/>
        <xdr:cNvSpPr/>
      </xdr:nvSpPr>
      <xdr:spPr>
        <a:xfrm>
          <a:off x="4902200" y="1080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23723</xdr:rowOff>
    </xdr:from>
    <xdr:ext cx="762000" cy="259045"/>
    <xdr:sp macro="" textlink="">
      <xdr:nvSpPr>
        <xdr:cNvPr id="154" name="財政構造の弾力性該当値テキスト"/>
        <xdr:cNvSpPr txBox="1"/>
      </xdr:nvSpPr>
      <xdr:spPr>
        <a:xfrm>
          <a:off x="5041900" y="1065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41487</xdr:rowOff>
    </xdr:from>
    <xdr:to>
      <xdr:col>19</xdr:col>
      <xdr:colOff>184150</xdr:colOff>
      <xdr:row>59</xdr:row>
      <xdr:rowOff>143087</xdr:rowOff>
    </xdr:to>
    <xdr:sp macro="" textlink="">
      <xdr:nvSpPr>
        <xdr:cNvPr id="155" name="楕円 154"/>
        <xdr:cNvSpPr/>
      </xdr:nvSpPr>
      <xdr:spPr>
        <a:xfrm>
          <a:off x="4064000" y="1015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153264</xdr:rowOff>
    </xdr:from>
    <xdr:ext cx="736600" cy="259045"/>
    <xdr:sp macro="" textlink="">
      <xdr:nvSpPr>
        <xdr:cNvPr id="156" name="テキスト ボックス 155"/>
        <xdr:cNvSpPr txBox="1"/>
      </xdr:nvSpPr>
      <xdr:spPr>
        <a:xfrm>
          <a:off x="3733800" y="9925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121920</xdr:rowOff>
    </xdr:from>
    <xdr:to>
      <xdr:col>15</xdr:col>
      <xdr:colOff>133350</xdr:colOff>
      <xdr:row>60</xdr:row>
      <xdr:rowOff>52070</xdr:rowOff>
    </xdr:to>
    <xdr:sp macro="" textlink="">
      <xdr:nvSpPr>
        <xdr:cNvPr id="157" name="楕円 156"/>
        <xdr:cNvSpPr/>
      </xdr:nvSpPr>
      <xdr:spPr>
        <a:xfrm>
          <a:off x="3175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62247</xdr:rowOff>
    </xdr:from>
    <xdr:ext cx="762000" cy="259045"/>
    <xdr:sp macro="" textlink="">
      <xdr:nvSpPr>
        <xdr:cNvPr id="158" name="テキスト ボックス 157"/>
        <xdr:cNvSpPr txBox="1"/>
      </xdr:nvSpPr>
      <xdr:spPr>
        <a:xfrm>
          <a:off x="2844800" y="1000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41487</xdr:rowOff>
    </xdr:from>
    <xdr:to>
      <xdr:col>11</xdr:col>
      <xdr:colOff>82550</xdr:colOff>
      <xdr:row>59</xdr:row>
      <xdr:rowOff>143087</xdr:rowOff>
    </xdr:to>
    <xdr:sp macro="" textlink="">
      <xdr:nvSpPr>
        <xdr:cNvPr id="159" name="楕円 158"/>
        <xdr:cNvSpPr/>
      </xdr:nvSpPr>
      <xdr:spPr>
        <a:xfrm>
          <a:off x="2286000" y="1015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153264</xdr:rowOff>
    </xdr:from>
    <xdr:ext cx="762000" cy="259045"/>
    <xdr:sp macro="" textlink="">
      <xdr:nvSpPr>
        <xdr:cNvPr id="160" name="テキスト ボックス 159"/>
        <xdr:cNvSpPr txBox="1"/>
      </xdr:nvSpPr>
      <xdr:spPr>
        <a:xfrm>
          <a:off x="1955800" y="9925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156633</xdr:rowOff>
    </xdr:from>
    <xdr:to>
      <xdr:col>7</xdr:col>
      <xdr:colOff>31750</xdr:colOff>
      <xdr:row>59</xdr:row>
      <xdr:rowOff>86783</xdr:rowOff>
    </xdr:to>
    <xdr:sp macro="" textlink="">
      <xdr:nvSpPr>
        <xdr:cNvPr id="161" name="楕円 160"/>
        <xdr:cNvSpPr/>
      </xdr:nvSpPr>
      <xdr:spPr>
        <a:xfrm>
          <a:off x="1397000" y="1010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96960</xdr:rowOff>
    </xdr:from>
    <xdr:ext cx="762000" cy="259045"/>
    <xdr:sp macro="" textlink="">
      <xdr:nvSpPr>
        <xdr:cNvPr id="162" name="テキスト ボックス 161"/>
        <xdr:cNvSpPr txBox="1"/>
      </xdr:nvSpPr>
      <xdr:spPr>
        <a:xfrm>
          <a:off x="1066800" y="986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[397,160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年度は、類似団体内平均を上回っており、対前年度比では</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25,806</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円の</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類似団体内平均を上回っている主な要因は、類似団体中最も人口が少ないこと及び昼間人口が突出していることによるものである。自治体が提供しているサービスには、窓口開設経費やシステム運営経費などの固定的な経費が発生するが、人口規模が小さいためこの固定費の割合が高くなる。 </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今後も、民間でも実施可能な業務については委託化などにより、人件費削減に努めていく。 </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95169</xdr:rowOff>
    </xdr:from>
    <xdr:to>
      <xdr:col>23</xdr:col>
      <xdr:colOff>133350</xdr:colOff>
      <xdr:row>89</xdr:row>
      <xdr:rowOff>56144</xdr:rowOff>
    </xdr:to>
    <xdr:cxnSp macro="">
      <xdr:nvCxnSpPr>
        <xdr:cNvPr id="190" name="直線コネクタ 189"/>
        <xdr:cNvCxnSpPr/>
      </xdr:nvCxnSpPr>
      <xdr:spPr>
        <a:xfrm flipV="1">
          <a:off x="4953000" y="13982619"/>
          <a:ext cx="0" cy="13325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28221</xdr:rowOff>
    </xdr:from>
    <xdr:ext cx="762000" cy="259045"/>
    <xdr:sp macro="" textlink="">
      <xdr:nvSpPr>
        <xdr:cNvPr id="191" name="人件費・物件費等の状況最小値テキスト"/>
        <xdr:cNvSpPr txBox="1"/>
      </xdr:nvSpPr>
      <xdr:spPr>
        <a:xfrm>
          <a:off x="5041900" y="15287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56144</xdr:rowOff>
    </xdr:from>
    <xdr:to>
      <xdr:col>24</xdr:col>
      <xdr:colOff>12700</xdr:colOff>
      <xdr:row>89</xdr:row>
      <xdr:rowOff>56144</xdr:rowOff>
    </xdr:to>
    <xdr:cxnSp macro="">
      <xdr:nvCxnSpPr>
        <xdr:cNvPr id="192" name="直線コネクタ 191"/>
        <xdr:cNvCxnSpPr/>
      </xdr:nvCxnSpPr>
      <xdr:spPr>
        <a:xfrm>
          <a:off x="4864100" y="15315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10096</xdr:rowOff>
    </xdr:from>
    <xdr:ext cx="762000" cy="259045"/>
    <xdr:sp macro="" textlink="">
      <xdr:nvSpPr>
        <xdr:cNvPr id="193" name="人件費・物件費等の状況最大値テキスト"/>
        <xdr:cNvSpPr txBox="1"/>
      </xdr:nvSpPr>
      <xdr:spPr>
        <a:xfrm>
          <a:off x="5041900" y="13726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95169</xdr:rowOff>
    </xdr:from>
    <xdr:to>
      <xdr:col>24</xdr:col>
      <xdr:colOff>12700</xdr:colOff>
      <xdr:row>81</xdr:row>
      <xdr:rowOff>95169</xdr:rowOff>
    </xdr:to>
    <xdr:cxnSp macro="">
      <xdr:nvCxnSpPr>
        <xdr:cNvPr id="194" name="直線コネクタ 193"/>
        <xdr:cNvCxnSpPr/>
      </xdr:nvCxnSpPr>
      <xdr:spPr>
        <a:xfrm>
          <a:off x="4864100" y="13982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88</xdr:row>
      <xdr:rowOff>103054</xdr:rowOff>
    </xdr:from>
    <xdr:to>
      <xdr:col>23</xdr:col>
      <xdr:colOff>133350</xdr:colOff>
      <xdr:row>89</xdr:row>
      <xdr:rowOff>56144</xdr:rowOff>
    </xdr:to>
    <xdr:cxnSp macro="">
      <xdr:nvCxnSpPr>
        <xdr:cNvPr id="195" name="直線コネクタ 194"/>
        <xdr:cNvCxnSpPr/>
      </xdr:nvCxnSpPr>
      <xdr:spPr>
        <a:xfrm>
          <a:off x="4114800" y="15190654"/>
          <a:ext cx="838200" cy="124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149792</xdr:rowOff>
    </xdr:from>
    <xdr:ext cx="762000" cy="259045"/>
    <xdr:sp macro="" textlink="">
      <xdr:nvSpPr>
        <xdr:cNvPr id="196" name="人件費・物件費等の状況平均値テキスト"/>
        <xdr:cNvSpPr txBox="1"/>
      </xdr:nvSpPr>
      <xdr:spPr>
        <a:xfrm>
          <a:off x="5041900" y="138657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133265</xdr:rowOff>
    </xdr:from>
    <xdr:to>
      <xdr:col>23</xdr:col>
      <xdr:colOff>184150</xdr:colOff>
      <xdr:row>82</xdr:row>
      <xdr:rowOff>63415</xdr:rowOff>
    </xdr:to>
    <xdr:sp macro="" textlink="">
      <xdr:nvSpPr>
        <xdr:cNvPr id="197" name="フローチャート: 判断 196"/>
        <xdr:cNvSpPr/>
      </xdr:nvSpPr>
      <xdr:spPr>
        <a:xfrm>
          <a:off x="4902200" y="14020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88</xdr:row>
      <xdr:rowOff>103054</xdr:rowOff>
    </xdr:from>
    <xdr:to>
      <xdr:col>19</xdr:col>
      <xdr:colOff>133350</xdr:colOff>
      <xdr:row>88</xdr:row>
      <xdr:rowOff>105130</xdr:rowOff>
    </xdr:to>
    <xdr:cxnSp macro="">
      <xdr:nvCxnSpPr>
        <xdr:cNvPr id="198" name="直線コネクタ 197"/>
        <xdr:cNvCxnSpPr/>
      </xdr:nvCxnSpPr>
      <xdr:spPr>
        <a:xfrm flipV="1">
          <a:off x="3225800" y="15190654"/>
          <a:ext cx="889000" cy="2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106398</xdr:rowOff>
    </xdr:from>
    <xdr:to>
      <xdr:col>19</xdr:col>
      <xdr:colOff>184150</xdr:colOff>
      <xdr:row>82</xdr:row>
      <xdr:rowOff>36548</xdr:rowOff>
    </xdr:to>
    <xdr:sp macro="" textlink="">
      <xdr:nvSpPr>
        <xdr:cNvPr id="199" name="フローチャート: 判断 198"/>
        <xdr:cNvSpPr/>
      </xdr:nvSpPr>
      <xdr:spPr>
        <a:xfrm>
          <a:off x="4064000" y="1399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46725</xdr:rowOff>
    </xdr:from>
    <xdr:ext cx="736600" cy="259045"/>
    <xdr:sp macro="" textlink="">
      <xdr:nvSpPr>
        <xdr:cNvPr id="200" name="テキスト ボックス 199"/>
        <xdr:cNvSpPr txBox="1"/>
      </xdr:nvSpPr>
      <xdr:spPr>
        <a:xfrm>
          <a:off x="3733800" y="13762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88</xdr:row>
      <xdr:rowOff>105130</xdr:rowOff>
    </xdr:from>
    <xdr:to>
      <xdr:col>15</xdr:col>
      <xdr:colOff>82550</xdr:colOff>
      <xdr:row>88</xdr:row>
      <xdr:rowOff>129505</xdr:rowOff>
    </xdr:to>
    <xdr:cxnSp macro="">
      <xdr:nvCxnSpPr>
        <xdr:cNvPr id="201" name="直線コネクタ 200"/>
        <xdr:cNvCxnSpPr/>
      </xdr:nvCxnSpPr>
      <xdr:spPr>
        <a:xfrm flipV="1">
          <a:off x="2336800" y="15192730"/>
          <a:ext cx="889000" cy="24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69489</xdr:rowOff>
    </xdr:from>
    <xdr:to>
      <xdr:col>15</xdr:col>
      <xdr:colOff>133350</xdr:colOff>
      <xdr:row>81</xdr:row>
      <xdr:rowOff>171089</xdr:rowOff>
    </xdr:to>
    <xdr:sp macro="" textlink="">
      <xdr:nvSpPr>
        <xdr:cNvPr id="202" name="フローチャート: 判断 201"/>
        <xdr:cNvSpPr/>
      </xdr:nvSpPr>
      <xdr:spPr>
        <a:xfrm>
          <a:off x="3175000" y="13956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9816</xdr:rowOff>
    </xdr:from>
    <xdr:ext cx="762000" cy="259045"/>
    <xdr:sp macro="" textlink="">
      <xdr:nvSpPr>
        <xdr:cNvPr id="203" name="テキスト ボックス 202"/>
        <xdr:cNvSpPr txBox="1"/>
      </xdr:nvSpPr>
      <xdr:spPr>
        <a:xfrm>
          <a:off x="2844800" y="13725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88</xdr:row>
      <xdr:rowOff>121717</xdr:rowOff>
    </xdr:from>
    <xdr:to>
      <xdr:col>11</xdr:col>
      <xdr:colOff>31750</xdr:colOff>
      <xdr:row>88</xdr:row>
      <xdr:rowOff>129505</xdr:rowOff>
    </xdr:to>
    <xdr:cxnSp macro="">
      <xdr:nvCxnSpPr>
        <xdr:cNvPr id="204" name="直線コネクタ 203"/>
        <xdr:cNvCxnSpPr/>
      </xdr:nvCxnSpPr>
      <xdr:spPr>
        <a:xfrm>
          <a:off x="1447800" y="15209317"/>
          <a:ext cx="889000" cy="7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65864</xdr:rowOff>
    </xdr:from>
    <xdr:to>
      <xdr:col>11</xdr:col>
      <xdr:colOff>82550</xdr:colOff>
      <xdr:row>81</xdr:row>
      <xdr:rowOff>167464</xdr:rowOff>
    </xdr:to>
    <xdr:sp macro="" textlink="">
      <xdr:nvSpPr>
        <xdr:cNvPr id="205" name="フローチャート: 判断 204"/>
        <xdr:cNvSpPr/>
      </xdr:nvSpPr>
      <xdr:spPr>
        <a:xfrm>
          <a:off x="2286000" y="1395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6191</xdr:rowOff>
    </xdr:from>
    <xdr:ext cx="762000" cy="259045"/>
    <xdr:sp macro="" textlink="">
      <xdr:nvSpPr>
        <xdr:cNvPr id="206" name="テキスト ボックス 205"/>
        <xdr:cNvSpPr txBox="1"/>
      </xdr:nvSpPr>
      <xdr:spPr>
        <a:xfrm>
          <a:off x="1955800" y="13722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73292</xdr:rowOff>
    </xdr:from>
    <xdr:to>
      <xdr:col>7</xdr:col>
      <xdr:colOff>31750</xdr:colOff>
      <xdr:row>82</xdr:row>
      <xdr:rowOff>3442</xdr:rowOff>
    </xdr:to>
    <xdr:sp macro="" textlink="">
      <xdr:nvSpPr>
        <xdr:cNvPr id="207" name="フローチャート: 判断 206"/>
        <xdr:cNvSpPr/>
      </xdr:nvSpPr>
      <xdr:spPr>
        <a:xfrm>
          <a:off x="1397000" y="1396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13619</xdr:rowOff>
    </xdr:from>
    <xdr:ext cx="762000" cy="259045"/>
    <xdr:sp macro="" textlink="">
      <xdr:nvSpPr>
        <xdr:cNvPr id="208" name="テキスト ボックス 207"/>
        <xdr:cNvSpPr txBox="1"/>
      </xdr:nvSpPr>
      <xdr:spPr>
        <a:xfrm>
          <a:off x="1066800" y="13729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89</xdr:row>
      <xdr:rowOff>5344</xdr:rowOff>
    </xdr:from>
    <xdr:to>
      <xdr:col>23</xdr:col>
      <xdr:colOff>184150</xdr:colOff>
      <xdr:row>89</xdr:row>
      <xdr:rowOff>106944</xdr:rowOff>
    </xdr:to>
    <xdr:sp macro="" textlink="">
      <xdr:nvSpPr>
        <xdr:cNvPr id="214" name="楕円 213"/>
        <xdr:cNvSpPr/>
      </xdr:nvSpPr>
      <xdr:spPr>
        <a:xfrm>
          <a:off x="4902200" y="1526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88</xdr:row>
      <xdr:rowOff>72671</xdr:rowOff>
    </xdr:from>
    <xdr:ext cx="762000" cy="259045"/>
    <xdr:sp macro="" textlink="">
      <xdr:nvSpPr>
        <xdr:cNvPr id="215" name="人件費・物件費等の状況該当値テキスト"/>
        <xdr:cNvSpPr txBox="1"/>
      </xdr:nvSpPr>
      <xdr:spPr>
        <a:xfrm>
          <a:off x="5041900" y="15160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88</xdr:row>
      <xdr:rowOff>52254</xdr:rowOff>
    </xdr:from>
    <xdr:to>
      <xdr:col>19</xdr:col>
      <xdr:colOff>184150</xdr:colOff>
      <xdr:row>88</xdr:row>
      <xdr:rowOff>153854</xdr:rowOff>
    </xdr:to>
    <xdr:sp macro="" textlink="">
      <xdr:nvSpPr>
        <xdr:cNvPr id="216" name="楕円 215"/>
        <xdr:cNvSpPr/>
      </xdr:nvSpPr>
      <xdr:spPr>
        <a:xfrm>
          <a:off x="4064000" y="1513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88</xdr:row>
      <xdr:rowOff>138631</xdr:rowOff>
    </xdr:from>
    <xdr:ext cx="736600" cy="259045"/>
    <xdr:sp macro="" textlink="">
      <xdr:nvSpPr>
        <xdr:cNvPr id="217" name="テキスト ボックス 216"/>
        <xdr:cNvSpPr txBox="1"/>
      </xdr:nvSpPr>
      <xdr:spPr>
        <a:xfrm>
          <a:off x="3733800" y="15226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88</xdr:row>
      <xdr:rowOff>54330</xdr:rowOff>
    </xdr:from>
    <xdr:to>
      <xdr:col>15</xdr:col>
      <xdr:colOff>133350</xdr:colOff>
      <xdr:row>88</xdr:row>
      <xdr:rowOff>155930</xdr:rowOff>
    </xdr:to>
    <xdr:sp macro="" textlink="">
      <xdr:nvSpPr>
        <xdr:cNvPr id="218" name="楕円 217"/>
        <xdr:cNvSpPr/>
      </xdr:nvSpPr>
      <xdr:spPr>
        <a:xfrm>
          <a:off x="3175000" y="1514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88</xdr:row>
      <xdr:rowOff>140707</xdr:rowOff>
    </xdr:from>
    <xdr:ext cx="762000" cy="259045"/>
    <xdr:sp macro="" textlink="">
      <xdr:nvSpPr>
        <xdr:cNvPr id="219" name="テキスト ボックス 218"/>
        <xdr:cNvSpPr txBox="1"/>
      </xdr:nvSpPr>
      <xdr:spPr>
        <a:xfrm>
          <a:off x="2844800" y="15228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88</xdr:row>
      <xdr:rowOff>78705</xdr:rowOff>
    </xdr:from>
    <xdr:to>
      <xdr:col>11</xdr:col>
      <xdr:colOff>82550</xdr:colOff>
      <xdr:row>89</xdr:row>
      <xdr:rowOff>8855</xdr:rowOff>
    </xdr:to>
    <xdr:sp macro="" textlink="">
      <xdr:nvSpPr>
        <xdr:cNvPr id="220" name="楕円 219"/>
        <xdr:cNvSpPr/>
      </xdr:nvSpPr>
      <xdr:spPr>
        <a:xfrm>
          <a:off x="2286000" y="1516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88</xdr:row>
      <xdr:rowOff>165082</xdr:rowOff>
    </xdr:from>
    <xdr:ext cx="762000" cy="259045"/>
    <xdr:sp macro="" textlink="">
      <xdr:nvSpPr>
        <xdr:cNvPr id="221" name="テキスト ボックス 220"/>
        <xdr:cNvSpPr txBox="1"/>
      </xdr:nvSpPr>
      <xdr:spPr>
        <a:xfrm>
          <a:off x="1955800" y="15252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88</xdr:row>
      <xdr:rowOff>70917</xdr:rowOff>
    </xdr:from>
    <xdr:to>
      <xdr:col>7</xdr:col>
      <xdr:colOff>31750</xdr:colOff>
      <xdr:row>89</xdr:row>
      <xdr:rowOff>1067</xdr:rowOff>
    </xdr:to>
    <xdr:sp macro="" textlink="">
      <xdr:nvSpPr>
        <xdr:cNvPr id="222" name="楕円 221"/>
        <xdr:cNvSpPr/>
      </xdr:nvSpPr>
      <xdr:spPr>
        <a:xfrm>
          <a:off x="1397000" y="15158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88</xdr:row>
      <xdr:rowOff>157294</xdr:rowOff>
    </xdr:from>
    <xdr:ext cx="762000" cy="259045"/>
    <xdr:sp macro="" textlink="">
      <xdr:nvSpPr>
        <xdr:cNvPr id="223" name="テキスト ボックス 222"/>
        <xdr:cNvSpPr txBox="1"/>
      </xdr:nvSpPr>
      <xdr:spPr>
        <a:xfrm>
          <a:off x="1066800" y="15244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類似団体内平均を若干上回る状況であるが、今後も特別区人事委員会勧告を踏まえながら、引き続き給与水準の適正化に努めていく。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95250</xdr:rowOff>
    </xdr:from>
    <xdr:to>
      <xdr:col>81</xdr:col>
      <xdr:colOff>44450</xdr:colOff>
      <xdr:row>88</xdr:row>
      <xdr:rowOff>137886</xdr:rowOff>
    </xdr:to>
    <xdr:cxnSp macro="">
      <xdr:nvCxnSpPr>
        <xdr:cNvPr id="254" name="直線コネクタ 253"/>
        <xdr:cNvCxnSpPr/>
      </xdr:nvCxnSpPr>
      <xdr:spPr>
        <a:xfrm flipV="1">
          <a:off x="17018000" y="13639800"/>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5" name="給与水準   （国との比較）最小値テキスト"/>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6" name="直線コネクタ 255"/>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10177</xdr:rowOff>
    </xdr:from>
    <xdr:ext cx="762000" cy="259045"/>
    <xdr:sp macro="" textlink="">
      <xdr:nvSpPr>
        <xdr:cNvPr id="257" name="給与水準   （国との比較）最大値テキスト"/>
        <xdr:cNvSpPr txBox="1"/>
      </xdr:nvSpPr>
      <xdr:spPr>
        <a:xfrm>
          <a:off x="171069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95250</xdr:rowOff>
    </xdr:from>
    <xdr:to>
      <xdr:col>81</xdr:col>
      <xdr:colOff>133350</xdr:colOff>
      <xdr:row>79</xdr:row>
      <xdr:rowOff>95250</xdr:rowOff>
    </xdr:to>
    <xdr:cxnSp macro="">
      <xdr:nvCxnSpPr>
        <xdr:cNvPr id="258" name="直線コネクタ 257"/>
        <xdr:cNvCxnSpPr/>
      </xdr:nvCxnSpPr>
      <xdr:spPr>
        <a:xfrm>
          <a:off x="16929100" y="1363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99786</xdr:rowOff>
    </xdr:from>
    <xdr:to>
      <xdr:col>81</xdr:col>
      <xdr:colOff>44450</xdr:colOff>
      <xdr:row>85</xdr:row>
      <xdr:rowOff>169636</xdr:rowOff>
    </xdr:to>
    <xdr:cxnSp macro="">
      <xdr:nvCxnSpPr>
        <xdr:cNvPr id="259" name="直線コネクタ 258"/>
        <xdr:cNvCxnSpPr/>
      </xdr:nvCxnSpPr>
      <xdr:spPr>
        <a:xfrm flipV="1">
          <a:off x="16179800" y="14501586"/>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133548</xdr:rowOff>
    </xdr:from>
    <xdr:ext cx="762000" cy="259045"/>
    <xdr:sp macro="" textlink="">
      <xdr:nvSpPr>
        <xdr:cNvPr id="260" name="給与水準   （国との比較）平均値テキスト"/>
        <xdr:cNvSpPr txBox="1"/>
      </xdr:nvSpPr>
      <xdr:spPr>
        <a:xfrm>
          <a:off x="17106900" y="14192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117021</xdr:rowOff>
    </xdr:from>
    <xdr:to>
      <xdr:col>81</xdr:col>
      <xdr:colOff>95250</xdr:colOff>
      <xdr:row>84</xdr:row>
      <xdr:rowOff>47171</xdr:rowOff>
    </xdr:to>
    <xdr:sp macro="" textlink="">
      <xdr:nvSpPr>
        <xdr:cNvPr id="261" name="フローチャート: 判断 260"/>
        <xdr:cNvSpPr/>
      </xdr:nvSpPr>
      <xdr:spPr>
        <a:xfrm>
          <a:off x="169672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169636</xdr:rowOff>
    </xdr:from>
    <xdr:to>
      <xdr:col>77</xdr:col>
      <xdr:colOff>44450</xdr:colOff>
      <xdr:row>87</xdr:row>
      <xdr:rowOff>136979</xdr:rowOff>
    </xdr:to>
    <xdr:cxnSp macro="">
      <xdr:nvCxnSpPr>
        <xdr:cNvPr id="262" name="直線コネクタ 261"/>
        <xdr:cNvCxnSpPr/>
      </xdr:nvCxnSpPr>
      <xdr:spPr>
        <a:xfrm flipV="1">
          <a:off x="15290800" y="14742886"/>
          <a:ext cx="889000" cy="3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14514</xdr:rowOff>
    </xdr:from>
    <xdr:to>
      <xdr:col>77</xdr:col>
      <xdr:colOff>95250</xdr:colOff>
      <xdr:row>84</xdr:row>
      <xdr:rowOff>116114</xdr:rowOff>
    </xdr:to>
    <xdr:sp macro="" textlink="">
      <xdr:nvSpPr>
        <xdr:cNvPr id="263" name="フローチャート: 判断 262"/>
        <xdr:cNvSpPr/>
      </xdr:nvSpPr>
      <xdr:spPr>
        <a:xfrm>
          <a:off x="16129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126291</xdr:rowOff>
    </xdr:from>
    <xdr:ext cx="736600" cy="259045"/>
    <xdr:sp macro="" textlink="">
      <xdr:nvSpPr>
        <xdr:cNvPr id="264" name="テキスト ボックス 263"/>
        <xdr:cNvSpPr txBox="1"/>
      </xdr:nvSpPr>
      <xdr:spPr>
        <a:xfrm>
          <a:off x="15798800" y="14185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136071</xdr:rowOff>
    </xdr:from>
    <xdr:to>
      <xdr:col>72</xdr:col>
      <xdr:colOff>203200</xdr:colOff>
      <xdr:row>87</xdr:row>
      <xdr:rowOff>136979</xdr:rowOff>
    </xdr:to>
    <xdr:cxnSp macro="">
      <xdr:nvCxnSpPr>
        <xdr:cNvPr id="265" name="直線コネクタ 264"/>
        <xdr:cNvCxnSpPr/>
      </xdr:nvCxnSpPr>
      <xdr:spPr>
        <a:xfrm>
          <a:off x="14401800" y="14880771"/>
          <a:ext cx="889000" cy="17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66" name="フローチャート: 判断 265"/>
        <xdr:cNvSpPr/>
      </xdr:nvSpPr>
      <xdr:spPr>
        <a:xfrm>
          <a:off x="15240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24691</xdr:rowOff>
    </xdr:from>
    <xdr:ext cx="762000" cy="259045"/>
    <xdr:sp macro="" textlink="">
      <xdr:nvSpPr>
        <xdr:cNvPr id="267" name="テキスト ボックス 266"/>
        <xdr:cNvSpPr txBox="1"/>
      </xdr:nvSpPr>
      <xdr:spPr>
        <a:xfrm>
          <a:off x="14909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168729</xdr:rowOff>
    </xdr:from>
    <xdr:to>
      <xdr:col>68</xdr:col>
      <xdr:colOff>152400</xdr:colOff>
      <xdr:row>86</xdr:row>
      <xdr:rowOff>136071</xdr:rowOff>
    </xdr:to>
    <xdr:cxnSp macro="">
      <xdr:nvCxnSpPr>
        <xdr:cNvPr id="268" name="直線コネクタ 267"/>
        <xdr:cNvCxnSpPr/>
      </xdr:nvCxnSpPr>
      <xdr:spPr>
        <a:xfrm>
          <a:off x="13512800" y="14570529"/>
          <a:ext cx="889000" cy="310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16329</xdr:rowOff>
    </xdr:from>
    <xdr:to>
      <xdr:col>68</xdr:col>
      <xdr:colOff>203200</xdr:colOff>
      <xdr:row>86</xdr:row>
      <xdr:rowOff>117929</xdr:rowOff>
    </xdr:to>
    <xdr:sp macro="" textlink="">
      <xdr:nvSpPr>
        <xdr:cNvPr id="269" name="フローチャート: 判断 268"/>
        <xdr:cNvSpPr/>
      </xdr:nvSpPr>
      <xdr:spPr>
        <a:xfrm>
          <a:off x="14351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128106</xdr:rowOff>
    </xdr:from>
    <xdr:ext cx="762000" cy="259045"/>
    <xdr:sp macro="" textlink="">
      <xdr:nvSpPr>
        <xdr:cNvPr id="270" name="テキスト ボックス 269"/>
        <xdr:cNvSpPr txBox="1"/>
      </xdr:nvSpPr>
      <xdr:spPr>
        <a:xfrm>
          <a:off x="14020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71" name="フローチャート: 判断 270"/>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101798</xdr:rowOff>
    </xdr:from>
    <xdr:ext cx="762000" cy="259045"/>
    <xdr:sp macro="" textlink="">
      <xdr:nvSpPr>
        <xdr:cNvPr id="272" name="テキスト ボックス 271"/>
        <xdr:cNvSpPr txBox="1"/>
      </xdr:nvSpPr>
      <xdr:spPr>
        <a:xfrm>
          <a:off x="13131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48986</xdr:rowOff>
    </xdr:from>
    <xdr:to>
      <xdr:col>81</xdr:col>
      <xdr:colOff>95250</xdr:colOff>
      <xdr:row>84</xdr:row>
      <xdr:rowOff>150586</xdr:rowOff>
    </xdr:to>
    <xdr:sp macro="" textlink="">
      <xdr:nvSpPr>
        <xdr:cNvPr id="278" name="楕円 277"/>
        <xdr:cNvSpPr/>
      </xdr:nvSpPr>
      <xdr:spPr>
        <a:xfrm>
          <a:off x="169672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21063</xdr:rowOff>
    </xdr:from>
    <xdr:ext cx="762000" cy="259045"/>
    <xdr:sp macro="" textlink="">
      <xdr:nvSpPr>
        <xdr:cNvPr id="279" name="給与水準   （国との比較）該当値テキスト"/>
        <xdr:cNvSpPr txBox="1"/>
      </xdr:nvSpPr>
      <xdr:spPr>
        <a:xfrm>
          <a:off x="17106900" y="1442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118836</xdr:rowOff>
    </xdr:from>
    <xdr:to>
      <xdr:col>77</xdr:col>
      <xdr:colOff>95250</xdr:colOff>
      <xdr:row>86</xdr:row>
      <xdr:rowOff>48986</xdr:rowOff>
    </xdr:to>
    <xdr:sp macro="" textlink="">
      <xdr:nvSpPr>
        <xdr:cNvPr id="280" name="楕円 279"/>
        <xdr:cNvSpPr/>
      </xdr:nvSpPr>
      <xdr:spPr>
        <a:xfrm>
          <a:off x="16129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33763</xdr:rowOff>
    </xdr:from>
    <xdr:ext cx="736600" cy="259045"/>
    <xdr:sp macro="" textlink="">
      <xdr:nvSpPr>
        <xdr:cNvPr id="281" name="テキスト ボックス 280"/>
        <xdr:cNvSpPr txBox="1"/>
      </xdr:nvSpPr>
      <xdr:spPr>
        <a:xfrm>
          <a:off x="15798800" y="14778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86179</xdr:rowOff>
    </xdr:from>
    <xdr:to>
      <xdr:col>73</xdr:col>
      <xdr:colOff>44450</xdr:colOff>
      <xdr:row>88</xdr:row>
      <xdr:rowOff>16329</xdr:rowOff>
    </xdr:to>
    <xdr:sp macro="" textlink="">
      <xdr:nvSpPr>
        <xdr:cNvPr id="282" name="楕円 281"/>
        <xdr:cNvSpPr/>
      </xdr:nvSpPr>
      <xdr:spPr>
        <a:xfrm>
          <a:off x="152400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1106</xdr:rowOff>
    </xdr:from>
    <xdr:ext cx="762000" cy="259045"/>
    <xdr:sp macro="" textlink="">
      <xdr:nvSpPr>
        <xdr:cNvPr id="283" name="テキスト ボックス 282"/>
        <xdr:cNvSpPr txBox="1"/>
      </xdr:nvSpPr>
      <xdr:spPr>
        <a:xfrm>
          <a:off x="14909800" y="1508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85271</xdr:rowOff>
    </xdr:from>
    <xdr:to>
      <xdr:col>68</xdr:col>
      <xdr:colOff>203200</xdr:colOff>
      <xdr:row>87</xdr:row>
      <xdr:rowOff>15421</xdr:rowOff>
    </xdr:to>
    <xdr:sp macro="" textlink="">
      <xdr:nvSpPr>
        <xdr:cNvPr id="284" name="楕円 283"/>
        <xdr:cNvSpPr/>
      </xdr:nvSpPr>
      <xdr:spPr>
        <a:xfrm>
          <a:off x="14351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198</xdr:rowOff>
    </xdr:from>
    <xdr:ext cx="762000" cy="259045"/>
    <xdr:sp macro="" textlink="">
      <xdr:nvSpPr>
        <xdr:cNvPr id="285" name="テキスト ボックス 284"/>
        <xdr:cNvSpPr txBox="1"/>
      </xdr:nvSpPr>
      <xdr:spPr>
        <a:xfrm>
          <a:off x="14020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117929</xdr:rowOff>
    </xdr:from>
    <xdr:to>
      <xdr:col>64</xdr:col>
      <xdr:colOff>152400</xdr:colOff>
      <xdr:row>85</xdr:row>
      <xdr:rowOff>48079</xdr:rowOff>
    </xdr:to>
    <xdr:sp macro="" textlink="">
      <xdr:nvSpPr>
        <xdr:cNvPr id="286" name="楕円 285"/>
        <xdr:cNvSpPr/>
      </xdr:nvSpPr>
      <xdr:spPr>
        <a:xfrm>
          <a:off x="13462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58256</xdr:rowOff>
    </xdr:from>
    <xdr:ext cx="762000" cy="259045"/>
    <xdr:sp macro="" textlink="">
      <xdr:nvSpPr>
        <xdr:cNvPr id="287" name="テキスト ボックス 286"/>
        <xdr:cNvSpPr txBox="1"/>
      </xdr:nvSpPr>
      <xdr:spPr>
        <a:xfrm>
          <a:off x="13131800" y="1428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千代田区は類似団体（東京</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区）の中で人口が最も少ないため、人口の増減が本指標に与える影響は大きく、近年の人口増加を受けてポイント減を継続してきた。</a:t>
          </a:r>
          <a:endParaRPr lang="ja-JP" altLang="ja-JP" sz="1300">
            <a:effectLst/>
            <a:latin typeface="ＭＳ Ｐゴシック" panose="020B0600070205080204" pitchFamily="50" charset="-128"/>
            <a:ea typeface="ＭＳ Ｐゴシック" panose="020B0600070205080204" pitchFamily="50" charset="-128"/>
          </a:endParaRPr>
        </a:p>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一方で社会構造や経済情勢の移り変わりに伴い、行政需要も増えていることから職員数も緩やかに増加している傾向にある。</a:t>
          </a:r>
          <a:endParaRPr lang="ja-JP" altLang="ja-JP" sz="1300">
            <a:effectLst/>
            <a:latin typeface="ＭＳ Ｐゴシック" panose="020B0600070205080204" pitchFamily="50" charset="-128"/>
            <a:ea typeface="ＭＳ Ｐゴシック" panose="020B0600070205080204" pitchFamily="50" charset="-128"/>
          </a:endParaRPr>
        </a:p>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今後も革新技術を取り入れながら、様々な方法を用いて効率的な事務事業運営を実現するとともに、自治体が解決すべき課題に即応できる人材の育成と体制維持を推進していく。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32536</xdr:rowOff>
    </xdr:from>
    <xdr:to>
      <xdr:col>81</xdr:col>
      <xdr:colOff>44450</xdr:colOff>
      <xdr:row>67</xdr:row>
      <xdr:rowOff>21409</xdr:rowOff>
    </xdr:to>
    <xdr:cxnSp macro="">
      <xdr:nvCxnSpPr>
        <xdr:cNvPr id="319" name="直線コネクタ 318"/>
        <xdr:cNvCxnSpPr/>
      </xdr:nvCxnSpPr>
      <xdr:spPr>
        <a:xfrm flipV="1">
          <a:off x="17018000" y="10148086"/>
          <a:ext cx="0" cy="13604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164936</xdr:rowOff>
    </xdr:from>
    <xdr:ext cx="762000" cy="259045"/>
    <xdr:sp macro="" textlink="">
      <xdr:nvSpPr>
        <xdr:cNvPr id="320" name="定員管理の状況最小値テキスト"/>
        <xdr:cNvSpPr txBox="1"/>
      </xdr:nvSpPr>
      <xdr:spPr>
        <a:xfrm>
          <a:off x="17106900" y="11480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21409</xdr:rowOff>
    </xdr:from>
    <xdr:to>
      <xdr:col>81</xdr:col>
      <xdr:colOff>133350</xdr:colOff>
      <xdr:row>67</xdr:row>
      <xdr:rowOff>21409</xdr:rowOff>
    </xdr:to>
    <xdr:cxnSp macro="">
      <xdr:nvCxnSpPr>
        <xdr:cNvPr id="321" name="直線コネクタ 320"/>
        <xdr:cNvCxnSpPr/>
      </xdr:nvCxnSpPr>
      <xdr:spPr>
        <a:xfrm>
          <a:off x="16929100" y="11508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118913</xdr:rowOff>
    </xdr:from>
    <xdr:ext cx="762000" cy="259045"/>
    <xdr:sp macro="" textlink="">
      <xdr:nvSpPr>
        <xdr:cNvPr id="322" name="定員管理の状況最大値テキスト"/>
        <xdr:cNvSpPr txBox="1"/>
      </xdr:nvSpPr>
      <xdr:spPr>
        <a:xfrm>
          <a:off x="17106900" y="9891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32536</xdr:rowOff>
    </xdr:from>
    <xdr:to>
      <xdr:col>81</xdr:col>
      <xdr:colOff>133350</xdr:colOff>
      <xdr:row>59</xdr:row>
      <xdr:rowOff>32536</xdr:rowOff>
    </xdr:to>
    <xdr:cxnSp macro="">
      <xdr:nvCxnSpPr>
        <xdr:cNvPr id="323" name="直線コネクタ 322"/>
        <xdr:cNvCxnSpPr/>
      </xdr:nvCxnSpPr>
      <xdr:spPr>
        <a:xfrm>
          <a:off x="16929100" y="10148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67</xdr:row>
      <xdr:rowOff>21409</xdr:rowOff>
    </xdr:from>
    <xdr:to>
      <xdr:col>81</xdr:col>
      <xdr:colOff>44450</xdr:colOff>
      <xdr:row>67</xdr:row>
      <xdr:rowOff>42091</xdr:rowOff>
    </xdr:to>
    <xdr:cxnSp macro="">
      <xdr:nvCxnSpPr>
        <xdr:cNvPr id="324" name="直線コネクタ 323"/>
        <xdr:cNvCxnSpPr/>
      </xdr:nvCxnSpPr>
      <xdr:spPr>
        <a:xfrm flipV="1">
          <a:off x="16179800" y="11508559"/>
          <a:ext cx="8382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159130</xdr:rowOff>
    </xdr:from>
    <xdr:ext cx="762000" cy="259045"/>
    <xdr:sp macro="" textlink="">
      <xdr:nvSpPr>
        <xdr:cNvPr id="325" name="定員管理の状況平均値テキスト"/>
        <xdr:cNvSpPr txBox="1"/>
      </xdr:nvSpPr>
      <xdr:spPr>
        <a:xfrm>
          <a:off x="17106900" y="101032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142603</xdr:rowOff>
    </xdr:from>
    <xdr:to>
      <xdr:col>81</xdr:col>
      <xdr:colOff>95250</xdr:colOff>
      <xdr:row>60</xdr:row>
      <xdr:rowOff>72753</xdr:rowOff>
    </xdr:to>
    <xdr:sp macro="" textlink="">
      <xdr:nvSpPr>
        <xdr:cNvPr id="326" name="フローチャート: 判断 325"/>
        <xdr:cNvSpPr/>
      </xdr:nvSpPr>
      <xdr:spPr>
        <a:xfrm>
          <a:off x="16967200" y="10258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67</xdr:row>
      <xdr:rowOff>42091</xdr:rowOff>
    </xdr:from>
    <xdr:to>
      <xdr:col>77</xdr:col>
      <xdr:colOff>44450</xdr:colOff>
      <xdr:row>67</xdr:row>
      <xdr:rowOff>42091</xdr:rowOff>
    </xdr:to>
    <xdr:cxnSp macro="">
      <xdr:nvCxnSpPr>
        <xdr:cNvPr id="327" name="直線コネクタ 326"/>
        <xdr:cNvCxnSpPr/>
      </xdr:nvCxnSpPr>
      <xdr:spPr>
        <a:xfrm>
          <a:off x="15290800" y="1152924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146050</xdr:rowOff>
    </xdr:from>
    <xdr:to>
      <xdr:col>77</xdr:col>
      <xdr:colOff>95250</xdr:colOff>
      <xdr:row>60</xdr:row>
      <xdr:rowOff>76200</xdr:rowOff>
    </xdr:to>
    <xdr:sp macro="" textlink="">
      <xdr:nvSpPr>
        <xdr:cNvPr id="328" name="フローチャート: 判断 327"/>
        <xdr:cNvSpPr/>
      </xdr:nvSpPr>
      <xdr:spPr>
        <a:xfrm>
          <a:off x="16129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86377</xdr:rowOff>
    </xdr:from>
    <xdr:ext cx="736600" cy="259045"/>
    <xdr:sp macro="" textlink="">
      <xdr:nvSpPr>
        <xdr:cNvPr id="329" name="テキスト ボックス 328"/>
        <xdr:cNvSpPr txBox="1"/>
      </xdr:nvSpPr>
      <xdr:spPr>
        <a:xfrm>
          <a:off x="15798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67</xdr:row>
      <xdr:rowOff>42091</xdr:rowOff>
    </xdr:from>
    <xdr:to>
      <xdr:col>72</xdr:col>
      <xdr:colOff>203200</xdr:colOff>
      <xdr:row>67</xdr:row>
      <xdr:rowOff>91501</xdr:rowOff>
    </xdr:to>
    <xdr:cxnSp macro="">
      <xdr:nvCxnSpPr>
        <xdr:cNvPr id="330" name="直線コネクタ 329"/>
        <xdr:cNvCxnSpPr/>
      </xdr:nvCxnSpPr>
      <xdr:spPr>
        <a:xfrm flipV="1">
          <a:off x="14401800" y="11529241"/>
          <a:ext cx="889000" cy="49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138006</xdr:rowOff>
    </xdr:from>
    <xdr:to>
      <xdr:col>73</xdr:col>
      <xdr:colOff>44450</xdr:colOff>
      <xdr:row>60</xdr:row>
      <xdr:rowOff>68156</xdr:rowOff>
    </xdr:to>
    <xdr:sp macro="" textlink="">
      <xdr:nvSpPr>
        <xdr:cNvPr id="331" name="フローチャート: 判断 330"/>
        <xdr:cNvSpPr/>
      </xdr:nvSpPr>
      <xdr:spPr>
        <a:xfrm>
          <a:off x="15240000" y="102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78333</xdr:rowOff>
    </xdr:from>
    <xdr:ext cx="762000" cy="259045"/>
    <xdr:sp macro="" textlink="">
      <xdr:nvSpPr>
        <xdr:cNvPr id="332" name="テキスト ボックス 331"/>
        <xdr:cNvSpPr txBox="1"/>
      </xdr:nvSpPr>
      <xdr:spPr>
        <a:xfrm>
          <a:off x="14909800" y="100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67</xdr:row>
      <xdr:rowOff>91501</xdr:rowOff>
    </xdr:from>
    <xdr:to>
      <xdr:col>68</xdr:col>
      <xdr:colOff>152400</xdr:colOff>
      <xdr:row>67</xdr:row>
      <xdr:rowOff>119078</xdr:rowOff>
    </xdr:to>
    <xdr:cxnSp macro="">
      <xdr:nvCxnSpPr>
        <xdr:cNvPr id="333" name="直線コネクタ 332"/>
        <xdr:cNvCxnSpPr/>
      </xdr:nvCxnSpPr>
      <xdr:spPr>
        <a:xfrm flipV="1">
          <a:off x="13512800" y="11578651"/>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136858</xdr:rowOff>
    </xdr:from>
    <xdr:to>
      <xdr:col>68</xdr:col>
      <xdr:colOff>203200</xdr:colOff>
      <xdr:row>60</xdr:row>
      <xdr:rowOff>67008</xdr:rowOff>
    </xdr:to>
    <xdr:sp macro="" textlink="">
      <xdr:nvSpPr>
        <xdr:cNvPr id="334" name="フローチャート: 判断 333"/>
        <xdr:cNvSpPr/>
      </xdr:nvSpPr>
      <xdr:spPr>
        <a:xfrm>
          <a:off x="14351000" y="1025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77185</xdr:rowOff>
    </xdr:from>
    <xdr:ext cx="762000" cy="259045"/>
    <xdr:sp macro="" textlink="">
      <xdr:nvSpPr>
        <xdr:cNvPr id="335" name="テキスト ボックス 334"/>
        <xdr:cNvSpPr txBox="1"/>
      </xdr:nvSpPr>
      <xdr:spPr>
        <a:xfrm>
          <a:off x="14020800" y="1002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143752</xdr:rowOff>
    </xdr:from>
    <xdr:to>
      <xdr:col>64</xdr:col>
      <xdr:colOff>152400</xdr:colOff>
      <xdr:row>60</xdr:row>
      <xdr:rowOff>73902</xdr:rowOff>
    </xdr:to>
    <xdr:sp macro="" textlink="">
      <xdr:nvSpPr>
        <xdr:cNvPr id="336" name="フローチャート: 判断 335"/>
        <xdr:cNvSpPr/>
      </xdr:nvSpPr>
      <xdr:spPr>
        <a:xfrm>
          <a:off x="13462000" y="1025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84079</xdr:rowOff>
    </xdr:from>
    <xdr:ext cx="762000" cy="259045"/>
    <xdr:sp macro="" textlink="">
      <xdr:nvSpPr>
        <xdr:cNvPr id="337" name="テキスト ボックス 336"/>
        <xdr:cNvSpPr txBox="1"/>
      </xdr:nvSpPr>
      <xdr:spPr>
        <a:xfrm>
          <a:off x="13131800" y="10028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142059</xdr:rowOff>
    </xdr:from>
    <xdr:to>
      <xdr:col>81</xdr:col>
      <xdr:colOff>95250</xdr:colOff>
      <xdr:row>67</xdr:row>
      <xdr:rowOff>72209</xdr:rowOff>
    </xdr:to>
    <xdr:sp macro="" textlink="">
      <xdr:nvSpPr>
        <xdr:cNvPr id="343" name="楕円 342"/>
        <xdr:cNvSpPr/>
      </xdr:nvSpPr>
      <xdr:spPr>
        <a:xfrm>
          <a:off x="16967200" y="11457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66</xdr:row>
      <xdr:rowOff>37936</xdr:rowOff>
    </xdr:from>
    <xdr:ext cx="762000" cy="259045"/>
    <xdr:sp macro="" textlink="">
      <xdr:nvSpPr>
        <xdr:cNvPr id="344" name="定員管理の状況該当値テキスト"/>
        <xdr:cNvSpPr txBox="1"/>
      </xdr:nvSpPr>
      <xdr:spPr>
        <a:xfrm>
          <a:off x="17106900" y="11353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66</xdr:row>
      <xdr:rowOff>162741</xdr:rowOff>
    </xdr:from>
    <xdr:to>
      <xdr:col>77</xdr:col>
      <xdr:colOff>95250</xdr:colOff>
      <xdr:row>67</xdr:row>
      <xdr:rowOff>92891</xdr:rowOff>
    </xdr:to>
    <xdr:sp macro="" textlink="">
      <xdr:nvSpPr>
        <xdr:cNvPr id="345" name="楕円 344"/>
        <xdr:cNvSpPr/>
      </xdr:nvSpPr>
      <xdr:spPr>
        <a:xfrm>
          <a:off x="16129000" y="1147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67</xdr:row>
      <xdr:rowOff>77668</xdr:rowOff>
    </xdr:from>
    <xdr:ext cx="736600" cy="259045"/>
    <xdr:sp macro="" textlink="">
      <xdr:nvSpPr>
        <xdr:cNvPr id="346" name="テキスト ボックス 345"/>
        <xdr:cNvSpPr txBox="1"/>
      </xdr:nvSpPr>
      <xdr:spPr>
        <a:xfrm>
          <a:off x="15798800" y="115648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66</xdr:row>
      <xdr:rowOff>162741</xdr:rowOff>
    </xdr:from>
    <xdr:to>
      <xdr:col>73</xdr:col>
      <xdr:colOff>44450</xdr:colOff>
      <xdr:row>67</xdr:row>
      <xdr:rowOff>92891</xdr:rowOff>
    </xdr:to>
    <xdr:sp macro="" textlink="">
      <xdr:nvSpPr>
        <xdr:cNvPr id="347" name="楕円 346"/>
        <xdr:cNvSpPr/>
      </xdr:nvSpPr>
      <xdr:spPr>
        <a:xfrm>
          <a:off x="15240000" y="1147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67</xdr:row>
      <xdr:rowOff>77668</xdr:rowOff>
    </xdr:from>
    <xdr:ext cx="762000" cy="259045"/>
    <xdr:sp macro="" textlink="">
      <xdr:nvSpPr>
        <xdr:cNvPr id="348" name="テキスト ボックス 347"/>
        <xdr:cNvSpPr txBox="1"/>
      </xdr:nvSpPr>
      <xdr:spPr>
        <a:xfrm>
          <a:off x="14909800" y="11564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67</xdr:row>
      <xdr:rowOff>40701</xdr:rowOff>
    </xdr:from>
    <xdr:to>
      <xdr:col>68</xdr:col>
      <xdr:colOff>203200</xdr:colOff>
      <xdr:row>67</xdr:row>
      <xdr:rowOff>142301</xdr:rowOff>
    </xdr:to>
    <xdr:sp macro="" textlink="">
      <xdr:nvSpPr>
        <xdr:cNvPr id="349" name="楕円 348"/>
        <xdr:cNvSpPr/>
      </xdr:nvSpPr>
      <xdr:spPr>
        <a:xfrm>
          <a:off x="14351000" y="11527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67</xdr:row>
      <xdr:rowOff>127078</xdr:rowOff>
    </xdr:from>
    <xdr:ext cx="762000" cy="259045"/>
    <xdr:sp macro="" textlink="">
      <xdr:nvSpPr>
        <xdr:cNvPr id="350" name="テキスト ボックス 349"/>
        <xdr:cNvSpPr txBox="1"/>
      </xdr:nvSpPr>
      <xdr:spPr>
        <a:xfrm>
          <a:off x="14020800" y="11614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67</xdr:row>
      <xdr:rowOff>68278</xdr:rowOff>
    </xdr:from>
    <xdr:to>
      <xdr:col>64</xdr:col>
      <xdr:colOff>152400</xdr:colOff>
      <xdr:row>67</xdr:row>
      <xdr:rowOff>169878</xdr:rowOff>
    </xdr:to>
    <xdr:sp macro="" textlink="">
      <xdr:nvSpPr>
        <xdr:cNvPr id="351" name="楕円 350"/>
        <xdr:cNvSpPr/>
      </xdr:nvSpPr>
      <xdr:spPr>
        <a:xfrm>
          <a:off x="13462000" y="1155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67</xdr:row>
      <xdr:rowOff>154655</xdr:rowOff>
    </xdr:from>
    <xdr:ext cx="762000" cy="259045"/>
    <xdr:sp macro="" textlink="">
      <xdr:nvSpPr>
        <xdr:cNvPr id="352" name="テキスト ボックス 351"/>
        <xdr:cNvSpPr txBox="1"/>
      </xdr:nvSpPr>
      <xdr:spPr>
        <a:xfrm>
          <a:off x="13131800" y="11641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年度は、類似団体内平均を</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3.2</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ポイント上回り、対前年度比では</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となった。数値は、ここ数年は微減で推移している。千代田区では、平成</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年度以降新たに区債を発行しておらず、後年度の財政負担をできる限り軽減できるように努めている。対前年度比で減となった主な要因は、区債の償還が進み公債費が減となったことによるものである。 </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68792</xdr:rowOff>
    </xdr:from>
    <xdr:to>
      <xdr:col>81</xdr:col>
      <xdr:colOff>44450</xdr:colOff>
      <xdr:row>42</xdr:row>
      <xdr:rowOff>146050</xdr:rowOff>
    </xdr:to>
    <xdr:cxnSp macro="">
      <xdr:nvCxnSpPr>
        <xdr:cNvPr id="378" name="直線コネクタ 377"/>
        <xdr:cNvCxnSpPr/>
      </xdr:nvCxnSpPr>
      <xdr:spPr>
        <a:xfrm flipV="1">
          <a:off x="17018000" y="6240992"/>
          <a:ext cx="0" cy="11059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42</xdr:row>
      <xdr:rowOff>118127</xdr:rowOff>
    </xdr:from>
    <xdr:ext cx="762000" cy="259045"/>
    <xdr:sp macro="" textlink="">
      <xdr:nvSpPr>
        <xdr:cNvPr id="379" name="公債費負担の状況最小値テキスト"/>
        <xdr:cNvSpPr txBox="1"/>
      </xdr:nvSpPr>
      <xdr:spPr>
        <a:xfrm>
          <a:off x="17106900" y="731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42</xdr:row>
      <xdr:rowOff>146050</xdr:rowOff>
    </xdr:from>
    <xdr:to>
      <xdr:col>81</xdr:col>
      <xdr:colOff>133350</xdr:colOff>
      <xdr:row>42</xdr:row>
      <xdr:rowOff>146050</xdr:rowOff>
    </xdr:to>
    <xdr:cxnSp macro="">
      <xdr:nvCxnSpPr>
        <xdr:cNvPr id="380" name="直線コネクタ 379"/>
        <xdr:cNvCxnSpPr/>
      </xdr:nvCxnSpPr>
      <xdr:spPr>
        <a:xfrm>
          <a:off x="16929100" y="7346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155169</xdr:rowOff>
    </xdr:from>
    <xdr:ext cx="762000" cy="259045"/>
    <xdr:sp macro="" textlink="">
      <xdr:nvSpPr>
        <xdr:cNvPr id="381" name="公債費負担の状況最大値テキスト"/>
        <xdr:cNvSpPr txBox="1"/>
      </xdr:nvSpPr>
      <xdr:spPr>
        <a:xfrm>
          <a:off x="17106900" y="598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68792</xdr:rowOff>
    </xdr:from>
    <xdr:to>
      <xdr:col>81</xdr:col>
      <xdr:colOff>133350</xdr:colOff>
      <xdr:row>36</xdr:row>
      <xdr:rowOff>68792</xdr:rowOff>
    </xdr:to>
    <xdr:cxnSp macro="">
      <xdr:nvCxnSpPr>
        <xdr:cNvPr id="382" name="直線コネクタ 381"/>
        <xdr:cNvCxnSpPr/>
      </xdr:nvCxnSpPr>
      <xdr:spPr>
        <a:xfrm>
          <a:off x="16929100" y="624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146050</xdr:rowOff>
    </xdr:from>
    <xdr:to>
      <xdr:col>81</xdr:col>
      <xdr:colOff>44450</xdr:colOff>
      <xdr:row>43</xdr:row>
      <xdr:rowOff>14817</xdr:rowOff>
    </xdr:to>
    <xdr:cxnSp macro="">
      <xdr:nvCxnSpPr>
        <xdr:cNvPr id="383" name="直線コネクタ 382"/>
        <xdr:cNvCxnSpPr/>
      </xdr:nvCxnSpPr>
      <xdr:spPr>
        <a:xfrm flipV="1">
          <a:off x="16179800" y="7346950"/>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37</xdr:row>
      <xdr:rowOff>154110</xdr:rowOff>
    </xdr:from>
    <xdr:ext cx="762000" cy="259045"/>
    <xdr:sp macro="" textlink="">
      <xdr:nvSpPr>
        <xdr:cNvPr id="384" name="公債費負担の状況平均値テキスト"/>
        <xdr:cNvSpPr txBox="1"/>
      </xdr:nvSpPr>
      <xdr:spPr>
        <a:xfrm>
          <a:off x="17106900" y="64977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137583</xdr:rowOff>
    </xdr:from>
    <xdr:to>
      <xdr:col>81</xdr:col>
      <xdr:colOff>95250</xdr:colOff>
      <xdr:row>39</xdr:row>
      <xdr:rowOff>67733</xdr:rowOff>
    </xdr:to>
    <xdr:sp macro="" textlink="">
      <xdr:nvSpPr>
        <xdr:cNvPr id="385" name="フローチャート: 判断 384"/>
        <xdr:cNvSpPr/>
      </xdr:nvSpPr>
      <xdr:spPr>
        <a:xfrm>
          <a:off x="16967200" y="665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14817</xdr:rowOff>
    </xdr:from>
    <xdr:to>
      <xdr:col>77</xdr:col>
      <xdr:colOff>44450</xdr:colOff>
      <xdr:row>43</xdr:row>
      <xdr:rowOff>75142</xdr:rowOff>
    </xdr:to>
    <xdr:cxnSp macro="">
      <xdr:nvCxnSpPr>
        <xdr:cNvPr id="386" name="直線コネクタ 385"/>
        <xdr:cNvCxnSpPr/>
      </xdr:nvCxnSpPr>
      <xdr:spPr>
        <a:xfrm flipV="1">
          <a:off x="15290800" y="7387167"/>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38</xdr:row>
      <xdr:rowOff>117475</xdr:rowOff>
    </xdr:from>
    <xdr:to>
      <xdr:col>77</xdr:col>
      <xdr:colOff>95250</xdr:colOff>
      <xdr:row>39</xdr:row>
      <xdr:rowOff>47625</xdr:rowOff>
    </xdr:to>
    <xdr:sp macro="" textlink="">
      <xdr:nvSpPr>
        <xdr:cNvPr id="387" name="フローチャート: 判断 386"/>
        <xdr:cNvSpPr/>
      </xdr:nvSpPr>
      <xdr:spPr>
        <a:xfrm>
          <a:off x="161290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57802</xdr:rowOff>
    </xdr:from>
    <xdr:ext cx="736600" cy="259045"/>
    <xdr:sp macro="" textlink="">
      <xdr:nvSpPr>
        <xdr:cNvPr id="388" name="テキスト ボックス 387"/>
        <xdr:cNvSpPr txBox="1"/>
      </xdr:nvSpPr>
      <xdr:spPr>
        <a:xfrm>
          <a:off x="15798800" y="6401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75142</xdr:rowOff>
    </xdr:from>
    <xdr:to>
      <xdr:col>72</xdr:col>
      <xdr:colOff>203200</xdr:colOff>
      <xdr:row>43</xdr:row>
      <xdr:rowOff>115358</xdr:rowOff>
    </xdr:to>
    <xdr:cxnSp macro="">
      <xdr:nvCxnSpPr>
        <xdr:cNvPr id="389" name="直線コネクタ 388"/>
        <xdr:cNvCxnSpPr/>
      </xdr:nvCxnSpPr>
      <xdr:spPr>
        <a:xfrm flipV="1">
          <a:off x="14401800" y="7447492"/>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38</xdr:row>
      <xdr:rowOff>137583</xdr:rowOff>
    </xdr:from>
    <xdr:to>
      <xdr:col>73</xdr:col>
      <xdr:colOff>44450</xdr:colOff>
      <xdr:row>39</xdr:row>
      <xdr:rowOff>67733</xdr:rowOff>
    </xdr:to>
    <xdr:sp macro="" textlink="">
      <xdr:nvSpPr>
        <xdr:cNvPr id="390" name="フローチャート: 判断 389"/>
        <xdr:cNvSpPr/>
      </xdr:nvSpPr>
      <xdr:spPr>
        <a:xfrm>
          <a:off x="15240000" y="665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77910</xdr:rowOff>
    </xdr:from>
    <xdr:ext cx="762000" cy="259045"/>
    <xdr:sp macro="" textlink="">
      <xdr:nvSpPr>
        <xdr:cNvPr id="391" name="テキスト ボックス 390"/>
        <xdr:cNvSpPr txBox="1"/>
      </xdr:nvSpPr>
      <xdr:spPr>
        <a:xfrm>
          <a:off x="14909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115358</xdr:rowOff>
    </xdr:from>
    <xdr:to>
      <xdr:col>68</xdr:col>
      <xdr:colOff>152400</xdr:colOff>
      <xdr:row>44</xdr:row>
      <xdr:rowOff>4233</xdr:rowOff>
    </xdr:to>
    <xdr:cxnSp macro="">
      <xdr:nvCxnSpPr>
        <xdr:cNvPr id="392" name="直線コネクタ 391"/>
        <xdr:cNvCxnSpPr/>
      </xdr:nvCxnSpPr>
      <xdr:spPr>
        <a:xfrm flipV="1">
          <a:off x="13512800" y="7487708"/>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6350</xdr:rowOff>
    </xdr:from>
    <xdr:to>
      <xdr:col>68</xdr:col>
      <xdr:colOff>203200</xdr:colOff>
      <xdr:row>39</xdr:row>
      <xdr:rowOff>107950</xdr:rowOff>
    </xdr:to>
    <xdr:sp macro="" textlink="">
      <xdr:nvSpPr>
        <xdr:cNvPr id="393" name="フローチャート: 判断 392"/>
        <xdr:cNvSpPr/>
      </xdr:nvSpPr>
      <xdr:spPr>
        <a:xfrm>
          <a:off x="14351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118127</xdr:rowOff>
    </xdr:from>
    <xdr:ext cx="762000" cy="259045"/>
    <xdr:sp macro="" textlink="">
      <xdr:nvSpPr>
        <xdr:cNvPr id="394" name="テキスト ボックス 393"/>
        <xdr:cNvSpPr txBox="1"/>
      </xdr:nvSpPr>
      <xdr:spPr>
        <a:xfrm>
          <a:off x="14020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86783</xdr:rowOff>
    </xdr:from>
    <xdr:to>
      <xdr:col>64</xdr:col>
      <xdr:colOff>152400</xdr:colOff>
      <xdr:row>40</xdr:row>
      <xdr:rowOff>16933</xdr:rowOff>
    </xdr:to>
    <xdr:sp macro="" textlink="">
      <xdr:nvSpPr>
        <xdr:cNvPr id="395" name="フローチャート: 判断 394"/>
        <xdr:cNvSpPr/>
      </xdr:nvSpPr>
      <xdr:spPr>
        <a:xfrm>
          <a:off x="13462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27110</xdr:rowOff>
    </xdr:from>
    <xdr:ext cx="762000" cy="259045"/>
    <xdr:sp macro="" textlink="">
      <xdr:nvSpPr>
        <xdr:cNvPr id="396" name="テキスト ボックス 395"/>
        <xdr:cNvSpPr txBox="1"/>
      </xdr:nvSpPr>
      <xdr:spPr>
        <a:xfrm>
          <a:off x="13131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95250</xdr:rowOff>
    </xdr:from>
    <xdr:to>
      <xdr:col>81</xdr:col>
      <xdr:colOff>95250</xdr:colOff>
      <xdr:row>43</xdr:row>
      <xdr:rowOff>25400</xdr:rowOff>
    </xdr:to>
    <xdr:sp macro="" textlink="">
      <xdr:nvSpPr>
        <xdr:cNvPr id="402" name="楕円 401"/>
        <xdr:cNvSpPr/>
      </xdr:nvSpPr>
      <xdr:spPr>
        <a:xfrm>
          <a:off x="16967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162577</xdr:rowOff>
    </xdr:from>
    <xdr:ext cx="762000" cy="259045"/>
    <xdr:sp macro="" textlink="">
      <xdr:nvSpPr>
        <xdr:cNvPr id="403" name="公債費負担の状況該当値テキスト"/>
        <xdr:cNvSpPr txBox="1"/>
      </xdr:nvSpPr>
      <xdr:spPr>
        <a:xfrm>
          <a:off x="17106900" y="719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135467</xdr:rowOff>
    </xdr:from>
    <xdr:to>
      <xdr:col>77</xdr:col>
      <xdr:colOff>95250</xdr:colOff>
      <xdr:row>43</xdr:row>
      <xdr:rowOff>65617</xdr:rowOff>
    </xdr:to>
    <xdr:sp macro="" textlink="">
      <xdr:nvSpPr>
        <xdr:cNvPr id="404" name="楕円 403"/>
        <xdr:cNvSpPr/>
      </xdr:nvSpPr>
      <xdr:spPr>
        <a:xfrm>
          <a:off x="16129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50394</xdr:rowOff>
    </xdr:from>
    <xdr:ext cx="736600" cy="259045"/>
    <xdr:sp macro="" textlink="">
      <xdr:nvSpPr>
        <xdr:cNvPr id="405" name="テキスト ボックス 404"/>
        <xdr:cNvSpPr txBox="1"/>
      </xdr:nvSpPr>
      <xdr:spPr>
        <a:xfrm>
          <a:off x="15798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24342</xdr:rowOff>
    </xdr:from>
    <xdr:to>
      <xdr:col>73</xdr:col>
      <xdr:colOff>44450</xdr:colOff>
      <xdr:row>43</xdr:row>
      <xdr:rowOff>125942</xdr:rowOff>
    </xdr:to>
    <xdr:sp macro="" textlink="">
      <xdr:nvSpPr>
        <xdr:cNvPr id="406" name="楕円 405"/>
        <xdr:cNvSpPr/>
      </xdr:nvSpPr>
      <xdr:spPr>
        <a:xfrm>
          <a:off x="15240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110719</xdr:rowOff>
    </xdr:from>
    <xdr:ext cx="762000" cy="259045"/>
    <xdr:sp macro="" textlink="">
      <xdr:nvSpPr>
        <xdr:cNvPr id="407" name="テキスト ボックス 406"/>
        <xdr:cNvSpPr txBox="1"/>
      </xdr:nvSpPr>
      <xdr:spPr>
        <a:xfrm>
          <a:off x="14909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64558</xdr:rowOff>
    </xdr:from>
    <xdr:to>
      <xdr:col>68</xdr:col>
      <xdr:colOff>203200</xdr:colOff>
      <xdr:row>43</xdr:row>
      <xdr:rowOff>166158</xdr:rowOff>
    </xdr:to>
    <xdr:sp macro="" textlink="">
      <xdr:nvSpPr>
        <xdr:cNvPr id="408" name="楕円 407"/>
        <xdr:cNvSpPr/>
      </xdr:nvSpPr>
      <xdr:spPr>
        <a:xfrm>
          <a:off x="14351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150935</xdr:rowOff>
    </xdr:from>
    <xdr:ext cx="762000" cy="259045"/>
    <xdr:sp macro="" textlink="">
      <xdr:nvSpPr>
        <xdr:cNvPr id="409" name="テキスト ボックス 408"/>
        <xdr:cNvSpPr txBox="1"/>
      </xdr:nvSpPr>
      <xdr:spPr>
        <a:xfrm>
          <a:off x="14020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124883</xdr:rowOff>
    </xdr:from>
    <xdr:to>
      <xdr:col>64</xdr:col>
      <xdr:colOff>152400</xdr:colOff>
      <xdr:row>44</xdr:row>
      <xdr:rowOff>55033</xdr:rowOff>
    </xdr:to>
    <xdr:sp macro="" textlink="">
      <xdr:nvSpPr>
        <xdr:cNvPr id="410" name="楕円 409"/>
        <xdr:cNvSpPr/>
      </xdr:nvSpPr>
      <xdr:spPr>
        <a:xfrm>
          <a:off x="13462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39810</xdr:rowOff>
    </xdr:from>
    <xdr:ext cx="762000" cy="259045"/>
    <xdr:sp macro="" textlink="">
      <xdr:nvSpPr>
        <xdr:cNvPr id="411" name="テキスト ボックス 410"/>
        <xdr:cNvSpPr txBox="1"/>
      </xdr:nvSpPr>
      <xdr:spPr>
        <a:xfrm>
          <a:off x="13131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将来負担額が充当可能財源等を下回っているため、</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となっている。今後も、過大な将来負担を発生させないよう、効率的な財政運営に努めていく。 </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18</xdr:row>
      <xdr:rowOff>88900</xdr:rowOff>
    </xdr:from>
    <xdr:to>
      <xdr:col>81</xdr:col>
      <xdr:colOff>44450</xdr:colOff>
      <xdr:row>18</xdr:row>
      <xdr:rowOff>88900</xdr:rowOff>
    </xdr:to>
    <xdr:cxnSp macro="">
      <xdr:nvCxnSpPr>
        <xdr:cNvPr id="432" name="直線コネクタ 431"/>
        <xdr:cNvCxnSpPr/>
      </xdr:nvCxnSpPr>
      <xdr:spPr>
        <a:xfrm>
          <a:off x="17018000" y="3175000"/>
          <a:ext cx="0" cy="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124477</xdr:rowOff>
    </xdr:from>
    <xdr:ext cx="762000" cy="259045"/>
    <xdr:sp macro="" textlink="">
      <xdr:nvSpPr>
        <xdr:cNvPr id="433" name="将来負担の状況最小値テキスト"/>
        <xdr:cNvSpPr txBox="1"/>
      </xdr:nvSpPr>
      <xdr:spPr>
        <a:xfrm>
          <a:off x="171069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4" name="直線コネクタ 433"/>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124477</xdr:rowOff>
    </xdr:from>
    <xdr:ext cx="762000" cy="259045"/>
    <xdr:sp macro="" textlink="">
      <xdr:nvSpPr>
        <xdr:cNvPr id="435" name="将来負担の状況最大値テキスト"/>
        <xdr:cNvSpPr txBox="1"/>
      </xdr:nvSpPr>
      <xdr:spPr>
        <a:xfrm>
          <a:off x="171069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6" name="直線コネクタ 435"/>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10177</xdr:rowOff>
    </xdr:from>
    <xdr:ext cx="762000" cy="259045"/>
    <xdr:sp macro="" textlink="">
      <xdr:nvSpPr>
        <xdr:cNvPr id="437" name="将来負担の状況平均値テキスト"/>
        <xdr:cNvSpPr txBox="1"/>
      </xdr:nvSpPr>
      <xdr:spPr>
        <a:xfrm>
          <a:off x="17106900" y="309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38100</xdr:rowOff>
    </xdr:from>
    <xdr:to>
      <xdr:col>81</xdr:col>
      <xdr:colOff>95250</xdr:colOff>
      <xdr:row>18</xdr:row>
      <xdr:rowOff>139700</xdr:rowOff>
    </xdr:to>
    <xdr:sp macro="" textlink="">
      <xdr:nvSpPr>
        <xdr:cNvPr id="438" name="フローチャート: 判断 437"/>
        <xdr:cNvSpPr/>
      </xdr:nvSpPr>
      <xdr:spPr>
        <a:xfrm>
          <a:off x="169672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18</xdr:row>
      <xdr:rowOff>38100</xdr:rowOff>
    </xdr:from>
    <xdr:to>
      <xdr:col>77</xdr:col>
      <xdr:colOff>95250</xdr:colOff>
      <xdr:row>18</xdr:row>
      <xdr:rowOff>139700</xdr:rowOff>
    </xdr:to>
    <xdr:sp macro="" textlink="">
      <xdr:nvSpPr>
        <xdr:cNvPr id="439" name="フローチャート: 判断 438"/>
        <xdr:cNvSpPr/>
      </xdr:nvSpPr>
      <xdr:spPr>
        <a:xfrm>
          <a:off x="16129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149877</xdr:rowOff>
    </xdr:from>
    <xdr:ext cx="736600" cy="259045"/>
    <xdr:sp macro="" textlink="">
      <xdr:nvSpPr>
        <xdr:cNvPr id="440" name="テキスト ボックス 439"/>
        <xdr:cNvSpPr txBox="1"/>
      </xdr:nvSpPr>
      <xdr:spPr>
        <a:xfrm>
          <a:off x="15798800" y="289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38100</xdr:rowOff>
    </xdr:from>
    <xdr:to>
      <xdr:col>73</xdr:col>
      <xdr:colOff>44450</xdr:colOff>
      <xdr:row>18</xdr:row>
      <xdr:rowOff>139700</xdr:rowOff>
    </xdr:to>
    <xdr:sp macro="" textlink="">
      <xdr:nvSpPr>
        <xdr:cNvPr id="441" name="フローチャート: 判断 440"/>
        <xdr:cNvSpPr/>
      </xdr:nvSpPr>
      <xdr:spPr>
        <a:xfrm>
          <a:off x="15240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149877</xdr:rowOff>
    </xdr:from>
    <xdr:ext cx="762000" cy="259045"/>
    <xdr:sp macro="" textlink="">
      <xdr:nvSpPr>
        <xdr:cNvPr id="442" name="テキスト ボックス 441"/>
        <xdr:cNvSpPr txBox="1"/>
      </xdr:nvSpPr>
      <xdr:spPr>
        <a:xfrm>
          <a:off x="14909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38100</xdr:rowOff>
    </xdr:from>
    <xdr:to>
      <xdr:col>68</xdr:col>
      <xdr:colOff>203200</xdr:colOff>
      <xdr:row>18</xdr:row>
      <xdr:rowOff>139700</xdr:rowOff>
    </xdr:to>
    <xdr:sp macro="" textlink="">
      <xdr:nvSpPr>
        <xdr:cNvPr id="443" name="フローチャート: 判断 442"/>
        <xdr:cNvSpPr/>
      </xdr:nvSpPr>
      <xdr:spPr>
        <a:xfrm>
          <a:off x="14351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149877</xdr:rowOff>
    </xdr:from>
    <xdr:ext cx="762000" cy="259045"/>
    <xdr:sp macro="" textlink="">
      <xdr:nvSpPr>
        <xdr:cNvPr id="444" name="テキスト ボックス 443"/>
        <xdr:cNvSpPr txBox="1"/>
      </xdr:nvSpPr>
      <xdr:spPr>
        <a:xfrm>
          <a:off x="14020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38100</xdr:rowOff>
    </xdr:from>
    <xdr:to>
      <xdr:col>64</xdr:col>
      <xdr:colOff>152400</xdr:colOff>
      <xdr:row>18</xdr:row>
      <xdr:rowOff>139700</xdr:rowOff>
    </xdr:to>
    <xdr:sp macro="" textlink="">
      <xdr:nvSpPr>
        <xdr:cNvPr id="445" name="フローチャート: 判断 444"/>
        <xdr:cNvSpPr/>
      </xdr:nvSpPr>
      <xdr:spPr>
        <a:xfrm>
          <a:off x="13462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149877</xdr:rowOff>
    </xdr:from>
    <xdr:ext cx="762000" cy="259045"/>
    <xdr:sp macro="" textlink="">
      <xdr:nvSpPr>
        <xdr:cNvPr id="446" name="テキスト ボックス 445"/>
        <xdr:cNvSpPr txBox="1"/>
      </xdr:nvSpPr>
      <xdr:spPr>
        <a:xfrm>
          <a:off x="13131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東京都千代田区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67,216
64,159
11.66
79,335,941
76,514,678
1,628,547
33,349,959
68,115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人件費に係る経常収支比率は、対前年度比で</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3.3</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 主な要因は、退職手当</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や会計年度任用職員制度の施行に伴う期末手当の増</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などに加え、分母の特別区税や財政調整交付金の</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などによるものである。 </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区では、平成</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年度に制定した「千代田区行財政改革に関する基本条例」において、人件費比率</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％程度という数値目標を定めており、今後も条例の目標を恒常的に達成できるような財政運営に努めていく。 </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50800</xdr:rowOff>
    </xdr:from>
    <xdr:to>
      <xdr:col>24</xdr:col>
      <xdr:colOff>25400</xdr:colOff>
      <xdr:row>41</xdr:row>
      <xdr:rowOff>44450</xdr:rowOff>
    </xdr:to>
    <xdr:cxnSp macro="">
      <xdr:nvCxnSpPr>
        <xdr:cNvPr id="61" name="直線コネクタ 60"/>
        <xdr:cNvCxnSpPr/>
      </xdr:nvCxnSpPr>
      <xdr:spPr>
        <a:xfrm flipV="1">
          <a:off x="4826000" y="55372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16527</xdr:rowOff>
    </xdr:from>
    <xdr:ext cx="762000" cy="259045"/>
    <xdr:sp macro="" textlink="">
      <xdr:nvSpPr>
        <xdr:cNvPr id="62" name="人件費最小値テキスト"/>
        <xdr:cNvSpPr txBox="1"/>
      </xdr:nvSpPr>
      <xdr:spPr>
        <a:xfrm>
          <a:off x="4914900" y="704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44450</xdr:rowOff>
    </xdr:from>
    <xdr:to>
      <xdr:col>24</xdr:col>
      <xdr:colOff>114300</xdr:colOff>
      <xdr:row>41</xdr:row>
      <xdr:rowOff>44450</xdr:rowOff>
    </xdr:to>
    <xdr:cxnSp macro="">
      <xdr:nvCxnSpPr>
        <xdr:cNvPr id="63" name="直線コネクタ 62"/>
        <xdr:cNvCxnSpPr/>
      </xdr:nvCxnSpPr>
      <xdr:spPr>
        <a:xfrm>
          <a:off x="4737100" y="707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137177</xdr:rowOff>
    </xdr:from>
    <xdr:ext cx="762000" cy="259045"/>
    <xdr:sp macro="" textlink="">
      <xdr:nvSpPr>
        <xdr:cNvPr id="64" name="人件費最大値テキスト"/>
        <xdr:cNvSpPr txBox="1"/>
      </xdr:nvSpPr>
      <xdr:spPr>
        <a:xfrm>
          <a:off x="4914900" y="528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50800</xdr:rowOff>
    </xdr:from>
    <xdr:to>
      <xdr:col>24</xdr:col>
      <xdr:colOff>114300</xdr:colOff>
      <xdr:row>32</xdr:row>
      <xdr:rowOff>50800</xdr:rowOff>
    </xdr:to>
    <xdr:cxnSp macro="">
      <xdr:nvCxnSpPr>
        <xdr:cNvPr id="65" name="直線コネクタ 64"/>
        <xdr:cNvCxnSpPr/>
      </xdr:nvCxnSpPr>
      <xdr:spPr>
        <a:xfrm>
          <a:off x="4737100" y="553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139700</xdr:rowOff>
    </xdr:from>
    <xdr:to>
      <xdr:col>24</xdr:col>
      <xdr:colOff>25400</xdr:colOff>
      <xdr:row>41</xdr:row>
      <xdr:rowOff>44450</xdr:rowOff>
    </xdr:to>
    <xdr:cxnSp macro="">
      <xdr:nvCxnSpPr>
        <xdr:cNvPr id="66" name="直線コネクタ 65"/>
        <xdr:cNvCxnSpPr/>
      </xdr:nvCxnSpPr>
      <xdr:spPr>
        <a:xfrm>
          <a:off x="3987800" y="6654800"/>
          <a:ext cx="838200" cy="4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118127</xdr:rowOff>
    </xdr:from>
    <xdr:ext cx="762000" cy="259045"/>
    <xdr:sp macro="" textlink="">
      <xdr:nvSpPr>
        <xdr:cNvPr id="67" name="人件費平均値テキスト"/>
        <xdr:cNvSpPr txBox="1"/>
      </xdr:nvSpPr>
      <xdr:spPr>
        <a:xfrm>
          <a:off x="4914900" y="611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101600</xdr:rowOff>
    </xdr:from>
    <xdr:to>
      <xdr:col>24</xdr:col>
      <xdr:colOff>76200</xdr:colOff>
      <xdr:row>37</xdr:row>
      <xdr:rowOff>31750</xdr:rowOff>
    </xdr:to>
    <xdr:sp macro="" textlink="">
      <xdr:nvSpPr>
        <xdr:cNvPr id="68" name="フローチャート: 判断 67"/>
        <xdr:cNvSpPr/>
      </xdr:nvSpPr>
      <xdr:spPr>
        <a:xfrm>
          <a:off x="47752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139700</xdr:rowOff>
    </xdr:from>
    <xdr:to>
      <xdr:col>19</xdr:col>
      <xdr:colOff>187325</xdr:colOff>
      <xdr:row>40</xdr:row>
      <xdr:rowOff>88900</xdr:rowOff>
    </xdr:to>
    <xdr:cxnSp macro="">
      <xdr:nvCxnSpPr>
        <xdr:cNvPr id="69" name="直線コネクタ 68"/>
        <xdr:cNvCxnSpPr/>
      </xdr:nvCxnSpPr>
      <xdr:spPr>
        <a:xfrm flipV="1">
          <a:off x="3098800" y="6654800"/>
          <a:ext cx="889000" cy="29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107950</xdr:rowOff>
    </xdr:from>
    <xdr:to>
      <xdr:col>20</xdr:col>
      <xdr:colOff>38100</xdr:colOff>
      <xdr:row>36</xdr:row>
      <xdr:rowOff>38100</xdr:rowOff>
    </xdr:to>
    <xdr:sp macro="" textlink="">
      <xdr:nvSpPr>
        <xdr:cNvPr id="70" name="フローチャート: 判断 69"/>
        <xdr:cNvSpPr/>
      </xdr:nvSpPr>
      <xdr:spPr>
        <a:xfrm>
          <a:off x="39370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48277</xdr:rowOff>
    </xdr:from>
    <xdr:ext cx="736600" cy="259045"/>
    <xdr:sp macro="" textlink="">
      <xdr:nvSpPr>
        <xdr:cNvPr id="71" name="テキスト ボックス 70"/>
        <xdr:cNvSpPr txBox="1"/>
      </xdr:nvSpPr>
      <xdr:spPr>
        <a:xfrm>
          <a:off x="3606800" y="587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88900</xdr:rowOff>
    </xdr:from>
    <xdr:to>
      <xdr:col>15</xdr:col>
      <xdr:colOff>98425</xdr:colOff>
      <xdr:row>40</xdr:row>
      <xdr:rowOff>127000</xdr:rowOff>
    </xdr:to>
    <xdr:cxnSp macro="">
      <xdr:nvCxnSpPr>
        <xdr:cNvPr id="72" name="直線コネクタ 71"/>
        <xdr:cNvCxnSpPr/>
      </xdr:nvCxnSpPr>
      <xdr:spPr>
        <a:xfrm flipV="1">
          <a:off x="2209800" y="6946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12700</xdr:rowOff>
    </xdr:from>
    <xdr:to>
      <xdr:col>15</xdr:col>
      <xdr:colOff>149225</xdr:colOff>
      <xdr:row>36</xdr:row>
      <xdr:rowOff>114300</xdr:rowOff>
    </xdr:to>
    <xdr:sp macro="" textlink="">
      <xdr:nvSpPr>
        <xdr:cNvPr id="73" name="フローチャート: 判断 72"/>
        <xdr:cNvSpPr/>
      </xdr:nvSpPr>
      <xdr:spPr>
        <a:xfrm>
          <a:off x="30480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124477</xdr:rowOff>
    </xdr:from>
    <xdr:ext cx="762000" cy="259045"/>
    <xdr:sp macro="" textlink="">
      <xdr:nvSpPr>
        <xdr:cNvPr id="74" name="テキスト ボックス 73"/>
        <xdr:cNvSpPr txBox="1"/>
      </xdr:nvSpPr>
      <xdr:spPr>
        <a:xfrm>
          <a:off x="2717800" y="595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127000</xdr:rowOff>
    </xdr:from>
    <xdr:to>
      <xdr:col>11</xdr:col>
      <xdr:colOff>9525</xdr:colOff>
      <xdr:row>40</xdr:row>
      <xdr:rowOff>165100</xdr:rowOff>
    </xdr:to>
    <xdr:cxnSp macro="">
      <xdr:nvCxnSpPr>
        <xdr:cNvPr id="75" name="直線コネクタ 74"/>
        <xdr:cNvCxnSpPr/>
      </xdr:nvCxnSpPr>
      <xdr:spPr>
        <a:xfrm flipV="1">
          <a:off x="1320800" y="6985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114300</xdr:rowOff>
    </xdr:from>
    <xdr:to>
      <xdr:col>11</xdr:col>
      <xdr:colOff>60325</xdr:colOff>
      <xdr:row>37</xdr:row>
      <xdr:rowOff>44450</xdr:rowOff>
    </xdr:to>
    <xdr:sp macro="" textlink="">
      <xdr:nvSpPr>
        <xdr:cNvPr id="76" name="フローチャート: 判断 75"/>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54627</xdr:rowOff>
    </xdr:from>
    <xdr:ext cx="762000" cy="259045"/>
    <xdr:sp macro="" textlink="">
      <xdr:nvSpPr>
        <xdr:cNvPr id="77" name="テキスト ボックス 76"/>
        <xdr:cNvSpPr txBox="1"/>
      </xdr:nvSpPr>
      <xdr:spPr>
        <a:xfrm>
          <a:off x="1828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127000</xdr:rowOff>
    </xdr:from>
    <xdr:to>
      <xdr:col>6</xdr:col>
      <xdr:colOff>171450</xdr:colOff>
      <xdr:row>37</xdr:row>
      <xdr:rowOff>57150</xdr:rowOff>
    </xdr:to>
    <xdr:sp macro="" textlink="">
      <xdr:nvSpPr>
        <xdr:cNvPr id="78" name="フローチャート: 判断 77"/>
        <xdr:cNvSpPr/>
      </xdr:nvSpPr>
      <xdr:spPr>
        <a:xfrm>
          <a:off x="12700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67327</xdr:rowOff>
    </xdr:from>
    <xdr:ext cx="762000" cy="259045"/>
    <xdr:sp macro="" textlink="">
      <xdr:nvSpPr>
        <xdr:cNvPr id="79" name="テキスト ボックス 78"/>
        <xdr:cNvSpPr txBox="1"/>
      </xdr:nvSpPr>
      <xdr:spPr>
        <a:xfrm>
          <a:off x="939800" y="606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165100</xdr:rowOff>
    </xdr:from>
    <xdr:to>
      <xdr:col>24</xdr:col>
      <xdr:colOff>76200</xdr:colOff>
      <xdr:row>41</xdr:row>
      <xdr:rowOff>95250</xdr:rowOff>
    </xdr:to>
    <xdr:sp macro="" textlink="">
      <xdr:nvSpPr>
        <xdr:cNvPr id="85" name="楕円 84"/>
        <xdr:cNvSpPr/>
      </xdr:nvSpPr>
      <xdr:spPr>
        <a:xfrm>
          <a:off x="4775200" y="702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73677</xdr:rowOff>
    </xdr:from>
    <xdr:ext cx="762000" cy="259045"/>
    <xdr:sp macro="" textlink="">
      <xdr:nvSpPr>
        <xdr:cNvPr id="86" name="人件費該当値テキスト"/>
        <xdr:cNvSpPr txBox="1"/>
      </xdr:nvSpPr>
      <xdr:spPr>
        <a:xfrm>
          <a:off x="4914900" y="693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88900</xdr:rowOff>
    </xdr:from>
    <xdr:to>
      <xdr:col>20</xdr:col>
      <xdr:colOff>38100</xdr:colOff>
      <xdr:row>39</xdr:row>
      <xdr:rowOff>19050</xdr:rowOff>
    </xdr:to>
    <xdr:sp macro="" textlink="">
      <xdr:nvSpPr>
        <xdr:cNvPr id="87" name="楕円 86"/>
        <xdr:cNvSpPr/>
      </xdr:nvSpPr>
      <xdr:spPr>
        <a:xfrm>
          <a:off x="39370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3827</xdr:rowOff>
    </xdr:from>
    <xdr:ext cx="736600" cy="259045"/>
    <xdr:sp macro="" textlink="">
      <xdr:nvSpPr>
        <xdr:cNvPr id="88" name="テキスト ボックス 87"/>
        <xdr:cNvSpPr txBox="1"/>
      </xdr:nvSpPr>
      <xdr:spPr>
        <a:xfrm>
          <a:off x="3606800" y="6690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38100</xdr:rowOff>
    </xdr:from>
    <xdr:to>
      <xdr:col>15</xdr:col>
      <xdr:colOff>149225</xdr:colOff>
      <xdr:row>40</xdr:row>
      <xdr:rowOff>139700</xdr:rowOff>
    </xdr:to>
    <xdr:sp macro="" textlink="">
      <xdr:nvSpPr>
        <xdr:cNvPr id="89" name="楕円 88"/>
        <xdr:cNvSpPr/>
      </xdr:nvSpPr>
      <xdr:spPr>
        <a:xfrm>
          <a:off x="30480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124477</xdr:rowOff>
    </xdr:from>
    <xdr:ext cx="762000" cy="259045"/>
    <xdr:sp macro="" textlink="">
      <xdr:nvSpPr>
        <xdr:cNvPr id="90" name="テキスト ボックス 89"/>
        <xdr:cNvSpPr txBox="1"/>
      </xdr:nvSpPr>
      <xdr:spPr>
        <a:xfrm>
          <a:off x="2717800" y="698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76200</xdr:rowOff>
    </xdr:from>
    <xdr:to>
      <xdr:col>11</xdr:col>
      <xdr:colOff>60325</xdr:colOff>
      <xdr:row>41</xdr:row>
      <xdr:rowOff>6350</xdr:rowOff>
    </xdr:to>
    <xdr:sp macro="" textlink="">
      <xdr:nvSpPr>
        <xdr:cNvPr id="91" name="楕円 90"/>
        <xdr:cNvSpPr/>
      </xdr:nvSpPr>
      <xdr:spPr>
        <a:xfrm>
          <a:off x="2159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162577</xdr:rowOff>
    </xdr:from>
    <xdr:ext cx="762000" cy="259045"/>
    <xdr:sp macro="" textlink="">
      <xdr:nvSpPr>
        <xdr:cNvPr id="92" name="テキスト ボックス 91"/>
        <xdr:cNvSpPr txBox="1"/>
      </xdr:nvSpPr>
      <xdr:spPr>
        <a:xfrm>
          <a:off x="1828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114300</xdr:rowOff>
    </xdr:from>
    <xdr:to>
      <xdr:col>6</xdr:col>
      <xdr:colOff>171450</xdr:colOff>
      <xdr:row>41</xdr:row>
      <xdr:rowOff>44450</xdr:rowOff>
    </xdr:to>
    <xdr:sp macro="" textlink="">
      <xdr:nvSpPr>
        <xdr:cNvPr id="93" name="楕円 92"/>
        <xdr:cNvSpPr/>
      </xdr:nvSpPr>
      <xdr:spPr>
        <a:xfrm>
          <a:off x="1270000" y="69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29227</xdr:rowOff>
    </xdr:from>
    <xdr:ext cx="762000" cy="259045"/>
    <xdr:sp macro="" textlink="">
      <xdr:nvSpPr>
        <xdr:cNvPr id="94" name="テキスト ボックス 93"/>
        <xdr:cNvSpPr txBox="1"/>
      </xdr:nvSpPr>
      <xdr:spPr>
        <a:xfrm>
          <a:off x="939800" y="705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物件費に係る経常収支比率は、類似団体内平均を</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ポイント上回っており、対前年度比では、</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となった。主な要因は、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システムリプレース</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の増がある一方、分母の特別区税や財政調整交付金の</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などによるものである。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今後も、限られた財源を効率的に活用するように努めていく。 </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58964</xdr:rowOff>
    </xdr:from>
    <xdr:to>
      <xdr:col>82</xdr:col>
      <xdr:colOff>107950</xdr:colOff>
      <xdr:row>21</xdr:row>
      <xdr:rowOff>26307</xdr:rowOff>
    </xdr:to>
    <xdr:cxnSp macro="">
      <xdr:nvCxnSpPr>
        <xdr:cNvPr id="124" name="直線コネクタ 123"/>
        <xdr:cNvCxnSpPr/>
      </xdr:nvCxnSpPr>
      <xdr:spPr>
        <a:xfrm flipV="1">
          <a:off x="16510000" y="2287814"/>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169834</xdr:rowOff>
    </xdr:from>
    <xdr:ext cx="762000" cy="259045"/>
    <xdr:sp macro="" textlink="">
      <xdr:nvSpPr>
        <xdr:cNvPr id="125" name="物件費最小値テキスト"/>
        <xdr:cNvSpPr txBox="1"/>
      </xdr:nvSpPr>
      <xdr:spPr>
        <a:xfrm>
          <a:off x="16598900" y="3598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26307</xdr:rowOff>
    </xdr:from>
    <xdr:to>
      <xdr:col>82</xdr:col>
      <xdr:colOff>196850</xdr:colOff>
      <xdr:row>21</xdr:row>
      <xdr:rowOff>26307</xdr:rowOff>
    </xdr:to>
    <xdr:cxnSp macro="">
      <xdr:nvCxnSpPr>
        <xdr:cNvPr id="126" name="直線コネクタ 125"/>
        <xdr:cNvCxnSpPr/>
      </xdr:nvCxnSpPr>
      <xdr:spPr>
        <a:xfrm>
          <a:off x="16421100" y="3626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145341</xdr:rowOff>
    </xdr:from>
    <xdr:ext cx="762000" cy="259045"/>
    <xdr:sp macro="" textlink="">
      <xdr:nvSpPr>
        <xdr:cNvPr id="127" name="物件費最大値テキスト"/>
        <xdr:cNvSpPr txBox="1"/>
      </xdr:nvSpPr>
      <xdr:spPr>
        <a:xfrm>
          <a:off x="165989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58964</xdr:rowOff>
    </xdr:from>
    <xdr:to>
      <xdr:col>82</xdr:col>
      <xdr:colOff>196850</xdr:colOff>
      <xdr:row>13</xdr:row>
      <xdr:rowOff>58964</xdr:rowOff>
    </xdr:to>
    <xdr:cxnSp macro="">
      <xdr:nvCxnSpPr>
        <xdr:cNvPr id="128" name="直線コネクタ 127"/>
        <xdr:cNvCxnSpPr/>
      </xdr:nvCxnSpPr>
      <xdr:spPr>
        <a:xfrm>
          <a:off x="16421100" y="228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1814</xdr:rowOff>
    </xdr:from>
    <xdr:to>
      <xdr:col>82</xdr:col>
      <xdr:colOff>107950</xdr:colOff>
      <xdr:row>17</xdr:row>
      <xdr:rowOff>113393</xdr:rowOff>
    </xdr:to>
    <xdr:cxnSp macro="">
      <xdr:nvCxnSpPr>
        <xdr:cNvPr id="129" name="直線コネクタ 128"/>
        <xdr:cNvCxnSpPr/>
      </xdr:nvCxnSpPr>
      <xdr:spPr>
        <a:xfrm>
          <a:off x="15671800" y="2745014"/>
          <a:ext cx="838200" cy="283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158041</xdr:rowOff>
    </xdr:from>
    <xdr:ext cx="762000" cy="259045"/>
    <xdr:sp macro="" textlink="">
      <xdr:nvSpPr>
        <xdr:cNvPr id="130" name="物件費平均値テキスト"/>
        <xdr:cNvSpPr txBox="1"/>
      </xdr:nvSpPr>
      <xdr:spPr>
        <a:xfrm>
          <a:off x="16598900" y="23868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141514</xdr:rowOff>
    </xdr:from>
    <xdr:to>
      <xdr:col>82</xdr:col>
      <xdr:colOff>158750</xdr:colOff>
      <xdr:row>15</xdr:row>
      <xdr:rowOff>71664</xdr:rowOff>
    </xdr:to>
    <xdr:sp macro="" textlink="">
      <xdr:nvSpPr>
        <xdr:cNvPr id="131" name="フローチャート: 判断 130"/>
        <xdr:cNvSpPr/>
      </xdr:nvSpPr>
      <xdr:spPr>
        <a:xfrm>
          <a:off x="16459200" y="2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1814</xdr:rowOff>
    </xdr:from>
    <xdr:to>
      <xdr:col>78</xdr:col>
      <xdr:colOff>69850</xdr:colOff>
      <xdr:row>16</xdr:row>
      <xdr:rowOff>34471</xdr:rowOff>
    </xdr:to>
    <xdr:cxnSp macro="">
      <xdr:nvCxnSpPr>
        <xdr:cNvPr id="132" name="直線コネクタ 131"/>
        <xdr:cNvCxnSpPr/>
      </xdr:nvCxnSpPr>
      <xdr:spPr>
        <a:xfrm flipV="1">
          <a:off x="14782800" y="27450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65314</xdr:rowOff>
    </xdr:from>
    <xdr:to>
      <xdr:col>78</xdr:col>
      <xdr:colOff>120650</xdr:colOff>
      <xdr:row>14</xdr:row>
      <xdr:rowOff>166914</xdr:rowOff>
    </xdr:to>
    <xdr:sp macro="" textlink="">
      <xdr:nvSpPr>
        <xdr:cNvPr id="133" name="フローチャート: 判断 132"/>
        <xdr:cNvSpPr/>
      </xdr:nvSpPr>
      <xdr:spPr>
        <a:xfrm>
          <a:off x="15621000" y="246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5641</xdr:rowOff>
    </xdr:from>
    <xdr:ext cx="736600" cy="259045"/>
    <xdr:sp macro="" textlink="">
      <xdr:nvSpPr>
        <xdr:cNvPr id="134" name="テキスト ボックス 133"/>
        <xdr:cNvSpPr txBox="1"/>
      </xdr:nvSpPr>
      <xdr:spPr>
        <a:xfrm>
          <a:off x="15290800" y="2234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107950</xdr:rowOff>
    </xdr:from>
    <xdr:to>
      <xdr:col>73</xdr:col>
      <xdr:colOff>180975</xdr:colOff>
      <xdr:row>16</xdr:row>
      <xdr:rowOff>34471</xdr:rowOff>
    </xdr:to>
    <xdr:cxnSp macro="">
      <xdr:nvCxnSpPr>
        <xdr:cNvPr id="135" name="直線コネクタ 134"/>
        <xdr:cNvCxnSpPr/>
      </xdr:nvCxnSpPr>
      <xdr:spPr>
        <a:xfrm>
          <a:off x="13893800" y="2679700"/>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13</xdr:row>
      <xdr:rowOff>127907</xdr:rowOff>
    </xdr:from>
    <xdr:to>
      <xdr:col>74</xdr:col>
      <xdr:colOff>31750</xdr:colOff>
      <xdr:row>14</xdr:row>
      <xdr:rowOff>58057</xdr:rowOff>
    </xdr:to>
    <xdr:sp macro="" textlink="">
      <xdr:nvSpPr>
        <xdr:cNvPr id="136" name="フローチャート: 判断 135"/>
        <xdr:cNvSpPr/>
      </xdr:nvSpPr>
      <xdr:spPr>
        <a:xfrm>
          <a:off x="14732000" y="235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68234</xdr:rowOff>
    </xdr:from>
    <xdr:ext cx="762000" cy="259045"/>
    <xdr:sp macro="" textlink="">
      <xdr:nvSpPr>
        <xdr:cNvPr id="137" name="テキスト ボックス 136"/>
        <xdr:cNvSpPr txBox="1"/>
      </xdr:nvSpPr>
      <xdr:spPr>
        <a:xfrm>
          <a:off x="14401800" y="212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148771</xdr:rowOff>
    </xdr:from>
    <xdr:to>
      <xdr:col>69</xdr:col>
      <xdr:colOff>92075</xdr:colOff>
      <xdr:row>15</xdr:row>
      <xdr:rowOff>107950</xdr:rowOff>
    </xdr:to>
    <xdr:cxnSp macro="">
      <xdr:nvCxnSpPr>
        <xdr:cNvPr id="138" name="直線コネクタ 137"/>
        <xdr:cNvCxnSpPr/>
      </xdr:nvCxnSpPr>
      <xdr:spPr>
        <a:xfrm>
          <a:off x="13004800" y="2549071"/>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13</xdr:row>
      <xdr:rowOff>84364</xdr:rowOff>
    </xdr:from>
    <xdr:to>
      <xdr:col>69</xdr:col>
      <xdr:colOff>142875</xdr:colOff>
      <xdr:row>14</xdr:row>
      <xdr:rowOff>14514</xdr:rowOff>
    </xdr:to>
    <xdr:sp macro="" textlink="">
      <xdr:nvSpPr>
        <xdr:cNvPr id="139" name="フローチャート: 判断 138"/>
        <xdr:cNvSpPr/>
      </xdr:nvSpPr>
      <xdr:spPr>
        <a:xfrm>
          <a:off x="13843000" y="23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24691</xdr:rowOff>
    </xdr:from>
    <xdr:ext cx="762000" cy="259045"/>
    <xdr:sp macro="" textlink="">
      <xdr:nvSpPr>
        <xdr:cNvPr id="140" name="テキスト ボックス 139"/>
        <xdr:cNvSpPr txBox="1"/>
      </xdr:nvSpPr>
      <xdr:spPr>
        <a:xfrm>
          <a:off x="13512800" y="208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73479</xdr:rowOff>
    </xdr:from>
    <xdr:to>
      <xdr:col>65</xdr:col>
      <xdr:colOff>53975</xdr:colOff>
      <xdr:row>14</xdr:row>
      <xdr:rowOff>3629</xdr:rowOff>
    </xdr:to>
    <xdr:sp macro="" textlink="">
      <xdr:nvSpPr>
        <xdr:cNvPr id="141" name="フローチャート: 判断 140"/>
        <xdr:cNvSpPr/>
      </xdr:nvSpPr>
      <xdr:spPr>
        <a:xfrm>
          <a:off x="12954000" y="230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13806</xdr:rowOff>
    </xdr:from>
    <xdr:ext cx="762000" cy="259045"/>
    <xdr:sp macro="" textlink="">
      <xdr:nvSpPr>
        <xdr:cNvPr id="142" name="テキスト ボックス 141"/>
        <xdr:cNvSpPr txBox="1"/>
      </xdr:nvSpPr>
      <xdr:spPr>
        <a:xfrm>
          <a:off x="12623800" y="2071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48" name="楕円 147"/>
        <xdr:cNvSpPr/>
      </xdr:nvSpPr>
      <xdr:spPr>
        <a:xfrm>
          <a:off x="16459200" y="297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34670</xdr:rowOff>
    </xdr:from>
    <xdr:ext cx="762000" cy="259045"/>
    <xdr:sp macro="" textlink="">
      <xdr:nvSpPr>
        <xdr:cNvPr id="149" name="物件費該当値テキスト"/>
        <xdr:cNvSpPr txBox="1"/>
      </xdr:nvSpPr>
      <xdr:spPr>
        <a:xfrm>
          <a:off x="16598900" y="294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122464</xdr:rowOff>
    </xdr:from>
    <xdr:to>
      <xdr:col>78</xdr:col>
      <xdr:colOff>120650</xdr:colOff>
      <xdr:row>16</xdr:row>
      <xdr:rowOff>52614</xdr:rowOff>
    </xdr:to>
    <xdr:sp macro="" textlink="">
      <xdr:nvSpPr>
        <xdr:cNvPr id="150" name="楕円 149"/>
        <xdr:cNvSpPr/>
      </xdr:nvSpPr>
      <xdr:spPr>
        <a:xfrm>
          <a:off x="15621000" y="26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37391</xdr:rowOff>
    </xdr:from>
    <xdr:ext cx="736600" cy="259045"/>
    <xdr:sp macro="" textlink="">
      <xdr:nvSpPr>
        <xdr:cNvPr id="151" name="テキスト ボックス 150"/>
        <xdr:cNvSpPr txBox="1"/>
      </xdr:nvSpPr>
      <xdr:spPr>
        <a:xfrm>
          <a:off x="15290800" y="2780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155121</xdr:rowOff>
    </xdr:from>
    <xdr:to>
      <xdr:col>74</xdr:col>
      <xdr:colOff>31750</xdr:colOff>
      <xdr:row>16</xdr:row>
      <xdr:rowOff>85271</xdr:rowOff>
    </xdr:to>
    <xdr:sp macro="" textlink="">
      <xdr:nvSpPr>
        <xdr:cNvPr id="152" name="楕円 151"/>
        <xdr:cNvSpPr/>
      </xdr:nvSpPr>
      <xdr:spPr>
        <a:xfrm>
          <a:off x="14732000" y="272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70048</xdr:rowOff>
    </xdr:from>
    <xdr:ext cx="762000" cy="259045"/>
    <xdr:sp macro="" textlink="">
      <xdr:nvSpPr>
        <xdr:cNvPr id="153" name="テキスト ボックス 152"/>
        <xdr:cNvSpPr txBox="1"/>
      </xdr:nvSpPr>
      <xdr:spPr>
        <a:xfrm>
          <a:off x="14401800" y="2813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57150</xdr:rowOff>
    </xdr:from>
    <xdr:to>
      <xdr:col>69</xdr:col>
      <xdr:colOff>142875</xdr:colOff>
      <xdr:row>15</xdr:row>
      <xdr:rowOff>158750</xdr:rowOff>
    </xdr:to>
    <xdr:sp macro="" textlink="">
      <xdr:nvSpPr>
        <xdr:cNvPr id="154" name="楕円 153"/>
        <xdr:cNvSpPr/>
      </xdr:nvSpPr>
      <xdr:spPr>
        <a:xfrm>
          <a:off x="13843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143527</xdr:rowOff>
    </xdr:from>
    <xdr:ext cx="762000" cy="259045"/>
    <xdr:sp macro="" textlink="">
      <xdr:nvSpPr>
        <xdr:cNvPr id="155" name="テキスト ボックス 154"/>
        <xdr:cNvSpPr txBox="1"/>
      </xdr:nvSpPr>
      <xdr:spPr>
        <a:xfrm>
          <a:off x="13512800" y="271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97971</xdr:rowOff>
    </xdr:from>
    <xdr:to>
      <xdr:col>65</xdr:col>
      <xdr:colOff>53975</xdr:colOff>
      <xdr:row>15</xdr:row>
      <xdr:rowOff>28121</xdr:rowOff>
    </xdr:to>
    <xdr:sp macro="" textlink="">
      <xdr:nvSpPr>
        <xdr:cNvPr id="156" name="楕円 155"/>
        <xdr:cNvSpPr/>
      </xdr:nvSpPr>
      <xdr:spPr>
        <a:xfrm>
          <a:off x="12954000" y="249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12898</xdr:rowOff>
    </xdr:from>
    <xdr:ext cx="762000" cy="259045"/>
    <xdr:sp macro="" textlink="">
      <xdr:nvSpPr>
        <xdr:cNvPr id="157" name="テキスト ボックス 156"/>
        <xdr:cNvSpPr txBox="1"/>
      </xdr:nvSpPr>
      <xdr:spPr>
        <a:xfrm>
          <a:off x="12623800" y="2584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扶助費に係る経常収支比率は、類似団体内平均を大きく下回り、対前年度比では</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となった。主な要因は、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私立保育所等運営補助</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などによるものである。今後は、人口の増加に伴う扶助費の増加が見込まれている。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165100</xdr:rowOff>
    </xdr:from>
    <xdr:to>
      <xdr:col>24</xdr:col>
      <xdr:colOff>25400</xdr:colOff>
      <xdr:row>61</xdr:row>
      <xdr:rowOff>62230</xdr:rowOff>
    </xdr:to>
    <xdr:cxnSp macro="">
      <xdr:nvCxnSpPr>
        <xdr:cNvPr id="185" name="直線コネクタ 184"/>
        <xdr:cNvCxnSpPr/>
      </xdr:nvCxnSpPr>
      <xdr:spPr>
        <a:xfrm flipV="1">
          <a:off x="4826000" y="9423400"/>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34307</xdr:rowOff>
    </xdr:from>
    <xdr:ext cx="762000" cy="259045"/>
    <xdr:sp macro="" textlink="">
      <xdr:nvSpPr>
        <xdr:cNvPr id="186" name="扶助費最小値テキスト"/>
        <xdr:cNvSpPr txBox="1"/>
      </xdr:nvSpPr>
      <xdr:spPr>
        <a:xfrm>
          <a:off x="4914900" y="1049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62230</xdr:rowOff>
    </xdr:from>
    <xdr:to>
      <xdr:col>24</xdr:col>
      <xdr:colOff>114300</xdr:colOff>
      <xdr:row>61</xdr:row>
      <xdr:rowOff>62230</xdr:rowOff>
    </xdr:to>
    <xdr:cxnSp macro="">
      <xdr:nvCxnSpPr>
        <xdr:cNvPr id="187" name="直線コネクタ 186"/>
        <xdr:cNvCxnSpPr/>
      </xdr:nvCxnSpPr>
      <xdr:spPr>
        <a:xfrm>
          <a:off x="4737100" y="10520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80027</xdr:rowOff>
    </xdr:from>
    <xdr:ext cx="762000" cy="259045"/>
    <xdr:sp macro="" textlink="">
      <xdr:nvSpPr>
        <xdr:cNvPr id="188" name="扶助費最大値テキスト"/>
        <xdr:cNvSpPr txBox="1"/>
      </xdr:nvSpPr>
      <xdr:spPr>
        <a:xfrm>
          <a:off x="4914900" y="91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165100</xdr:rowOff>
    </xdr:from>
    <xdr:to>
      <xdr:col>24</xdr:col>
      <xdr:colOff>114300</xdr:colOff>
      <xdr:row>54</xdr:row>
      <xdr:rowOff>165100</xdr:rowOff>
    </xdr:to>
    <xdr:cxnSp macro="">
      <xdr:nvCxnSpPr>
        <xdr:cNvPr id="189" name="直線コネクタ 188"/>
        <xdr:cNvCxnSpPr/>
      </xdr:nvCxnSpPr>
      <xdr:spPr>
        <a:xfrm>
          <a:off x="4737100" y="942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73660</xdr:rowOff>
    </xdr:from>
    <xdr:to>
      <xdr:col>24</xdr:col>
      <xdr:colOff>25400</xdr:colOff>
      <xdr:row>54</xdr:row>
      <xdr:rowOff>165100</xdr:rowOff>
    </xdr:to>
    <xdr:cxnSp macro="">
      <xdr:nvCxnSpPr>
        <xdr:cNvPr id="190" name="直線コネクタ 189"/>
        <xdr:cNvCxnSpPr/>
      </xdr:nvCxnSpPr>
      <xdr:spPr>
        <a:xfrm>
          <a:off x="3987800" y="933196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13987</xdr:rowOff>
    </xdr:from>
    <xdr:ext cx="762000" cy="259045"/>
    <xdr:sp macro="" textlink="">
      <xdr:nvSpPr>
        <xdr:cNvPr id="191" name="扶助費平均値テキスト"/>
        <xdr:cNvSpPr txBox="1"/>
      </xdr:nvSpPr>
      <xdr:spPr>
        <a:xfrm>
          <a:off x="4914900" y="10129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41910</xdr:rowOff>
    </xdr:from>
    <xdr:to>
      <xdr:col>24</xdr:col>
      <xdr:colOff>76200</xdr:colOff>
      <xdr:row>59</xdr:row>
      <xdr:rowOff>143510</xdr:rowOff>
    </xdr:to>
    <xdr:sp macro="" textlink="">
      <xdr:nvSpPr>
        <xdr:cNvPr id="192" name="フローチャート: 判断 191"/>
        <xdr:cNvSpPr/>
      </xdr:nvSpPr>
      <xdr:spPr>
        <a:xfrm>
          <a:off x="4775200" y="1015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73660</xdr:rowOff>
    </xdr:from>
    <xdr:to>
      <xdr:col>19</xdr:col>
      <xdr:colOff>187325</xdr:colOff>
      <xdr:row>54</xdr:row>
      <xdr:rowOff>165100</xdr:rowOff>
    </xdr:to>
    <xdr:cxnSp macro="">
      <xdr:nvCxnSpPr>
        <xdr:cNvPr id="193" name="直線コネクタ 192"/>
        <xdr:cNvCxnSpPr/>
      </xdr:nvCxnSpPr>
      <xdr:spPr>
        <a:xfrm flipV="1">
          <a:off x="3098800" y="93319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59</xdr:row>
      <xdr:rowOff>11430</xdr:rowOff>
    </xdr:from>
    <xdr:to>
      <xdr:col>20</xdr:col>
      <xdr:colOff>38100</xdr:colOff>
      <xdr:row>59</xdr:row>
      <xdr:rowOff>113030</xdr:rowOff>
    </xdr:to>
    <xdr:sp macro="" textlink="">
      <xdr:nvSpPr>
        <xdr:cNvPr id="194" name="フローチャート: 判断 193"/>
        <xdr:cNvSpPr/>
      </xdr:nvSpPr>
      <xdr:spPr>
        <a:xfrm>
          <a:off x="3937000" y="101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97807</xdr:rowOff>
    </xdr:from>
    <xdr:ext cx="736600" cy="259045"/>
    <xdr:sp macro="" textlink="">
      <xdr:nvSpPr>
        <xdr:cNvPr id="195" name="テキスト ボックス 194"/>
        <xdr:cNvSpPr txBox="1"/>
      </xdr:nvSpPr>
      <xdr:spPr>
        <a:xfrm>
          <a:off x="3606800" y="1021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96520</xdr:rowOff>
    </xdr:from>
    <xdr:to>
      <xdr:col>15</xdr:col>
      <xdr:colOff>98425</xdr:colOff>
      <xdr:row>54</xdr:row>
      <xdr:rowOff>165100</xdr:rowOff>
    </xdr:to>
    <xdr:cxnSp macro="">
      <xdr:nvCxnSpPr>
        <xdr:cNvPr id="196" name="直線コネクタ 195"/>
        <xdr:cNvCxnSpPr/>
      </xdr:nvCxnSpPr>
      <xdr:spPr>
        <a:xfrm>
          <a:off x="2209800" y="93548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59</xdr:row>
      <xdr:rowOff>26670</xdr:rowOff>
    </xdr:from>
    <xdr:to>
      <xdr:col>15</xdr:col>
      <xdr:colOff>149225</xdr:colOff>
      <xdr:row>59</xdr:row>
      <xdr:rowOff>128270</xdr:rowOff>
    </xdr:to>
    <xdr:sp macro="" textlink="">
      <xdr:nvSpPr>
        <xdr:cNvPr id="197" name="フローチャート: 判断 196"/>
        <xdr:cNvSpPr/>
      </xdr:nvSpPr>
      <xdr:spPr>
        <a:xfrm>
          <a:off x="3048000" y="1014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113047</xdr:rowOff>
    </xdr:from>
    <xdr:ext cx="762000" cy="259045"/>
    <xdr:sp macro="" textlink="">
      <xdr:nvSpPr>
        <xdr:cNvPr id="198" name="テキスト ボックス 197"/>
        <xdr:cNvSpPr txBox="1"/>
      </xdr:nvSpPr>
      <xdr:spPr>
        <a:xfrm>
          <a:off x="2717800" y="1022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88900</xdr:rowOff>
    </xdr:from>
    <xdr:to>
      <xdr:col>11</xdr:col>
      <xdr:colOff>9525</xdr:colOff>
      <xdr:row>54</xdr:row>
      <xdr:rowOff>96520</xdr:rowOff>
    </xdr:to>
    <xdr:cxnSp macro="">
      <xdr:nvCxnSpPr>
        <xdr:cNvPr id="199" name="直線コネクタ 198"/>
        <xdr:cNvCxnSpPr/>
      </xdr:nvCxnSpPr>
      <xdr:spPr>
        <a:xfrm>
          <a:off x="1320800" y="93472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59</xdr:row>
      <xdr:rowOff>19050</xdr:rowOff>
    </xdr:from>
    <xdr:to>
      <xdr:col>11</xdr:col>
      <xdr:colOff>60325</xdr:colOff>
      <xdr:row>59</xdr:row>
      <xdr:rowOff>120650</xdr:rowOff>
    </xdr:to>
    <xdr:sp macro="" textlink="">
      <xdr:nvSpPr>
        <xdr:cNvPr id="200" name="フローチャート: 判断 199"/>
        <xdr:cNvSpPr/>
      </xdr:nvSpPr>
      <xdr:spPr>
        <a:xfrm>
          <a:off x="2159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105427</xdr:rowOff>
    </xdr:from>
    <xdr:ext cx="762000" cy="259045"/>
    <xdr:sp macro="" textlink="">
      <xdr:nvSpPr>
        <xdr:cNvPr id="201" name="テキスト ボックス 200"/>
        <xdr:cNvSpPr txBox="1"/>
      </xdr:nvSpPr>
      <xdr:spPr>
        <a:xfrm>
          <a:off x="1828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114300</xdr:rowOff>
    </xdr:from>
    <xdr:to>
      <xdr:col>6</xdr:col>
      <xdr:colOff>171450</xdr:colOff>
      <xdr:row>59</xdr:row>
      <xdr:rowOff>44450</xdr:rowOff>
    </xdr:to>
    <xdr:sp macro="" textlink="">
      <xdr:nvSpPr>
        <xdr:cNvPr id="202" name="フローチャート: 判断 201"/>
        <xdr:cNvSpPr/>
      </xdr:nvSpPr>
      <xdr:spPr>
        <a:xfrm>
          <a:off x="1270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29227</xdr:rowOff>
    </xdr:from>
    <xdr:ext cx="762000" cy="259045"/>
    <xdr:sp macro="" textlink="">
      <xdr:nvSpPr>
        <xdr:cNvPr id="203" name="テキスト ボックス 202"/>
        <xdr:cNvSpPr txBox="1"/>
      </xdr:nvSpPr>
      <xdr:spPr>
        <a:xfrm>
          <a:off x="939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114300</xdr:rowOff>
    </xdr:from>
    <xdr:to>
      <xdr:col>24</xdr:col>
      <xdr:colOff>76200</xdr:colOff>
      <xdr:row>55</xdr:row>
      <xdr:rowOff>44450</xdr:rowOff>
    </xdr:to>
    <xdr:sp macro="" textlink="">
      <xdr:nvSpPr>
        <xdr:cNvPr id="209" name="楕円 208"/>
        <xdr:cNvSpPr/>
      </xdr:nvSpPr>
      <xdr:spPr>
        <a:xfrm>
          <a:off x="47752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22877</xdr:rowOff>
    </xdr:from>
    <xdr:ext cx="762000" cy="259045"/>
    <xdr:sp macro="" textlink="">
      <xdr:nvSpPr>
        <xdr:cNvPr id="210" name="扶助費該当値テキスト"/>
        <xdr:cNvSpPr txBox="1"/>
      </xdr:nvSpPr>
      <xdr:spPr>
        <a:xfrm>
          <a:off x="49149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22860</xdr:rowOff>
    </xdr:from>
    <xdr:to>
      <xdr:col>20</xdr:col>
      <xdr:colOff>38100</xdr:colOff>
      <xdr:row>54</xdr:row>
      <xdr:rowOff>124460</xdr:rowOff>
    </xdr:to>
    <xdr:sp macro="" textlink="">
      <xdr:nvSpPr>
        <xdr:cNvPr id="211" name="楕円 210"/>
        <xdr:cNvSpPr/>
      </xdr:nvSpPr>
      <xdr:spPr>
        <a:xfrm>
          <a:off x="3937000" y="928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134637</xdr:rowOff>
    </xdr:from>
    <xdr:ext cx="736600" cy="259045"/>
    <xdr:sp macro="" textlink="">
      <xdr:nvSpPr>
        <xdr:cNvPr id="212" name="テキスト ボックス 211"/>
        <xdr:cNvSpPr txBox="1"/>
      </xdr:nvSpPr>
      <xdr:spPr>
        <a:xfrm>
          <a:off x="3606800" y="905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114300</xdr:rowOff>
    </xdr:from>
    <xdr:to>
      <xdr:col>15</xdr:col>
      <xdr:colOff>149225</xdr:colOff>
      <xdr:row>55</xdr:row>
      <xdr:rowOff>44450</xdr:rowOff>
    </xdr:to>
    <xdr:sp macro="" textlink="">
      <xdr:nvSpPr>
        <xdr:cNvPr id="213" name="楕円 212"/>
        <xdr:cNvSpPr/>
      </xdr:nvSpPr>
      <xdr:spPr>
        <a:xfrm>
          <a:off x="3048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54627</xdr:rowOff>
    </xdr:from>
    <xdr:ext cx="762000" cy="259045"/>
    <xdr:sp macro="" textlink="">
      <xdr:nvSpPr>
        <xdr:cNvPr id="214" name="テキスト ボックス 213"/>
        <xdr:cNvSpPr txBox="1"/>
      </xdr:nvSpPr>
      <xdr:spPr>
        <a:xfrm>
          <a:off x="2717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45720</xdr:rowOff>
    </xdr:from>
    <xdr:to>
      <xdr:col>11</xdr:col>
      <xdr:colOff>60325</xdr:colOff>
      <xdr:row>54</xdr:row>
      <xdr:rowOff>147320</xdr:rowOff>
    </xdr:to>
    <xdr:sp macro="" textlink="">
      <xdr:nvSpPr>
        <xdr:cNvPr id="215" name="楕円 214"/>
        <xdr:cNvSpPr/>
      </xdr:nvSpPr>
      <xdr:spPr>
        <a:xfrm>
          <a:off x="2159000" y="930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157497</xdr:rowOff>
    </xdr:from>
    <xdr:ext cx="762000" cy="259045"/>
    <xdr:sp macro="" textlink="">
      <xdr:nvSpPr>
        <xdr:cNvPr id="216" name="テキスト ボックス 215"/>
        <xdr:cNvSpPr txBox="1"/>
      </xdr:nvSpPr>
      <xdr:spPr>
        <a:xfrm>
          <a:off x="1828800" y="907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38100</xdr:rowOff>
    </xdr:from>
    <xdr:to>
      <xdr:col>6</xdr:col>
      <xdr:colOff>171450</xdr:colOff>
      <xdr:row>54</xdr:row>
      <xdr:rowOff>139700</xdr:rowOff>
    </xdr:to>
    <xdr:sp macro="" textlink="">
      <xdr:nvSpPr>
        <xdr:cNvPr id="217" name="楕円 216"/>
        <xdr:cNvSpPr/>
      </xdr:nvSpPr>
      <xdr:spPr>
        <a:xfrm>
          <a:off x="1270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149877</xdr:rowOff>
    </xdr:from>
    <xdr:ext cx="762000" cy="259045"/>
    <xdr:sp macro="" textlink="">
      <xdr:nvSpPr>
        <xdr:cNvPr id="218" name="テキスト ボックス 217"/>
        <xdr:cNvSpPr txBox="1"/>
      </xdr:nvSpPr>
      <xdr:spPr>
        <a:xfrm>
          <a:off x="939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その他に係る経常収支比率は、類似団体内平均を下回り、対前年度比では</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となった。類似団体内平均を下回っている主な要因は、他団体に比して特別会計等への繰出金の割合が低いためである。 しかしながら、特別会計への繰出金は、近年、医療費や給付費の上昇とともに増加傾向にあるため、今後の制度改正等の動向に注視するとともに、給付の適正化及び保険料の収納率向上に努めていく。 </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107950</xdr:rowOff>
    </xdr:from>
    <xdr:to>
      <xdr:col>82</xdr:col>
      <xdr:colOff>107950</xdr:colOff>
      <xdr:row>60</xdr:row>
      <xdr:rowOff>88900</xdr:rowOff>
    </xdr:to>
    <xdr:cxnSp macro="">
      <xdr:nvCxnSpPr>
        <xdr:cNvPr id="246" name="直線コネクタ 245"/>
        <xdr:cNvCxnSpPr/>
      </xdr:nvCxnSpPr>
      <xdr:spPr>
        <a:xfrm flipV="1">
          <a:off x="16510000" y="90233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60977</xdr:rowOff>
    </xdr:from>
    <xdr:ext cx="762000" cy="259045"/>
    <xdr:sp macro="" textlink="">
      <xdr:nvSpPr>
        <xdr:cNvPr id="247" name="その他最小値テキスト"/>
        <xdr:cNvSpPr txBox="1"/>
      </xdr:nvSpPr>
      <xdr:spPr>
        <a:xfrm>
          <a:off x="16598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88900</xdr:rowOff>
    </xdr:from>
    <xdr:to>
      <xdr:col>82</xdr:col>
      <xdr:colOff>196850</xdr:colOff>
      <xdr:row>60</xdr:row>
      <xdr:rowOff>88900</xdr:rowOff>
    </xdr:to>
    <xdr:cxnSp macro="">
      <xdr:nvCxnSpPr>
        <xdr:cNvPr id="248" name="直線コネクタ 247"/>
        <xdr:cNvCxnSpPr/>
      </xdr:nvCxnSpPr>
      <xdr:spPr>
        <a:xfrm>
          <a:off x="16421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22877</xdr:rowOff>
    </xdr:from>
    <xdr:ext cx="762000" cy="259045"/>
    <xdr:sp macro="" textlink="">
      <xdr:nvSpPr>
        <xdr:cNvPr id="249" name="その他最大値テキスト"/>
        <xdr:cNvSpPr txBox="1"/>
      </xdr:nvSpPr>
      <xdr:spPr>
        <a:xfrm>
          <a:off x="16598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107950</xdr:rowOff>
    </xdr:from>
    <xdr:to>
      <xdr:col>82</xdr:col>
      <xdr:colOff>196850</xdr:colOff>
      <xdr:row>52</xdr:row>
      <xdr:rowOff>107950</xdr:rowOff>
    </xdr:to>
    <xdr:cxnSp macro="">
      <xdr:nvCxnSpPr>
        <xdr:cNvPr id="250" name="直線コネクタ 249"/>
        <xdr:cNvCxnSpPr/>
      </xdr:nvCxnSpPr>
      <xdr:spPr>
        <a:xfrm>
          <a:off x="16421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50800</xdr:rowOff>
    </xdr:from>
    <xdr:to>
      <xdr:col>82</xdr:col>
      <xdr:colOff>107950</xdr:colOff>
      <xdr:row>53</xdr:row>
      <xdr:rowOff>69850</xdr:rowOff>
    </xdr:to>
    <xdr:cxnSp macro="">
      <xdr:nvCxnSpPr>
        <xdr:cNvPr id="251" name="直線コネクタ 250"/>
        <xdr:cNvCxnSpPr/>
      </xdr:nvCxnSpPr>
      <xdr:spPr>
        <a:xfrm flipV="1">
          <a:off x="15671800" y="91376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48277</xdr:rowOff>
    </xdr:from>
    <xdr:ext cx="762000" cy="259045"/>
    <xdr:sp macro="" textlink="">
      <xdr:nvSpPr>
        <xdr:cNvPr id="252" name="その他平均値テキスト"/>
        <xdr:cNvSpPr txBox="1"/>
      </xdr:nvSpPr>
      <xdr:spPr>
        <a:xfrm>
          <a:off x="16598900" y="9820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76200</xdr:rowOff>
    </xdr:from>
    <xdr:to>
      <xdr:col>82</xdr:col>
      <xdr:colOff>158750</xdr:colOff>
      <xdr:row>58</xdr:row>
      <xdr:rowOff>6350</xdr:rowOff>
    </xdr:to>
    <xdr:sp macro="" textlink="">
      <xdr:nvSpPr>
        <xdr:cNvPr id="253" name="フローチャート: 判断 252"/>
        <xdr:cNvSpPr/>
      </xdr:nvSpPr>
      <xdr:spPr>
        <a:xfrm>
          <a:off x="164592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52</xdr:row>
      <xdr:rowOff>165100</xdr:rowOff>
    </xdr:from>
    <xdr:to>
      <xdr:col>78</xdr:col>
      <xdr:colOff>69850</xdr:colOff>
      <xdr:row>53</xdr:row>
      <xdr:rowOff>69850</xdr:rowOff>
    </xdr:to>
    <xdr:cxnSp macro="">
      <xdr:nvCxnSpPr>
        <xdr:cNvPr id="254" name="直線コネクタ 253"/>
        <xdr:cNvCxnSpPr/>
      </xdr:nvCxnSpPr>
      <xdr:spPr>
        <a:xfrm>
          <a:off x="14782800" y="9080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152400</xdr:rowOff>
    </xdr:from>
    <xdr:to>
      <xdr:col>78</xdr:col>
      <xdr:colOff>120650</xdr:colOff>
      <xdr:row>57</xdr:row>
      <xdr:rowOff>82550</xdr:rowOff>
    </xdr:to>
    <xdr:sp macro="" textlink="">
      <xdr:nvSpPr>
        <xdr:cNvPr id="255" name="フローチャート: 判断 254"/>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67327</xdr:rowOff>
    </xdr:from>
    <xdr:ext cx="736600" cy="259045"/>
    <xdr:sp macro="" textlink="">
      <xdr:nvSpPr>
        <xdr:cNvPr id="256" name="テキスト ボックス 255"/>
        <xdr:cNvSpPr txBox="1"/>
      </xdr:nvSpPr>
      <xdr:spPr>
        <a:xfrm>
          <a:off x="15290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52</xdr:row>
      <xdr:rowOff>127000</xdr:rowOff>
    </xdr:from>
    <xdr:to>
      <xdr:col>73</xdr:col>
      <xdr:colOff>180975</xdr:colOff>
      <xdr:row>52</xdr:row>
      <xdr:rowOff>165100</xdr:rowOff>
    </xdr:to>
    <xdr:cxnSp macro="">
      <xdr:nvCxnSpPr>
        <xdr:cNvPr id="257" name="直線コネクタ 256"/>
        <xdr:cNvCxnSpPr/>
      </xdr:nvCxnSpPr>
      <xdr:spPr>
        <a:xfrm>
          <a:off x="13893800" y="9042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19050</xdr:rowOff>
    </xdr:from>
    <xdr:to>
      <xdr:col>74</xdr:col>
      <xdr:colOff>31750</xdr:colOff>
      <xdr:row>57</xdr:row>
      <xdr:rowOff>120650</xdr:rowOff>
    </xdr:to>
    <xdr:sp macro="" textlink="">
      <xdr:nvSpPr>
        <xdr:cNvPr id="258" name="フローチャート: 判断 257"/>
        <xdr:cNvSpPr/>
      </xdr:nvSpPr>
      <xdr:spPr>
        <a:xfrm>
          <a:off x="14732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105427</xdr:rowOff>
    </xdr:from>
    <xdr:ext cx="762000" cy="259045"/>
    <xdr:sp macro="" textlink="">
      <xdr:nvSpPr>
        <xdr:cNvPr id="259" name="テキスト ボックス 258"/>
        <xdr:cNvSpPr txBox="1"/>
      </xdr:nvSpPr>
      <xdr:spPr>
        <a:xfrm>
          <a:off x="14401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52</xdr:row>
      <xdr:rowOff>127000</xdr:rowOff>
    </xdr:from>
    <xdr:to>
      <xdr:col>69</xdr:col>
      <xdr:colOff>92075</xdr:colOff>
      <xdr:row>52</xdr:row>
      <xdr:rowOff>146050</xdr:rowOff>
    </xdr:to>
    <xdr:cxnSp macro="">
      <xdr:nvCxnSpPr>
        <xdr:cNvPr id="260" name="直線コネクタ 259"/>
        <xdr:cNvCxnSpPr/>
      </xdr:nvCxnSpPr>
      <xdr:spPr>
        <a:xfrm flipV="1">
          <a:off x="13004800" y="90424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61" name="フローチャート: 判断 260"/>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105427</xdr:rowOff>
    </xdr:from>
    <xdr:ext cx="762000" cy="259045"/>
    <xdr:sp macro="" textlink="">
      <xdr:nvSpPr>
        <xdr:cNvPr id="262" name="テキスト ボックス 261"/>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63" name="フローチャート: 判断 262"/>
        <xdr:cNvSpPr/>
      </xdr:nvSpPr>
      <xdr:spPr>
        <a:xfrm>
          <a:off x="12954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67327</xdr:rowOff>
    </xdr:from>
    <xdr:ext cx="762000" cy="259045"/>
    <xdr:sp macro="" textlink="">
      <xdr:nvSpPr>
        <xdr:cNvPr id="264" name="テキスト ボックス 263"/>
        <xdr:cNvSpPr txBox="1"/>
      </xdr:nvSpPr>
      <xdr:spPr>
        <a:xfrm>
          <a:off x="12623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0</xdr:rowOff>
    </xdr:from>
    <xdr:to>
      <xdr:col>82</xdr:col>
      <xdr:colOff>158750</xdr:colOff>
      <xdr:row>53</xdr:row>
      <xdr:rowOff>101600</xdr:rowOff>
    </xdr:to>
    <xdr:sp macro="" textlink="">
      <xdr:nvSpPr>
        <xdr:cNvPr id="270" name="楕円 269"/>
        <xdr:cNvSpPr/>
      </xdr:nvSpPr>
      <xdr:spPr>
        <a:xfrm>
          <a:off x="16459200" y="908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80027</xdr:rowOff>
    </xdr:from>
    <xdr:ext cx="762000" cy="259045"/>
    <xdr:sp macro="" textlink="">
      <xdr:nvSpPr>
        <xdr:cNvPr id="271" name="その他該当値テキスト"/>
        <xdr:cNvSpPr txBox="1"/>
      </xdr:nvSpPr>
      <xdr:spPr>
        <a:xfrm>
          <a:off x="16598900" y="8995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19050</xdr:rowOff>
    </xdr:from>
    <xdr:to>
      <xdr:col>78</xdr:col>
      <xdr:colOff>120650</xdr:colOff>
      <xdr:row>53</xdr:row>
      <xdr:rowOff>120650</xdr:rowOff>
    </xdr:to>
    <xdr:sp macro="" textlink="">
      <xdr:nvSpPr>
        <xdr:cNvPr id="272" name="楕円 271"/>
        <xdr:cNvSpPr/>
      </xdr:nvSpPr>
      <xdr:spPr>
        <a:xfrm>
          <a:off x="15621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51</xdr:row>
      <xdr:rowOff>130827</xdr:rowOff>
    </xdr:from>
    <xdr:ext cx="736600" cy="259045"/>
    <xdr:sp macro="" textlink="">
      <xdr:nvSpPr>
        <xdr:cNvPr id="273" name="テキスト ボックス 272"/>
        <xdr:cNvSpPr txBox="1"/>
      </xdr:nvSpPr>
      <xdr:spPr>
        <a:xfrm>
          <a:off x="15290800" y="887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52</xdr:row>
      <xdr:rowOff>114300</xdr:rowOff>
    </xdr:from>
    <xdr:to>
      <xdr:col>74</xdr:col>
      <xdr:colOff>31750</xdr:colOff>
      <xdr:row>53</xdr:row>
      <xdr:rowOff>44450</xdr:rowOff>
    </xdr:to>
    <xdr:sp macro="" textlink="">
      <xdr:nvSpPr>
        <xdr:cNvPr id="274" name="楕円 273"/>
        <xdr:cNvSpPr/>
      </xdr:nvSpPr>
      <xdr:spPr>
        <a:xfrm>
          <a:off x="14732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51</xdr:row>
      <xdr:rowOff>54627</xdr:rowOff>
    </xdr:from>
    <xdr:ext cx="762000" cy="259045"/>
    <xdr:sp macro="" textlink="">
      <xdr:nvSpPr>
        <xdr:cNvPr id="275" name="テキスト ボックス 274"/>
        <xdr:cNvSpPr txBox="1"/>
      </xdr:nvSpPr>
      <xdr:spPr>
        <a:xfrm>
          <a:off x="144018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52</xdr:row>
      <xdr:rowOff>76200</xdr:rowOff>
    </xdr:from>
    <xdr:to>
      <xdr:col>69</xdr:col>
      <xdr:colOff>142875</xdr:colOff>
      <xdr:row>53</xdr:row>
      <xdr:rowOff>6350</xdr:rowOff>
    </xdr:to>
    <xdr:sp macro="" textlink="">
      <xdr:nvSpPr>
        <xdr:cNvPr id="276" name="楕円 275"/>
        <xdr:cNvSpPr/>
      </xdr:nvSpPr>
      <xdr:spPr>
        <a:xfrm>
          <a:off x="13843000" y="899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51</xdr:row>
      <xdr:rowOff>16527</xdr:rowOff>
    </xdr:from>
    <xdr:ext cx="762000" cy="259045"/>
    <xdr:sp macro="" textlink="">
      <xdr:nvSpPr>
        <xdr:cNvPr id="277" name="テキスト ボックス 276"/>
        <xdr:cNvSpPr txBox="1"/>
      </xdr:nvSpPr>
      <xdr:spPr>
        <a:xfrm>
          <a:off x="135128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52</xdr:row>
      <xdr:rowOff>95250</xdr:rowOff>
    </xdr:from>
    <xdr:to>
      <xdr:col>65</xdr:col>
      <xdr:colOff>53975</xdr:colOff>
      <xdr:row>53</xdr:row>
      <xdr:rowOff>25400</xdr:rowOff>
    </xdr:to>
    <xdr:sp macro="" textlink="">
      <xdr:nvSpPr>
        <xdr:cNvPr id="278" name="楕円 277"/>
        <xdr:cNvSpPr/>
      </xdr:nvSpPr>
      <xdr:spPr>
        <a:xfrm>
          <a:off x="12954000" y="901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35577</xdr:rowOff>
    </xdr:from>
    <xdr:ext cx="762000" cy="259045"/>
    <xdr:sp macro="" textlink="">
      <xdr:nvSpPr>
        <xdr:cNvPr id="279" name="テキスト ボックス 278"/>
        <xdr:cNvSpPr txBox="1"/>
      </xdr:nvSpPr>
      <xdr:spPr>
        <a:xfrm>
          <a:off x="12623800" y="877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補助費等に係る経常収支比率は、類似団体内平均を</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5.1</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ポイント上回り、対前年度比では</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ポイントの増となった。主な要因は、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（仮称）千代田区特別支援給付金</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の増によるものである。 </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今後も、引き続き適正な執行管理に努めていく。 </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50800</xdr:rowOff>
    </xdr:from>
    <xdr:to>
      <xdr:col>82</xdr:col>
      <xdr:colOff>107950</xdr:colOff>
      <xdr:row>41</xdr:row>
      <xdr:rowOff>88900</xdr:rowOff>
    </xdr:to>
    <xdr:cxnSp macro="">
      <xdr:nvCxnSpPr>
        <xdr:cNvPr id="307" name="直線コネクタ 306"/>
        <xdr:cNvCxnSpPr/>
      </xdr:nvCxnSpPr>
      <xdr:spPr>
        <a:xfrm flipV="1">
          <a:off x="16510000" y="588010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60977</xdr:rowOff>
    </xdr:from>
    <xdr:ext cx="762000" cy="259045"/>
    <xdr:sp macro="" textlink="">
      <xdr:nvSpPr>
        <xdr:cNvPr id="308" name="補助費等最小値テキスト"/>
        <xdr:cNvSpPr txBox="1"/>
      </xdr:nvSpPr>
      <xdr:spPr>
        <a:xfrm>
          <a:off x="16598900" y="709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88900</xdr:rowOff>
    </xdr:from>
    <xdr:to>
      <xdr:col>82</xdr:col>
      <xdr:colOff>196850</xdr:colOff>
      <xdr:row>41</xdr:row>
      <xdr:rowOff>88900</xdr:rowOff>
    </xdr:to>
    <xdr:cxnSp macro="">
      <xdr:nvCxnSpPr>
        <xdr:cNvPr id="309" name="直線コネクタ 308"/>
        <xdr:cNvCxnSpPr/>
      </xdr:nvCxnSpPr>
      <xdr:spPr>
        <a:xfrm>
          <a:off x="16421100" y="711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137177</xdr:rowOff>
    </xdr:from>
    <xdr:ext cx="762000" cy="259045"/>
    <xdr:sp macro="" textlink="">
      <xdr:nvSpPr>
        <xdr:cNvPr id="310" name="補助費等最大値テキスト"/>
        <xdr:cNvSpPr txBox="1"/>
      </xdr:nvSpPr>
      <xdr:spPr>
        <a:xfrm>
          <a:off x="16598900" y="562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50800</xdr:rowOff>
    </xdr:from>
    <xdr:to>
      <xdr:col>82</xdr:col>
      <xdr:colOff>196850</xdr:colOff>
      <xdr:row>34</xdr:row>
      <xdr:rowOff>50800</xdr:rowOff>
    </xdr:to>
    <xdr:cxnSp macro="">
      <xdr:nvCxnSpPr>
        <xdr:cNvPr id="311" name="直線コネクタ 310"/>
        <xdr:cNvCxnSpPr/>
      </xdr:nvCxnSpPr>
      <xdr:spPr>
        <a:xfrm>
          <a:off x="16421100" y="588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40</xdr:row>
      <xdr:rowOff>69850</xdr:rowOff>
    </xdr:from>
    <xdr:to>
      <xdr:col>82</xdr:col>
      <xdr:colOff>107950</xdr:colOff>
      <xdr:row>41</xdr:row>
      <xdr:rowOff>88900</xdr:rowOff>
    </xdr:to>
    <xdr:cxnSp macro="">
      <xdr:nvCxnSpPr>
        <xdr:cNvPr id="312" name="直線コネクタ 311"/>
        <xdr:cNvCxnSpPr/>
      </xdr:nvCxnSpPr>
      <xdr:spPr>
        <a:xfrm>
          <a:off x="15671800" y="692785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111777</xdr:rowOff>
    </xdr:from>
    <xdr:ext cx="762000" cy="259045"/>
    <xdr:sp macro="" textlink="">
      <xdr:nvSpPr>
        <xdr:cNvPr id="313" name="補助費等平均値テキスト"/>
        <xdr:cNvSpPr txBox="1"/>
      </xdr:nvSpPr>
      <xdr:spPr>
        <a:xfrm>
          <a:off x="16598900" y="5941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95250</xdr:rowOff>
    </xdr:from>
    <xdr:to>
      <xdr:col>82</xdr:col>
      <xdr:colOff>158750</xdr:colOff>
      <xdr:row>36</xdr:row>
      <xdr:rowOff>25400</xdr:rowOff>
    </xdr:to>
    <xdr:sp macro="" textlink="">
      <xdr:nvSpPr>
        <xdr:cNvPr id="314" name="フローチャート: 判断 313"/>
        <xdr:cNvSpPr/>
      </xdr:nvSpPr>
      <xdr:spPr>
        <a:xfrm>
          <a:off x="164592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69850</xdr:rowOff>
    </xdr:from>
    <xdr:to>
      <xdr:col>78</xdr:col>
      <xdr:colOff>69850</xdr:colOff>
      <xdr:row>40</xdr:row>
      <xdr:rowOff>69850</xdr:rowOff>
    </xdr:to>
    <xdr:cxnSp macro="">
      <xdr:nvCxnSpPr>
        <xdr:cNvPr id="315" name="直線コネクタ 314"/>
        <xdr:cNvCxnSpPr/>
      </xdr:nvCxnSpPr>
      <xdr:spPr>
        <a:xfrm>
          <a:off x="14782800" y="6413500"/>
          <a:ext cx="889000" cy="514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76200</xdr:rowOff>
    </xdr:from>
    <xdr:to>
      <xdr:col>78</xdr:col>
      <xdr:colOff>120650</xdr:colOff>
      <xdr:row>36</xdr:row>
      <xdr:rowOff>6350</xdr:rowOff>
    </xdr:to>
    <xdr:sp macro="" textlink="">
      <xdr:nvSpPr>
        <xdr:cNvPr id="316" name="フローチャート: 判断 315"/>
        <xdr:cNvSpPr/>
      </xdr:nvSpPr>
      <xdr:spPr>
        <a:xfrm>
          <a:off x="15621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16527</xdr:rowOff>
    </xdr:from>
    <xdr:ext cx="736600" cy="259045"/>
    <xdr:sp macro="" textlink="">
      <xdr:nvSpPr>
        <xdr:cNvPr id="317" name="テキスト ボックス 316"/>
        <xdr:cNvSpPr txBox="1"/>
      </xdr:nvSpPr>
      <xdr:spPr>
        <a:xfrm>
          <a:off x="15290800" y="5845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69850</xdr:rowOff>
    </xdr:from>
    <xdr:to>
      <xdr:col>73</xdr:col>
      <xdr:colOff>180975</xdr:colOff>
      <xdr:row>37</xdr:row>
      <xdr:rowOff>88900</xdr:rowOff>
    </xdr:to>
    <xdr:cxnSp macro="">
      <xdr:nvCxnSpPr>
        <xdr:cNvPr id="318" name="直線コネクタ 317"/>
        <xdr:cNvCxnSpPr/>
      </xdr:nvCxnSpPr>
      <xdr:spPr>
        <a:xfrm flipV="1">
          <a:off x="13893800" y="64135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76200</xdr:rowOff>
    </xdr:from>
    <xdr:to>
      <xdr:col>74</xdr:col>
      <xdr:colOff>31750</xdr:colOff>
      <xdr:row>36</xdr:row>
      <xdr:rowOff>6350</xdr:rowOff>
    </xdr:to>
    <xdr:sp macro="" textlink="">
      <xdr:nvSpPr>
        <xdr:cNvPr id="319" name="フローチャート: 判断 318"/>
        <xdr:cNvSpPr/>
      </xdr:nvSpPr>
      <xdr:spPr>
        <a:xfrm>
          <a:off x="14732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16527</xdr:rowOff>
    </xdr:from>
    <xdr:ext cx="762000" cy="259045"/>
    <xdr:sp macro="" textlink="">
      <xdr:nvSpPr>
        <xdr:cNvPr id="320" name="テキスト ボックス 319"/>
        <xdr:cNvSpPr txBox="1"/>
      </xdr:nvSpPr>
      <xdr:spPr>
        <a:xfrm>
          <a:off x="14401800" y="584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50800</xdr:rowOff>
    </xdr:from>
    <xdr:to>
      <xdr:col>69</xdr:col>
      <xdr:colOff>92075</xdr:colOff>
      <xdr:row>37</xdr:row>
      <xdr:rowOff>88900</xdr:rowOff>
    </xdr:to>
    <xdr:cxnSp macro="">
      <xdr:nvCxnSpPr>
        <xdr:cNvPr id="321" name="直線コネクタ 320"/>
        <xdr:cNvCxnSpPr/>
      </xdr:nvCxnSpPr>
      <xdr:spPr>
        <a:xfrm>
          <a:off x="13004800" y="63944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114300</xdr:rowOff>
    </xdr:from>
    <xdr:to>
      <xdr:col>69</xdr:col>
      <xdr:colOff>142875</xdr:colOff>
      <xdr:row>36</xdr:row>
      <xdr:rowOff>44450</xdr:rowOff>
    </xdr:to>
    <xdr:sp macro="" textlink="">
      <xdr:nvSpPr>
        <xdr:cNvPr id="322" name="フローチャート: 判断 321"/>
        <xdr:cNvSpPr/>
      </xdr:nvSpPr>
      <xdr:spPr>
        <a:xfrm>
          <a:off x="13843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54627</xdr:rowOff>
    </xdr:from>
    <xdr:ext cx="762000" cy="259045"/>
    <xdr:sp macro="" textlink="">
      <xdr:nvSpPr>
        <xdr:cNvPr id="323" name="テキスト ボックス 322"/>
        <xdr:cNvSpPr txBox="1"/>
      </xdr:nvSpPr>
      <xdr:spPr>
        <a:xfrm>
          <a:off x="135128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114300</xdr:rowOff>
    </xdr:from>
    <xdr:to>
      <xdr:col>65</xdr:col>
      <xdr:colOff>53975</xdr:colOff>
      <xdr:row>36</xdr:row>
      <xdr:rowOff>44450</xdr:rowOff>
    </xdr:to>
    <xdr:sp macro="" textlink="">
      <xdr:nvSpPr>
        <xdr:cNvPr id="324" name="フローチャート: 判断 323"/>
        <xdr:cNvSpPr/>
      </xdr:nvSpPr>
      <xdr:spPr>
        <a:xfrm>
          <a:off x="12954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54627</xdr:rowOff>
    </xdr:from>
    <xdr:ext cx="762000" cy="259045"/>
    <xdr:sp macro="" textlink="">
      <xdr:nvSpPr>
        <xdr:cNvPr id="325" name="テキスト ボックス 324"/>
        <xdr:cNvSpPr txBox="1"/>
      </xdr:nvSpPr>
      <xdr:spPr>
        <a:xfrm>
          <a:off x="126238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41</xdr:row>
      <xdr:rowOff>38100</xdr:rowOff>
    </xdr:from>
    <xdr:to>
      <xdr:col>82</xdr:col>
      <xdr:colOff>158750</xdr:colOff>
      <xdr:row>41</xdr:row>
      <xdr:rowOff>139700</xdr:rowOff>
    </xdr:to>
    <xdr:sp macro="" textlink="">
      <xdr:nvSpPr>
        <xdr:cNvPr id="331" name="楕円 330"/>
        <xdr:cNvSpPr/>
      </xdr:nvSpPr>
      <xdr:spPr>
        <a:xfrm>
          <a:off x="16459200" y="706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40</xdr:row>
      <xdr:rowOff>118127</xdr:rowOff>
    </xdr:from>
    <xdr:ext cx="762000" cy="259045"/>
    <xdr:sp macro="" textlink="">
      <xdr:nvSpPr>
        <xdr:cNvPr id="332" name="補助費等該当値テキスト"/>
        <xdr:cNvSpPr txBox="1"/>
      </xdr:nvSpPr>
      <xdr:spPr>
        <a:xfrm>
          <a:off x="16598900" y="697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40</xdr:row>
      <xdr:rowOff>19050</xdr:rowOff>
    </xdr:from>
    <xdr:to>
      <xdr:col>78</xdr:col>
      <xdr:colOff>120650</xdr:colOff>
      <xdr:row>40</xdr:row>
      <xdr:rowOff>120650</xdr:rowOff>
    </xdr:to>
    <xdr:sp macro="" textlink="">
      <xdr:nvSpPr>
        <xdr:cNvPr id="333" name="楕円 332"/>
        <xdr:cNvSpPr/>
      </xdr:nvSpPr>
      <xdr:spPr>
        <a:xfrm>
          <a:off x="15621000" y="687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105427</xdr:rowOff>
    </xdr:from>
    <xdr:ext cx="736600" cy="259045"/>
    <xdr:sp macro="" textlink="">
      <xdr:nvSpPr>
        <xdr:cNvPr id="334" name="テキスト ボックス 333"/>
        <xdr:cNvSpPr txBox="1"/>
      </xdr:nvSpPr>
      <xdr:spPr>
        <a:xfrm>
          <a:off x="15290800" y="6963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19050</xdr:rowOff>
    </xdr:from>
    <xdr:to>
      <xdr:col>74</xdr:col>
      <xdr:colOff>31750</xdr:colOff>
      <xdr:row>37</xdr:row>
      <xdr:rowOff>120650</xdr:rowOff>
    </xdr:to>
    <xdr:sp macro="" textlink="">
      <xdr:nvSpPr>
        <xdr:cNvPr id="335" name="楕円 334"/>
        <xdr:cNvSpPr/>
      </xdr:nvSpPr>
      <xdr:spPr>
        <a:xfrm>
          <a:off x="14732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105427</xdr:rowOff>
    </xdr:from>
    <xdr:ext cx="762000" cy="259045"/>
    <xdr:sp macro="" textlink="">
      <xdr:nvSpPr>
        <xdr:cNvPr id="336" name="テキスト ボックス 335"/>
        <xdr:cNvSpPr txBox="1"/>
      </xdr:nvSpPr>
      <xdr:spPr>
        <a:xfrm>
          <a:off x="14401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38100</xdr:rowOff>
    </xdr:from>
    <xdr:to>
      <xdr:col>69</xdr:col>
      <xdr:colOff>142875</xdr:colOff>
      <xdr:row>37</xdr:row>
      <xdr:rowOff>139700</xdr:rowOff>
    </xdr:to>
    <xdr:sp macro="" textlink="">
      <xdr:nvSpPr>
        <xdr:cNvPr id="337" name="楕円 336"/>
        <xdr:cNvSpPr/>
      </xdr:nvSpPr>
      <xdr:spPr>
        <a:xfrm>
          <a:off x="13843000" y="638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124477</xdr:rowOff>
    </xdr:from>
    <xdr:ext cx="762000" cy="259045"/>
    <xdr:sp macro="" textlink="">
      <xdr:nvSpPr>
        <xdr:cNvPr id="338" name="テキスト ボックス 337"/>
        <xdr:cNvSpPr txBox="1"/>
      </xdr:nvSpPr>
      <xdr:spPr>
        <a:xfrm>
          <a:off x="13512800" y="646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0</xdr:rowOff>
    </xdr:from>
    <xdr:to>
      <xdr:col>65</xdr:col>
      <xdr:colOff>53975</xdr:colOff>
      <xdr:row>37</xdr:row>
      <xdr:rowOff>101600</xdr:rowOff>
    </xdr:to>
    <xdr:sp macro="" textlink="">
      <xdr:nvSpPr>
        <xdr:cNvPr id="339" name="楕円 338"/>
        <xdr:cNvSpPr/>
      </xdr:nvSpPr>
      <xdr:spPr>
        <a:xfrm>
          <a:off x="12954000" y="634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86377</xdr:rowOff>
    </xdr:from>
    <xdr:ext cx="762000" cy="259045"/>
    <xdr:sp macro="" textlink="">
      <xdr:nvSpPr>
        <xdr:cNvPr id="340" name="テキスト ボックス 339"/>
        <xdr:cNvSpPr txBox="1"/>
      </xdr:nvSpPr>
      <xdr:spPr>
        <a:xfrm>
          <a:off x="12623800" y="643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公債費に係る経常収支比率は、類似団体内平均を</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ポイント下回った。 類似団体内平均を下回っている主な要因は、後年度負担を考慮し、平成</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年度以降、新規の区債を発行していないことによるものであり、令和</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年度までにすべての区債の償還が完了する見込みである。 </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今後も、継続的な行財政の効率化を行い、過大な後年度負担を発生させないような財政運営に努めていく。 </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31750</xdr:rowOff>
    </xdr:from>
    <xdr:to>
      <xdr:col>24</xdr:col>
      <xdr:colOff>25400</xdr:colOff>
      <xdr:row>82</xdr:row>
      <xdr:rowOff>50800</xdr:rowOff>
    </xdr:to>
    <xdr:cxnSp macro="">
      <xdr:nvCxnSpPr>
        <xdr:cNvPr id="367" name="直線コネクタ 366"/>
        <xdr:cNvCxnSpPr/>
      </xdr:nvCxnSpPr>
      <xdr:spPr>
        <a:xfrm flipV="1">
          <a:off x="4826000" y="125476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22877</xdr:rowOff>
    </xdr:from>
    <xdr:ext cx="762000" cy="259045"/>
    <xdr:sp macro="" textlink="">
      <xdr:nvSpPr>
        <xdr:cNvPr id="368" name="公債費最小値テキスト"/>
        <xdr:cNvSpPr txBox="1"/>
      </xdr:nvSpPr>
      <xdr:spPr>
        <a:xfrm>
          <a:off x="49149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50800</xdr:rowOff>
    </xdr:from>
    <xdr:to>
      <xdr:col>24</xdr:col>
      <xdr:colOff>114300</xdr:colOff>
      <xdr:row>82</xdr:row>
      <xdr:rowOff>50800</xdr:rowOff>
    </xdr:to>
    <xdr:cxnSp macro="">
      <xdr:nvCxnSpPr>
        <xdr:cNvPr id="369" name="直線コネクタ 368"/>
        <xdr:cNvCxnSpPr/>
      </xdr:nvCxnSpPr>
      <xdr:spPr>
        <a:xfrm>
          <a:off x="4737100" y="1410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118127</xdr:rowOff>
    </xdr:from>
    <xdr:ext cx="762000" cy="259045"/>
    <xdr:sp macro="" textlink="">
      <xdr:nvSpPr>
        <xdr:cNvPr id="370" name="公債費最大値テキスト"/>
        <xdr:cNvSpPr txBox="1"/>
      </xdr:nvSpPr>
      <xdr:spPr>
        <a:xfrm>
          <a:off x="4914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31750</xdr:rowOff>
    </xdr:from>
    <xdr:to>
      <xdr:col>24</xdr:col>
      <xdr:colOff>114300</xdr:colOff>
      <xdr:row>73</xdr:row>
      <xdr:rowOff>31750</xdr:rowOff>
    </xdr:to>
    <xdr:cxnSp macro="">
      <xdr:nvCxnSpPr>
        <xdr:cNvPr id="371" name="直線コネクタ 370"/>
        <xdr:cNvCxnSpPr/>
      </xdr:nvCxnSpPr>
      <xdr:spPr>
        <a:xfrm>
          <a:off x="4737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31750</xdr:rowOff>
    </xdr:from>
    <xdr:to>
      <xdr:col>24</xdr:col>
      <xdr:colOff>25400</xdr:colOff>
      <xdr:row>73</xdr:row>
      <xdr:rowOff>69850</xdr:rowOff>
    </xdr:to>
    <xdr:cxnSp macro="">
      <xdr:nvCxnSpPr>
        <xdr:cNvPr id="372" name="直線コネクタ 371"/>
        <xdr:cNvCxnSpPr/>
      </xdr:nvCxnSpPr>
      <xdr:spPr>
        <a:xfrm>
          <a:off x="3987800" y="12547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67327</xdr:rowOff>
    </xdr:from>
    <xdr:ext cx="762000" cy="259045"/>
    <xdr:sp macro="" textlink="">
      <xdr:nvSpPr>
        <xdr:cNvPr id="373" name="公債費平均値テキスト"/>
        <xdr:cNvSpPr txBox="1"/>
      </xdr:nvSpPr>
      <xdr:spPr>
        <a:xfrm>
          <a:off x="4914900" y="1326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95250</xdr:rowOff>
    </xdr:from>
    <xdr:to>
      <xdr:col>24</xdr:col>
      <xdr:colOff>76200</xdr:colOff>
      <xdr:row>78</xdr:row>
      <xdr:rowOff>25400</xdr:rowOff>
    </xdr:to>
    <xdr:sp macro="" textlink="">
      <xdr:nvSpPr>
        <xdr:cNvPr id="374" name="フローチャート: 判断 373"/>
        <xdr:cNvSpPr/>
      </xdr:nvSpPr>
      <xdr:spPr>
        <a:xfrm>
          <a:off x="47752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31750</xdr:rowOff>
    </xdr:from>
    <xdr:to>
      <xdr:col>19</xdr:col>
      <xdr:colOff>187325</xdr:colOff>
      <xdr:row>73</xdr:row>
      <xdr:rowOff>146050</xdr:rowOff>
    </xdr:to>
    <xdr:cxnSp macro="">
      <xdr:nvCxnSpPr>
        <xdr:cNvPr id="375" name="直線コネクタ 374"/>
        <xdr:cNvCxnSpPr/>
      </xdr:nvCxnSpPr>
      <xdr:spPr>
        <a:xfrm flipV="1">
          <a:off x="3098800" y="12547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95250</xdr:rowOff>
    </xdr:from>
    <xdr:to>
      <xdr:col>20</xdr:col>
      <xdr:colOff>38100</xdr:colOff>
      <xdr:row>78</xdr:row>
      <xdr:rowOff>25400</xdr:rowOff>
    </xdr:to>
    <xdr:sp macro="" textlink="">
      <xdr:nvSpPr>
        <xdr:cNvPr id="376" name="フローチャート: 判断 375"/>
        <xdr:cNvSpPr/>
      </xdr:nvSpPr>
      <xdr:spPr>
        <a:xfrm>
          <a:off x="3937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10177</xdr:rowOff>
    </xdr:from>
    <xdr:ext cx="736600" cy="259045"/>
    <xdr:sp macro="" textlink="">
      <xdr:nvSpPr>
        <xdr:cNvPr id="377" name="テキスト ボックス 376"/>
        <xdr:cNvSpPr txBox="1"/>
      </xdr:nvSpPr>
      <xdr:spPr>
        <a:xfrm>
          <a:off x="3606800" y="1338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146050</xdr:rowOff>
    </xdr:from>
    <xdr:to>
      <xdr:col>15</xdr:col>
      <xdr:colOff>98425</xdr:colOff>
      <xdr:row>75</xdr:row>
      <xdr:rowOff>31750</xdr:rowOff>
    </xdr:to>
    <xdr:cxnSp macro="">
      <xdr:nvCxnSpPr>
        <xdr:cNvPr id="378" name="直線コネクタ 377"/>
        <xdr:cNvCxnSpPr/>
      </xdr:nvCxnSpPr>
      <xdr:spPr>
        <a:xfrm flipV="1">
          <a:off x="2209800" y="126619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0</xdr:rowOff>
    </xdr:from>
    <xdr:to>
      <xdr:col>15</xdr:col>
      <xdr:colOff>149225</xdr:colOff>
      <xdr:row>78</xdr:row>
      <xdr:rowOff>101600</xdr:rowOff>
    </xdr:to>
    <xdr:sp macro="" textlink="">
      <xdr:nvSpPr>
        <xdr:cNvPr id="379" name="フローチャート: 判断 378"/>
        <xdr:cNvSpPr/>
      </xdr:nvSpPr>
      <xdr:spPr>
        <a:xfrm>
          <a:off x="3048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86377</xdr:rowOff>
    </xdr:from>
    <xdr:ext cx="762000" cy="259045"/>
    <xdr:sp macro="" textlink="">
      <xdr:nvSpPr>
        <xdr:cNvPr id="380" name="テキスト ボックス 379"/>
        <xdr:cNvSpPr txBox="1"/>
      </xdr:nvSpPr>
      <xdr:spPr>
        <a:xfrm>
          <a:off x="2717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31750</xdr:rowOff>
    </xdr:from>
    <xdr:to>
      <xdr:col>11</xdr:col>
      <xdr:colOff>9525</xdr:colOff>
      <xdr:row>76</xdr:row>
      <xdr:rowOff>12700</xdr:rowOff>
    </xdr:to>
    <xdr:cxnSp macro="">
      <xdr:nvCxnSpPr>
        <xdr:cNvPr id="381" name="直線コネクタ 380"/>
        <xdr:cNvCxnSpPr/>
      </xdr:nvCxnSpPr>
      <xdr:spPr>
        <a:xfrm flipV="1">
          <a:off x="1320800" y="128905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79</xdr:row>
      <xdr:rowOff>19050</xdr:rowOff>
    </xdr:from>
    <xdr:to>
      <xdr:col>11</xdr:col>
      <xdr:colOff>60325</xdr:colOff>
      <xdr:row>79</xdr:row>
      <xdr:rowOff>120650</xdr:rowOff>
    </xdr:to>
    <xdr:sp macro="" textlink="">
      <xdr:nvSpPr>
        <xdr:cNvPr id="382" name="フローチャート: 判断 381"/>
        <xdr:cNvSpPr/>
      </xdr:nvSpPr>
      <xdr:spPr>
        <a:xfrm>
          <a:off x="2159000" y="1356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105427</xdr:rowOff>
    </xdr:from>
    <xdr:ext cx="762000" cy="259045"/>
    <xdr:sp macro="" textlink="">
      <xdr:nvSpPr>
        <xdr:cNvPr id="383" name="テキスト ボックス 382"/>
        <xdr:cNvSpPr txBox="1"/>
      </xdr:nvSpPr>
      <xdr:spPr>
        <a:xfrm>
          <a:off x="1828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95250</xdr:rowOff>
    </xdr:from>
    <xdr:to>
      <xdr:col>6</xdr:col>
      <xdr:colOff>171450</xdr:colOff>
      <xdr:row>80</xdr:row>
      <xdr:rowOff>25400</xdr:rowOff>
    </xdr:to>
    <xdr:sp macro="" textlink="">
      <xdr:nvSpPr>
        <xdr:cNvPr id="384" name="フローチャート: 判断 383"/>
        <xdr:cNvSpPr/>
      </xdr:nvSpPr>
      <xdr:spPr>
        <a:xfrm>
          <a:off x="1270000" y="1363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10177</xdr:rowOff>
    </xdr:from>
    <xdr:ext cx="762000" cy="259045"/>
    <xdr:sp macro="" textlink="">
      <xdr:nvSpPr>
        <xdr:cNvPr id="385" name="テキスト ボックス 384"/>
        <xdr:cNvSpPr txBox="1"/>
      </xdr:nvSpPr>
      <xdr:spPr>
        <a:xfrm>
          <a:off x="939800" y="1372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19050</xdr:rowOff>
    </xdr:from>
    <xdr:to>
      <xdr:col>24</xdr:col>
      <xdr:colOff>76200</xdr:colOff>
      <xdr:row>73</xdr:row>
      <xdr:rowOff>120650</xdr:rowOff>
    </xdr:to>
    <xdr:sp macro="" textlink="">
      <xdr:nvSpPr>
        <xdr:cNvPr id="391" name="楕円 390"/>
        <xdr:cNvSpPr/>
      </xdr:nvSpPr>
      <xdr:spPr>
        <a:xfrm>
          <a:off x="4775200" y="1253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99077</xdr:rowOff>
    </xdr:from>
    <xdr:ext cx="762000" cy="259045"/>
    <xdr:sp macro="" textlink="">
      <xdr:nvSpPr>
        <xdr:cNvPr id="392" name="公債費該当値テキスト"/>
        <xdr:cNvSpPr txBox="1"/>
      </xdr:nvSpPr>
      <xdr:spPr>
        <a:xfrm>
          <a:off x="4914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72</xdr:row>
      <xdr:rowOff>152400</xdr:rowOff>
    </xdr:from>
    <xdr:to>
      <xdr:col>20</xdr:col>
      <xdr:colOff>38100</xdr:colOff>
      <xdr:row>73</xdr:row>
      <xdr:rowOff>82550</xdr:rowOff>
    </xdr:to>
    <xdr:sp macro="" textlink="">
      <xdr:nvSpPr>
        <xdr:cNvPr id="393" name="楕円 392"/>
        <xdr:cNvSpPr/>
      </xdr:nvSpPr>
      <xdr:spPr>
        <a:xfrm>
          <a:off x="3937000" y="1249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71</xdr:row>
      <xdr:rowOff>92727</xdr:rowOff>
    </xdr:from>
    <xdr:ext cx="736600" cy="259045"/>
    <xdr:sp macro="" textlink="">
      <xdr:nvSpPr>
        <xdr:cNvPr id="394" name="テキスト ボックス 393"/>
        <xdr:cNvSpPr txBox="1"/>
      </xdr:nvSpPr>
      <xdr:spPr>
        <a:xfrm>
          <a:off x="3606800" y="1226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95250</xdr:rowOff>
    </xdr:from>
    <xdr:to>
      <xdr:col>15</xdr:col>
      <xdr:colOff>149225</xdr:colOff>
      <xdr:row>74</xdr:row>
      <xdr:rowOff>25400</xdr:rowOff>
    </xdr:to>
    <xdr:sp macro="" textlink="">
      <xdr:nvSpPr>
        <xdr:cNvPr id="395" name="楕円 394"/>
        <xdr:cNvSpPr/>
      </xdr:nvSpPr>
      <xdr:spPr>
        <a:xfrm>
          <a:off x="3048000" y="1261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35577</xdr:rowOff>
    </xdr:from>
    <xdr:ext cx="762000" cy="259045"/>
    <xdr:sp macro="" textlink="">
      <xdr:nvSpPr>
        <xdr:cNvPr id="396" name="テキスト ボックス 395"/>
        <xdr:cNvSpPr txBox="1"/>
      </xdr:nvSpPr>
      <xdr:spPr>
        <a:xfrm>
          <a:off x="2717800" y="1237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152400</xdr:rowOff>
    </xdr:from>
    <xdr:to>
      <xdr:col>11</xdr:col>
      <xdr:colOff>60325</xdr:colOff>
      <xdr:row>75</xdr:row>
      <xdr:rowOff>82550</xdr:rowOff>
    </xdr:to>
    <xdr:sp macro="" textlink="">
      <xdr:nvSpPr>
        <xdr:cNvPr id="397" name="楕円 396"/>
        <xdr:cNvSpPr/>
      </xdr:nvSpPr>
      <xdr:spPr>
        <a:xfrm>
          <a:off x="2159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92727</xdr:rowOff>
    </xdr:from>
    <xdr:ext cx="762000" cy="259045"/>
    <xdr:sp macro="" textlink="">
      <xdr:nvSpPr>
        <xdr:cNvPr id="398" name="テキスト ボックス 397"/>
        <xdr:cNvSpPr txBox="1"/>
      </xdr:nvSpPr>
      <xdr:spPr>
        <a:xfrm>
          <a:off x="1828800" y="1260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133350</xdr:rowOff>
    </xdr:from>
    <xdr:to>
      <xdr:col>6</xdr:col>
      <xdr:colOff>171450</xdr:colOff>
      <xdr:row>76</xdr:row>
      <xdr:rowOff>63500</xdr:rowOff>
    </xdr:to>
    <xdr:sp macro="" textlink="">
      <xdr:nvSpPr>
        <xdr:cNvPr id="399" name="楕円 398"/>
        <xdr:cNvSpPr/>
      </xdr:nvSpPr>
      <xdr:spPr>
        <a:xfrm>
          <a:off x="1270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73677</xdr:rowOff>
    </xdr:from>
    <xdr:ext cx="762000" cy="259045"/>
    <xdr:sp macro="" textlink="">
      <xdr:nvSpPr>
        <xdr:cNvPr id="400" name="テキスト ボックス 399"/>
        <xdr:cNvSpPr txBox="1"/>
      </xdr:nvSpPr>
      <xdr:spPr>
        <a:xfrm>
          <a:off x="939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公債費を除いたものに係る経常収支比率は、類似団体内平均を</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ポイント下回り、対前年度比では</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8.0</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となった。主な要因は退職手当や会計年度任用職員制度の施行に伴う期末手当の増などに</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よる人件費等の増に</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加え、分母の特別区税や財政調整交付金の減などによるものである。 </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今後とも事務事業全般の見直しによる経常的経費の削減に努めていく。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5" name="直線コネクタ 41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6" name="テキスト ボックス 41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7" name="直線コネクタ 41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8" name="テキスト ボックス 41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9" name="直線コネクタ 41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0" name="テキスト ボックス 41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1" name="直線コネクタ 42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2" name="テキスト ボックス 42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3" name="直線コネクタ 42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4" name="テキスト ボックス 42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81280</xdr:rowOff>
    </xdr:from>
    <xdr:to>
      <xdr:col>82</xdr:col>
      <xdr:colOff>107950</xdr:colOff>
      <xdr:row>80</xdr:row>
      <xdr:rowOff>58420</xdr:rowOff>
    </xdr:to>
    <xdr:cxnSp macro="">
      <xdr:nvCxnSpPr>
        <xdr:cNvPr id="428" name="直線コネクタ 427"/>
        <xdr:cNvCxnSpPr/>
      </xdr:nvCxnSpPr>
      <xdr:spPr>
        <a:xfrm flipV="1">
          <a:off x="16510000" y="12768580"/>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30497</xdr:rowOff>
    </xdr:from>
    <xdr:ext cx="762000" cy="259045"/>
    <xdr:sp macro="" textlink="">
      <xdr:nvSpPr>
        <xdr:cNvPr id="429" name="公債費以外最小値テキスト"/>
        <xdr:cNvSpPr txBox="1"/>
      </xdr:nvSpPr>
      <xdr:spPr>
        <a:xfrm>
          <a:off x="16598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58420</xdr:rowOff>
    </xdr:from>
    <xdr:to>
      <xdr:col>82</xdr:col>
      <xdr:colOff>196850</xdr:colOff>
      <xdr:row>80</xdr:row>
      <xdr:rowOff>58420</xdr:rowOff>
    </xdr:to>
    <xdr:cxnSp macro="">
      <xdr:nvCxnSpPr>
        <xdr:cNvPr id="430" name="直線コネクタ 429"/>
        <xdr:cNvCxnSpPr/>
      </xdr:nvCxnSpPr>
      <xdr:spPr>
        <a:xfrm>
          <a:off x="16421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167657</xdr:rowOff>
    </xdr:from>
    <xdr:ext cx="762000" cy="259045"/>
    <xdr:sp macro="" textlink="">
      <xdr:nvSpPr>
        <xdr:cNvPr id="431" name="公債費以外最大値テキスト"/>
        <xdr:cNvSpPr txBox="1"/>
      </xdr:nvSpPr>
      <xdr:spPr>
        <a:xfrm>
          <a:off x="16598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81280</xdr:rowOff>
    </xdr:from>
    <xdr:to>
      <xdr:col>82</xdr:col>
      <xdr:colOff>196850</xdr:colOff>
      <xdr:row>74</xdr:row>
      <xdr:rowOff>81280</xdr:rowOff>
    </xdr:to>
    <xdr:cxnSp macro="">
      <xdr:nvCxnSpPr>
        <xdr:cNvPr id="432" name="直線コネクタ 431"/>
        <xdr:cNvCxnSpPr/>
      </xdr:nvCxnSpPr>
      <xdr:spPr>
        <a:xfrm>
          <a:off x="16421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20320</xdr:rowOff>
    </xdr:from>
    <xdr:to>
      <xdr:col>82</xdr:col>
      <xdr:colOff>107950</xdr:colOff>
      <xdr:row>77</xdr:row>
      <xdr:rowOff>115570</xdr:rowOff>
    </xdr:to>
    <xdr:cxnSp macro="">
      <xdr:nvCxnSpPr>
        <xdr:cNvPr id="433" name="直線コネクタ 432"/>
        <xdr:cNvCxnSpPr/>
      </xdr:nvCxnSpPr>
      <xdr:spPr>
        <a:xfrm>
          <a:off x="15671800" y="12707620"/>
          <a:ext cx="838200" cy="609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27957</xdr:rowOff>
    </xdr:from>
    <xdr:ext cx="762000" cy="259045"/>
    <xdr:sp macro="" textlink="">
      <xdr:nvSpPr>
        <xdr:cNvPr id="434" name="公債費以外平均値テキスト"/>
        <xdr:cNvSpPr txBox="1"/>
      </xdr:nvSpPr>
      <xdr:spPr>
        <a:xfrm>
          <a:off x="16598900" y="13058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11430</xdr:rowOff>
    </xdr:from>
    <xdr:to>
      <xdr:col>82</xdr:col>
      <xdr:colOff>158750</xdr:colOff>
      <xdr:row>77</xdr:row>
      <xdr:rowOff>113030</xdr:rowOff>
    </xdr:to>
    <xdr:sp macro="" textlink="">
      <xdr:nvSpPr>
        <xdr:cNvPr id="435" name="フローチャート: 判断 434"/>
        <xdr:cNvSpPr/>
      </xdr:nvSpPr>
      <xdr:spPr>
        <a:xfrm>
          <a:off x="164592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20320</xdr:rowOff>
    </xdr:from>
    <xdr:to>
      <xdr:col>78</xdr:col>
      <xdr:colOff>69850</xdr:colOff>
      <xdr:row>74</xdr:row>
      <xdr:rowOff>73660</xdr:rowOff>
    </xdr:to>
    <xdr:cxnSp macro="">
      <xdr:nvCxnSpPr>
        <xdr:cNvPr id="436" name="直線コネクタ 435"/>
        <xdr:cNvCxnSpPr/>
      </xdr:nvCxnSpPr>
      <xdr:spPr>
        <a:xfrm flipV="1">
          <a:off x="14782800" y="127076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125730</xdr:rowOff>
    </xdr:from>
    <xdr:to>
      <xdr:col>78</xdr:col>
      <xdr:colOff>120650</xdr:colOff>
      <xdr:row>76</xdr:row>
      <xdr:rowOff>55880</xdr:rowOff>
    </xdr:to>
    <xdr:sp macro="" textlink="">
      <xdr:nvSpPr>
        <xdr:cNvPr id="437" name="フローチャート: 判断 436"/>
        <xdr:cNvSpPr/>
      </xdr:nvSpPr>
      <xdr:spPr>
        <a:xfrm>
          <a:off x="15621000" y="1298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40657</xdr:rowOff>
    </xdr:from>
    <xdr:ext cx="736600" cy="259045"/>
    <xdr:sp macro="" textlink="">
      <xdr:nvSpPr>
        <xdr:cNvPr id="438" name="テキスト ボックス 437"/>
        <xdr:cNvSpPr txBox="1"/>
      </xdr:nvSpPr>
      <xdr:spPr>
        <a:xfrm>
          <a:off x="15290800" y="13070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123190</xdr:rowOff>
    </xdr:from>
    <xdr:to>
      <xdr:col>73</xdr:col>
      <xdr:colOff>180975</xdr:colOff>
      <xdr:row>74</xdr:row>
      <xdr:rowOff>73660</xdr:rowOff>
    </xdr:to>
    <xdr:cxnSp macro="">
      <xdr:nvCxnSpPr>
        <xdr:cNvPr id="439" name="直線コネクタ 438"/>
        <xdr:cNvCxnSpPr/>
      </xdr:nvCxnSpPr>
      <xdr:spPr>
        <a:xfrm>
          <a:off x="13893800" y="1263904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125730</xdr:rowOff>
    </xdr:from>
    <xdr:to>
      <xdr:col>74</xdr:col>
      <xdr:colOff>31750</xdr:colOff>
      <xdr:row>76</xdr:row>
      <xdr:rowOff>55880</xdr:rowOff>
    </xdr:to>
    <xdr:sp macro="" textlink="">
      <xdr:nvSpPr>
        <xdr:cNvPr id="440" name="フローチャート: 判断 439"/>
        <xdr:cNvSpPr/>
      </xdr:nvSpPr>
      <xdr:spPr>
        <a:xfrm>
          <a:off x="14732000" y="1298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40657</xdr:rowOff>
    </xdr:from>
    <xdr:ext cx="762000" cy="259045"/>
    <xdr:sp macro="" textlink="">
      <xdr:nvSpPr>
        <xdr:cNvPr id="441" name="テキスト ボックス 440"/>
        <xdr:cNvSpPr txBox="1"/>
      </xdr:nvSpPr>
      <xdr:spPr>
        <a:xfrm>
          <a:off x="14401800" y="1307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39370</xdr:rowOff>
    </xdr:from>
    <xdr:to>
      <xdr:col>69</xdr:col>
      <xdr:colOff>92075</xdr:colOff>
      <xdr:row>73</xdr:row>
      <xdr:rowOff>123190</xdr:rowOff>
    </xdr:to>
    <xdr:cxnSp macro="">
      <xdr:nvCxnSpPr>
        <xdr:cNvPr id="442" name="直線コネクタ 441"/>
        <xdr:cNvCxnSpPr/>
      </xdr:nvCxnSpPr>
      <xdr:spPr>
        <a:xfrm>
          <a:off x="13004800" y="125552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163830</xdr:rowOff>
    </xdr:from>
    <xdr:to>
      <xdr:col>69</xdr:col>
      <xdr:colOff>142875</xdr:colOff>
      <xdr:row>76</xdr:row>
      <xdr:rowOff>93980</xdr:rowOff>
    </xdr:to>
    <xdr:sp macro="" textlink="">
      <xdr:nvSpPr>
        <xdr:cNvPr id="443" name="フローチャート: 判断 442"/>
        <xdr:cNvSpPr/>
      </xdr:nvSpPr>
      <xdr:spPr>
        <a:xfrm>
          <a:off x="13843000" y="130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78757</xdr:rowOff>
    </xdr:from>
    <xdr:ext cx="762000" cy="259045"/>
    <xdr:sp macro="" textlink="">
      <xdr:nvSpPr>
        <xdr:cNvPr id="444" name="テキスト ボックス 443"/>
        <xdr:cNvSpPr txBox="1"/>
      </xdr:nvSpPr>
      <xdr:spPr>
        <a:xfrm>
          <a:off x="13512800" y="1310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72390</xdr:rowOff>
    </xdr:from>
    <xdr:to>
      <xdr:col>65</xdr:col>
      <xdr:colOff>53975</xdr:colOff>
      <xdr:row>76</xdr:row>
      <xdr:rowOff>2539</xdr:rowOff>
    </xdr:to>
    <xdr:sp macro="" textlink="">
      <xdr:nvSpPr>
        <xdr:cNvPr id="445" name="フローチャート: 判断 444"/>
        <xdr:cNvSpPr/>
      </xdr:nvSpPr>
      <xdr:spPr>
        <a:xfrm>
          <a:off x="12954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158766</xdr:rowOff>
    </xdr:from>
    <xdr:ext cx="762000" cy="259045"/>
    <xdr:sp macro="" textlink="">
      <xdr:nvSpPr>
        <xdr:cNvPr id="446" name="テキスト ボックス 445"/>
        <xdr:cNvSpPr txBox="1"/>
      </xdr:nvSpPr>
      <xdr:spPr>
        <a:xfrm>
          <a:off x="12623800" y="13017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52" name="楕円 451"/>
        <xdr:cNvSpPr/>
      </xdr:nvSpPr>
      <xdr:spPr>
        <a:xfrm>
          <a:off x="164592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36847</xdr:rowOff>
    </xdr:from>
    <xdr:ext cx="762000" cy="259045"/>
    <xdr:sp macro="" textlink="">
      <xdr:nvSpPr>
        <xdr:cNvPr id="453" name="公債費以外該当値テキスト"/>
        <xdr:cNvSpPr txBox="1"/>
      </xdr:nvSpPr>
      <xdr:spPr>
        <a:xfrm>
          <a:off x="165989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140970</xdr:rowOff>
    </xdr:from>
    <xdr:to>
      <xdr:col>78</xdr:col>
      <xdr:colOff>120650</xdr:colOff>
      <xdr:row>74</xdr:row>
      <xdr:rowOff>71120</xdr:rowOff>
    </xdr:to>
    <xdr:sp macro="" textlink="">
      <xdr:nvSpPr>
        <xdr:cNvPr id="454" name="楕円 453"/>
        <xdr:cNvSpPr/>
      </xdr:nvSpPr>
      <xdr:spPr>
        <a:xfrm>
          <a:off x="15621000" y="1265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81297</xdr:rowOff>
    </xdr:from>
    <xdr:ext cx="736600" cy="259045"/>
    <xdr:sp macro="" textlink="">
      <xdr:nvSpPr>
        <xdr:cNvPr id="455" name="テキスト ボックス 454"/>
        <xdr:cNvSpPr txBox="1"/>
      </xdr:nvSpPr>
      <xdr:spPr>
        <a:xfrm>
          <a:off x="15290800" y="12425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22860</xdr:rowOff>
    </xdr:from>
    <xdr:to>
      <xdr:col>74</xdr:col>
      <xdr:colOff>31750</xdr:colOff>
      <xdr:row>74</xdr:row>
      <xdr:rowOff>124460</xdr:rowOff>
    </xdr:to>
    <xdr:sp macro="" textlink="">
      <xdr:nvSpPr>
        <xdr:cNvPr id="456" name="楕円 455"/>
        <xdr:cNvSpPr/>
      </xdr:nvSpPr>
      <xdr:spPr>
        <a:xfrm>
          <a:off x="14732000" y="1271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134637</xdr:rowOff>
    </xdr:from>
    <xdr:ext cx="762000" cy="259045"/>
    <xdr:sp macro="" textlink="">
      <xdr:nvSpPr>
        <xdr:cNvPr id="457" name="テキスト ボックス 456"/>
        <xdr:cNvSpPr txBox="1"/>
      </xdr:nvSpPr>
      <xdr:spPr>
        <a:xfrm>
          <a:off x="14401800" y="1247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72390</xdr:rowOff>
    </xdr:from>
    <xdr:to>
      <xdr:col>69</xdr:col>
      <xdr:colOff>142875</xdr:colOff>
      <xdr:row>74</xdr:row>
      <xdr:rowOff>2540</xdr:rowOff>
    </xdr:to>
    <xdr:sp macro="" textlink="">
      <xdr:nvSpPr>
        <xdr:cNvPr id="458" name="楕円 457"/>
        <xdr:cNvSpPr/>
      </xdr:nvSpPr>
      <xdr:spPr>
        <a:xfrm>
          <a:off x="13843000" y="1258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12717</xdr:rowOff>
    </xdr:from>
    <xdr:ext cx="762000" cy="259045"/>
    <xdr:sp macro="" textlink="">
      <xdr:nvSpPr>
        <xdr:cNvPr id="459" name="テキスト ボックス 458"/>
        <xdr:cNvSpPr txBox="1"/>
      </xdr:nvSpPr>
      <xdr:spPr>
        <a:xfrm>
          <a:off x="13512800" y="1235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72</xdr:row>
      <xdr:rowOff>160020</xdr:rowOff>
    </xdr:from>
    <xdr:to>
      <xdr:col>65</xdr:col>
      <xdr:colOff>53975</xdr:colOff>
      <xdr:row>73</xdr:row>
      <xdr:rowOff>90170</xdr:rowOff>
    </xdr:to>
    <xdr:sp macro="" textlink="">
      <xdr:nvSpPr>
        <xdr:cNvPr id="460" name="楕円 459"/>
        <xdr:cNvSpPr/>
      </xdr:nvSpPr>
      <xdr:spPr>
        <a:xfrm>
          <a:off x="12954000" y="1250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100347</xdr:rowOff>
    </xdr:from>
    <xdr:ext cx="762000" cy="259045"/>
    <xdr:sp macro="" textlink="">
      <xdr:nvSpPr>
        <xdr:cNvPr id="461" name="テキスト ボックス 460"/>
        <xdr:cNvSpPr txBox="1"/>
      </xdr:nvSpPr>
      <xdr:spPr>
        <a:xfrm>
          <a:off x="12623800" y="1227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東京都千代田区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20037</xdr:rowOff>
    </xdr:from>
    <xdr:to>
      <xdr:col>29</xdr:col>
      <xdr:colOff>127000</xdr:colOff>
      <xdr:row>19</xdr:row>
      <xdr:rowOff>84731</xdr:rowOff>
    </xdr:to>
    <xdr:cxnSp macro="">
      <xdr:nvCxnSpPr>
        <xdr:cNvPr id="47" name="直線コネクタ 46"/>
        <xdr:cNvCxnSpPr/>
      </xdr:nvCxnSpPr>
      <xdr:spPr bwMode="auto">
        <a:xfrm flipV="1">
          <a:off x="5651500" y="2125062"/>
          <a:ext cx="0" cy="12648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56808</xdr:rowOff>
    </xdr:from>
    <xdr:ext cx="762000" cy="259045"/>
    <xdr:sp macro="" textlink="">
      <xdr:nvSpPr>
        <xdr:cNvPr id="48" name="人口1人当たり決算額の推移最小値テキスト130"/>
        <xdr:cNvSpPr txBox="1"/>
      </xdr:nvSpPr>
      <xdr:spPr>
        <a:xfrm>
          <a:off x="5740400" y="3361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84731</xdr:rowOff>
    </xdr:from>
    <xdr:to>
      <xdr:col>30</xdr:col>
      <xdr:colOff>25400</xdr:colOff>
      <xdr:row>19</xdr:row>
      <xdr:rowOff>84731</xdr:rowOff>
    </xdr:to>
    <xdr:cxnSp macro="">
      <xdr:nvCxnSpPr>
        <xdr:cNvPr id="49" name="直線コネクタ 48"/>
        <xdr:cNvCxnSpPr/>
      </xdr:nvCxnSpPr>
      <xdr:spPr bwMode="auto">
        <a:xfrm>
          <a:off x="5562600" y="33899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106414</xdr:rowOff>
    </xdr:from>
    <xdr:ext cx="762000" cy="259045"/>
    <xdr:sp macro="" textlink="">
      <xdr:nvSpPr>
        <xdr:cNvPr id="50" name="人口1人当たり決算額の推移最大値テキスト130"/>
        <xdr:cNvSpPr txBox="1"/>
      </xdr:nvSpPr>
      <xdr:spPr>
        <a:xfrm>
          <a:off x="5740400" y="1868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20037</xdr:rowOff>
    </xdr:from>
    <xdr:to>
      <xdr:col>30</xdr:col>
      <xdr:colOff>25400</xdr:colOff>
      <xdr:row>12</xdr:row>
      <xdr:rowOff>20037</xdr:rowOff>
    </xdr:to>
    <xdr:cxnSp macro="">
      <xdr:nvCxnSpPr>
        <xdr:cNvPr id="51" name="直線コネクタ 50"/>
        <xdr:cNvCxnSpPr/>
      </xdr:nvCxnSpPr>
      <xdr:spPr bwMode="auto">
        <a:xfrm>
          <a:off x="5562600" y="21250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17599</xdr:rowOff>
    </xdr:from>
    <xdr:to>
      <xdr:col>29</xdr:col>
      <xdr:colOff>127000</xdr:colOff>
      <xdr:row>12</xdr:row>
      <xdr:rowOff>20037</xdr:rowOff>
    </xdr:to>
    <xdr:cxnSp macro="">
      <xdr:nvCxnSpPr>
        <xdr:cNvPr id="52" name="直線コネクタ 51"/>
        <xdr:cNvCxnSpPr/>
      </xdr:nvCxnSpPr>
      <xdr:spPr bwMode="auto">
        <a:xfrm>
          <a:off x="5003800" y="2122624"/>
          <a:ext cx="647700" cy="24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18</xdr:row>
      <xdr:rowOff>20312</xdr:rowOff>
    </xdr:from>
    <xdr:ext cx="762000" cy="259045"/>
    <xdr:sp macro="" textlink="">
      <xdr:nvSpPr>
        <xdr:cNvPr id="53" name="人口1人当たり決算額の推移平均値テキスト130"/>
        <xdr:cNvSpPr txBox="1"/>
      </xdr:nvSpPr>
      <xdr:spPr>
        <a:xfrm>
          <a:off x="5740400" y="3154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48235</xdr:rowOff>
    </xdr:from>
    <xdr:to>
      <xdr:col>29</xdr:col>
      <xdr:colOff>177800</xdr:colOff>
      <xdr:row>18</xdr:row>
      <xdr:rowOff>149835</xdr:rowOff>
    </xdr:to>
    <xdr:sp macro="" textlink="">
      <xdr:nvSpPr>
        <xdr:cNvPr id="54" name="フローチャート: 判断 53"/>
        <xdr:cNvSpPr/>
      </xdr:nvSpPr>
      <xdr:spPr bwMode="auto">
        <a:xfrm>
          <a:off x="5600700" y="31819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11</xdr:row>
      <xdr:rowOff>114971</xdr:rowOff>
    </xdr:from>
    <xdr:to>
      <xdr:col>26</xdr:col>
      <xdr:colOff>50800</xdr:colOff>
      <xdr:row>12</xdr:row>
      <xdr:rowOff>17599</xdr:rowOff>
    </xdr:to>
    <xdr:cxnSp macro="">
      <xdr:nvCxnSpPr>
        <xdr:cNvPr id="55" name="直線コネクタ 54"/>
        <xdr:cNvCxnSpPr/>
      </xdr:nvCxnSpPr>
      <xdr:spPr bwMode="auto">
        <a:xfrm>
          <a:off x="4305300" y="2048546"/>
          <a:ext cx="698500" cy="740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64509</xdr:rowOff>
    </xdr:from>
    <xdr:to>
      <xdr:col>26</xdr:col>
      <xdr:colOff>101600</xdr:colOff>
      <xdr:row>18</xdr:row>
      <xdr:rowOff>166108</xdr:rowOff>
    </xdr:to>
    <xdr:sp macro="" textlink="">
      <xdr:nvSpPr>
        <xdr:cNvPr id="56" name="フローチャート: 判断 55"/>
        <xdr:cNvSpPr/>
      </xdr:nvSpPr>
      <xdr:spPr bwMode="auto">
        <a:xfrm>
          <a:off x="4953000" y="3198234"/>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150886</xdr:rowOff>
    </xdr:from>
    <xdr:ext cx="736600" cy="259045"/>
    <xdr:sp macro="" textlink="">
      <xdr:nvSpPr>
        <xdr:cNvPr id="57" name="テキスト ボックス 56"/>
        <xdr:cNvSpPr txBox="1"/>
      </xdr:nvSpPr>
      <xdr:spPr>
        <a:xfrm>
          <a:off x="4622800" y="3284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11</xdr:row>
      <xdr:rowOff>38445</xdr:rowOff>
    </xdr:from>
    <xdr:to>
      <xdr:col>22</xdr:col>
      <xdr:colOff>114300</xdr:colOff>
      <xdr:row>11</xdr:row>
      <xdr:rowOff>114971</xdr:rowOff>
    </xdr:to>
    <xdr:cxnSp macro="">
      <xdr:nvCxnSpPr>
        <xdr:cNvPr id="58" name="直線コネクタ 57"/>
        <xdr:cNvCxnSpPr/>
      </xdr:nvCxnSpPr>
      <xdr:spPr bwMode="auto">
        <a:xfrm>
          <a:off x="3606800" y="1972020"/>
          <a:ext cx="698500" cy="765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69952</xdr:rowOff>
    </xdr:from>
    <xdr:to>
      <xdr:col>22</xdr:col>
      <xdr:colOff>165100</xdr:colOff>
      <xdr:row>19</xdr:row>
      <xdr:rowOff>102</xdr:rowOff>
    </xdr:to>
    <xdr:sp macro="" textlink="">
      <xdr:nvSpPr>
        <xdr:cNvPr id="59" name="フローチャート: 判断 58"/>
        <xdr:cNvSpPr/>
      </xdr:nvSpPr>
      <xdr:spPr bwMode="auto">
        <a:xfrm>
          <a:off x="4254500" y="32036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156329</xdr:rowOff>
    </xdr:from>
    <xdr:ext cx="762000" cy="259045"/>
    <xdr:sp macro="" textlink="">
      <xdr:nvSpPr>
        <xdr:cNvPr id="60" name="テキスト ボックス 59"/>
        <xdr:cNvSpPr txBox="1"/>
      </xdr:nvSpPr>
      <xdr:spPr>
        <a:xfrm>
          <a:off x="3924300" y="3290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10</xdr:row>
      <xdr:rowOff>161290</xdr:rowOff>
    </xdr:from>
    <xdr:to>
      <xdr:col>18</xdr:col>
      <xdr:colOff>177800</xdr:colOff>
      <xdr:row>11</xdr:row>
      <xdr:rowOff>38445</xdr:rowOff>
    </xdr:to>
    <xdr:cxnSp macro="">
      <xdr:nvCxnSpPr>
        <xdr:cNvPr id="61" name="直線コネクタ 60"/>
        <xdr:cNvCxnSpPr/>
      </xdr:nvCxnSpPr>
      <xdr:spPr bwMode="auto">
        <a:xfrm>
          <a:off x="2908300" y="1923415"/>
          <a:ext cx="698500" cy="486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54810</xdr:rowOff>
    </xdr:from>
    <xdr:to>
      <xdr:col>19</xdr:col>
      <xdr:colOff>38100</xdr:colOff>
      <xdr:row>18</xdr:row>
      <xdr:rowOff>156410</xdr:rowOff>
    </xdr:to>
    <xdr:sp macro="" textlink="">
      <xdr:nvSpPr>
        <xdr:cNvPr id="62" name="フローチャート: 判断 61"/>
        <xdr:cNvSpPr/>
      </xdr:nvSpPr>
      <xdr:spPr bwMode="auto">
        <a:xfrm>
          <a:off x="3556000" y="31885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141186</xdr:rowOff>
    </xdr:from>
    <xdr:ext cx="762000" cy="259045"/>
    <xdr:sp macro="" textlink="">
      <xdr:nvSpPr>
        <xdr:cNvPr id="63" name="テキスト ボックス 62"/>
        <xdr:cNvSpPr txBox="1"/>
      </xdr:nvSpPr>
      <xdr:spPr>
        <a:xfrm>
          <a:off x="3225800" y="327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48812</xdr:rowOff>
    </xdr:from>
    <xdr:to>
      <xdr:col>15</xdr:col>
      <xdr:colOff>101600</xdr:colOff>
      <xdr:row>18</xdr:row>
      <xdr:rowOff>150412</xdr:rowOff>
    </xdr:to>
    <xdr:sp macro="" textlink="">
      <xdr:nvSpPr>
        <xdr:cNvPr id="64" name="フローチャート: 判断 63"/>
        <xdr:cNvSpPr/>
      </xdr:nvSpPr>
      <xdr:spPr bwMode="auto">
        <a:xfrm>
          <a:off x="2857500" y="31825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135188</xdr:rowOff>
    </xdr:from>
    <xdr:ext cx="762000" cy="259045"/>
    <xdr:sp macro="" textlink="">
      <xdr:nvSpPr>
        <xdr:cNvPr id="65" name="テキスト ボックス 64"/>
        <xdr:cNvSpPr txBox="1"/>
      </xdr:nvSpPr>
      <xdr:spPr>
        <a:xfrm>
          <a:off x="2527300" y="326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11</xdr:row>
      <xdr:rowOff>140687</xdr:rowOff>
    </xdr:from>
    <xdr:to>
      <xdr:col>29</xdr:col>
      <xdr:colOff>177800</xdr:colOff>
      <xdr:row>12</xdr:row>
      <xdr:rowOff>70837</xdr:rowOff>
    </xdr:to>
    <xdr:sp macro="" textlink="">
      <xdr:nvSpPr>
        <xdr:cNvPr id="71" name="楕円 70"/>
        <xdr:cNvSpPr/>
      </xdr:nvSpPr>
      <xdr:spPr bwMode="auto">
        <a:xfrm>
          <a:off x="5600700" y="20742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87364</xdr:rowOff>
    </xdr:from>
    <xdr:ext cx="762000" cy="259045"/>
    <xdr:sp macro="" textlink="">
      <xdr:nvSpPr>
        <xdr:cNvPr id="72" name="人口1人当たり決算額の推移該当値テキスト130"/>
        <xdr:cNvSpPr txBox="1"/>
      </xdr:nvSpPr>
      <xdr:spPr>
        <a:xfrm>
          <a:off x="5740400" y="2020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11</xdr:row>
      <xdr:rowOff>138249</xdr:rowOff>
    </xdr:from>
    <xdr:to>
      <xdr:col>26</xdr:col>
      <xdr:colOff>101600</xdr:colOff>
      <xdr:row>12</xdr:row>
      <xdr:rowOff>68399</xdr:rowOff>
    </xdr:to>
    <xdr:sp macro="" textlink="">
      <xdr:nvSpPr>
        <xdr:cNvPr id="73" name="楕円 72"/>
        <xdr:cNvSpPr/>
      </xdr:nvSpPr>
      <xdr:spPr bwMode="auto">
        <a:xfrm>
          <a:off x="4953000" y="20718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10</xdr:row>
      <xdr:rowOff>78576</xdr:rowOff>
    </xdr:from>
    <xdr:ext cx="736600" cy="259045"/>
    <xdr:sp macro="" textlink="">
      <xdr:nvSpPr>
        <xdr:cNvPr id="74" name="テキスト ボックス 73"/>
        <xdr:cNvSpPr txBox="1"/>
      </xdr:nvSpPr>
      <xdr:spPr>
        <a:xfrm>
          <a:off x="4622800" y="1840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11</xdr:row>
      <xdr:rowOff>64171</xdr:rowOff>
    </xdr:from>
    <xdr:to>
      <xdr:col>22</xdr:col>
      <xdr:colOff>165100</xdr:colOff>
      <xdr:row>11</xdr:row>
      <xdr:rowOff>165771</xdr:rowOff>
    </xdr:to>
    <xdr:sp macro="" textlink="">
      <xdr:nvSpPr>
        <xdr:cNvPr id="75" name="楕円 74"/>
        <xdr:cNvSpPr/>
      </xdr:nvSpPr>
      <xdr:spPr bwMode="auto">
        <a:xfrm>
          <a:off x="4254500" y="19977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10</xdr:row>
      <xdr:rowOff>4498</xdr:rowOff>
    </xdr:from>
    <xdr:ext cx="762000" cy="259045"/>
    <xdr:sp macro="" textlink="">
      <xdr:nvSpPr>
        <xdr:cNvPr id="76" name="テキスト ボックス 75"/>
        <xdr:cNvSpPr txBox="1"/>
      </xdr:nvSpPr>
      <xdr:spPr>
        <a:xfrm>
          <a:off x="3924300" y="1766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10</xdr:row>
      <xdr:rowOff>159095</xdr:rowOff>
    </xdr:from>
    <xdr:to>
      <xdr:col>19</xdr:col>
      <xdr:colOff>38100</xdr:colOff>
      <xdr:row>11</xdr:row>
      <xdr:rowOff>89245</xdr:rowOff>
    </xdr:to>
    <xdr:sp macro="" textlink="">
      <xdr:nvSpPr>
        <xdr:cNvPr id="77" name="楕円 76"/>
        <xdr:cNvSpPr/>
      </xdr:nvSpPr>
      <xdr:spPr bwMode="auto">
        <a:xfrm>
          <a:off x="3556000" y="19212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9</xdr:row>
      <xdr:rowOff>99422</xdr:rowOff>
    </xdr:from>
    <xdr:ext cx="762000" cy="259045"/>
    <xdr:sp macro="" textlink="">
      <xdr:nvSpPr>
        <xdr:cNvPr id="78" name="テキスト ボックス 77"/>
        <xdr:cNvSpPr txBox="1"/>
      </xdr:nvSpPr>
      <xdr:spPr>
        <a:xfrm>
          <a:off x="3225800" y="169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xdr:row>
      <xdr:rowOff>110490</xdr:rowOff>
    </xdr:from>
    <xdr:to>
      <xdr:col>15</xdr:col>
      <xdr:colOff>101600</xdr:colOff>
      <xdr:row>11</xdr:row>
      <xdr:rowOff>40640</xdr:rowOff>
    </xdr:to>
    <xdr:sp macro="" textlink="">
      <xdr:nvSpPr>
        <xdr:cNvPr id="79" name="楕円 78"/>
        <xdr:cNvSpPr/>
      </xdr:nvSpPr>
      <xdr:spPr bwMode="auto">
        <a:xfrm>
          <a:off x="2857500" y="18726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9</xdr:row>
      <xdr:rowOff>50817</xdr:rowOff>
    </xdr:from>
    <xdr:ext cx="762000" cy="259045"/>
    <xdr:sp macro="" textlink="">
      <xdr:nvSpPr>
        <xdr:cNvPr id="80" name="テキスト ボックス 79"/>
        <xdr:cNvSpPr txBox="1"/>
      </xdr:nvSpPr>
      <xdr:spPr>
        <a:xfrm>
          <a:off x="2527300" y="1641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19253</xdr:rowOff>
    </xdr:from>
    <xdr:to>
      <xdr:col>29</xdr:col>
      <xdr:colOff>127000</xdr:colOff>
      <xdr:row>37</xdr:row>
      <xdr:rowOff>331978</xdr:rowOff>
    </xdr:to>
    <xdr:cxnSp macro="">
      <xdr:nvCxnSpPr>
        <xdr:cNvPr id="106" name="直線コネクタ 105"/>
        <xdr:cNvCxnSpPr/>
      </xdr:nvCxnSpPr>
      <xdr:spPr bwMode="auto">
        <a:xfrm flipV="1">
          <a:off x="5651500" y="6286703"/>
          <a:ext cx="0" cy="11699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304055</xdr:rowOff>
    </xdr:from>
    <xdr:ext cx="762000" cy="259045"/>
    <xdr:sp macro="" textlink="">
      <xdr:nvSpPr>
        <xdr:cNvPr id="107" name="人口1人当たり決算額の推移最小値テキスト445"/>
        <xdr:cNvSpPr txBox="1"/>
      </xdr:nvSpPr>
      <xdr:spPr>
        <a:xfrm>
          <a:off x="5740400" y="7428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331978</xdr:rowOff>
    </xdr:from>
    <xdr:to>
      <xdr:col>30</xdr:col>
      <xdr:colOff>25400</xdr:colOff>
      <xdr:row>37</xdr:row>
      <xdr:rowOff>331978</xdr:rowOff>
    </xdr:to>
    <xdr:cxnSp macro="">
      <xdr:nvCxnSpPr>
        <xdr:cNvPr id="108" name="直線コネクタ 107"/>
        <xdr:cNvCxnSpPr/>
      </xdr:nvCxnSpPr>
      <xdr:spPr bwMode="auto">
        <a:xfrm>
          <a:off x="5562600" y="74566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105630</xdr:rowOff>
    </xdr:from>
    <xdr:ext cx="762000" cy="259045"/>
    <xdr:sp macro="" textlink="">
      <xdr:nvSpPr>
        <xdr:cNvPr id="109" name="人口1人当たり決算額の推移最大値テキスト445"/>
        <xdr:cNvSpPr txBox="1"/>
      </xdr:nvSpPr>
      <xdr:spPr>
        <a:xfrm>
          <a:off x="5740400" y="6030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19253</xdr:rowOff>
    </xdr:from>
    <xdr:to>
      <xdr:col>30</xdr:col>
      <xdr:colOff>25400</xdr:colOff>
      <xdr:row>34</xdr:row>
      <xdr:rowOff>19253</xdr:rowOff>
    </xdr:to>
    <xdr:cxnSp macro="">
      <xdr:nvCxnSpPr>
        <xdr:cNvPr id="110" name="直線コネクタ 109"/>
        <xdr:cNvCxnSpPr/>
      </xdr:nvCxnSpPr>
      <xdr:spPr bwMode="auto">
        <a:xfrm>
          <a:off x="5562600" y="62867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249758</xdr:rowOff>
    </xdr:from>
    <xdr:to>
      <xdr:col>29</xdr:col>
      <xdr:colOff>127000</xdr:colOff>
      <xdr:row>34</xdr:row>
      <xdr:rowOff>266751</xdr:rowOff>
    </xdr:to>
    <xdr:cxnSp macro="">
      <xdr:nvCxnSpPr>
        <xdr:cNvPr id="111" name="直線コネクタ 110"/>
        <xdr:cNvCxnSpPr/>
      </xdr:nvCxnSpPr>
      <xdr:spPr bwMode="auto">
        <a:xfrm flipV="1">
          <a:off x="5003800" y="6517208"/>
          <a:ext cx="647700" cy="169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307357</xdr:rowOff>
    </xdr:from>
    <xdr:ext cx="762000" cy="259045"/>
    <xdr:sp macro="" textlink="">
      <xdr:nvSpPr>
        <xdr:cNvPr id="112" name="人口1人当たり決算額の推移平均値テキスト445"/>
        <xdr:cNvSpPr txBox="1"/>
      </xdr:nvSpPr>
      <xdr:spPr>
        <a:xfrm>
          <a:off x="5740400" y="69177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335280</xdr:rowOff>
    </xdr:from>
    <xdr:to>
      <xdr:col>29</xdr:col>
      <xdr:colOff>177800</xdr:colOff>
      <xdr:row>36</xdr:row>
      <xdr:rowOff>93980</xdr:rowOff>
    </xdr:to>
    <xdr:sp macro="" textlink="">
      <xdr:nvSpPr>
        <xdr:cNvPr id="113" name="フローチャート: 判断 112"/>
        <xdr:cNvSpPr/>
      </xdr:nvSpPr>
      <xdr:spPr bwMode="auto">
        <a:xfrm>
          <a:off x="5600700" y="69456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198247</xdr:rowOff>
    </xdr:from>
    <xdr:to>
      <xdr:col>26</xdr:col>
      <xdr:colOff>50800</xdr:colOff>
      <xdr:row>34</xdr:row>
      <xdr:rowOff>266751</xdr:rowOff>
    </xdr:to>
    <xdr:cxnSp macro="">
      <xdr:nvCxnSpPr>
        <xdr:cNvPr id="114" name="直線コネクタ 113"/>
        <xdr:cNvCxnSpPr/>
      </xdr:nvCxnSpPr>
      <xdr:spPr bwMode="auto">
        <a:xfrm>
          <a:off x="4305300" y="6465697"/>
          <a:ext cx="698500" cy="685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39395</xdr:rowOff>
    </xdr:from>
    <xdr:to>
      <xdr:col>26</xdr:col>
      <xdr:colOff>101600</xdr:colOff>
      <xdr:row>36</xdr:row>
      <xdr:rowOff>140995</xdr:rowOff>
    </xdr:to>
    <xdr:sp macro="" textlink="">
      <xdr:nvSpPr>
        <xdr:cNvPr id="115" name="フローチャート: 判断 114"/>
        <xdr:cNvSpPr/>
      </xdr:nvSpPr>
      <xdr:spPr bwMode="auto">
        <a:xfrm>
          <a:off x="4953000" y="6992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125772</xdr:rowOff>
    </xdr:from>
    <xdr:ext cx="736600" cy="259045"/>
    <xdr:sp macro="" textlink="">
      <xdr:nvSpPr>
        <xdr:cNvPr id="116" name="テキスト ボックス 115"/>
        <xdr:cNvSpPr txBox="1"/>
      </xdr:nvSpPr>
      <xdr:spPr>
        <a:xfrm>
          <a:off x="4622800" y="7079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342036</xdr:rowOff>
    </xdr:from>
    <xdr:to>
      <xdr:col>22</xdr:col>
      <xdr:colOff>114300</xdr:colOff>
      <xdr:row>34</xdr:row>
      <xdr:rowOff>198247</xdr:rowOff>
    </xdr:to>
    <xdr:cxnSp macro="">
      <xdr:nvCxnSpPr>
        <xdr:cNvPr id="117" name="直線コネクタ 116"/>
        <xdr:cNvCxnSpPr/>
      </xdr:nvCxnSpPr>
      <xdr:spPr bwMode="auto">
        <a:xfrm>
          <a:off x="3606800" y="6266586"/>
          <a:ext cx="698500" cy="1991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38176</xdr:rowOff>
    </xdr:from>
    <xdr:to>
      <xdr:col>22</xdr:col>
      <xdr:colOff>165100</xdr:colOff>
      <xdr:row>36</xdr:row>
      <xdr:rowOff>139776</xdr:rowOff>
    </xdr:to>
    <xdr:sp macro="" textlink="">
      <xdr:nvSpPr>
        <xdr:cNvPr id="118" name="フローチャート: 判断 117"/>
        <xdr:cNvSpPr/>
      </xdr:nvSpPr>
      <xdr:spPr bwMode="auto">
        <a:xfrm>
          <a:off x="4254500" y="69914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124553</xdr:rowOff>
    </xdr:from>
    <xdr:ext cx="762000" cy="259045"/>
    <xdr:sp macro="" textlink="">
      <xdr:nvSpPr>
        <xdr:cNvPr id="119" name="テキスト ボックス 118"/>
        <xdr:cNvSpPr txBox="1"/>
      </xdr:nvSpPr>
      <xdr:spPr>
        <a:xfrm>
          <a:off x="3924300" y="7077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220116</xdr:rowOff>
    </xdr:from>
    <xdr:to>
      <xdr:col>18</xdr:col>
      <xdr:colOff>177800</xdr:colOff>
      <xdr:row>33</xdr:row>
      <xdr:rowOff>342036</xdr:rowOff>
    </xdr:to>
    <xdr:cxnSp macro="">
      <xdr:nvCxnSpPr>
        <xdr:cNvPr id="120" name="直線コネクタ 119"/>
        <xdr:cNvCxnSpPr/>
      </xdr:nvCxnSpPr>
      <xdr:spPr bwMode="auto">
        <a:xfrm>
          <a:off x="2908300" y="6144666"/>
          <a:ext cx="698500" cy="1219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1524</xdr:rowOff>
    </xdr:from>
    <xdr:to>
      <xdr:col>19</xdr:col>
      <xdr:colOff>38100</xdr:colOff>
      <xdr:row>36</xdr:row>
      <xdr:rowOff>103124</xdr:rowOff>
    </xdr:to>
    <xdr:sp macro="" textlink="">
      <xdr:nvSpPr>
        <xdr:cNvPr id="121" name="フローチャート: 判断 120"/>
        <xdr:cNvSpPr/>
      </xdr:nvSpPr>
      <xdr:spPr bwMode="auto">
        <a:xfrm>
          <a:off x="3556000" y="69547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87901</xdr:rowOff>
    </xdr:from>
    <xdr:ext cx="762000" cy="259045"/>
    <xdr:sp macro="" textlink="">
      <xdr:nvSpPr>
        <xdr:cNvPr id="122" name="テキスト ボックス 121"/>
        <xdr:cNvSpPr txBox="1"/>
      </xdr:nvSpPr>
      <xdr:spPr>
        <a:xfrm>
          <a:off x="3225800" y="7041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298094</xdr:rowOff>
    </xdr:from>
    <xdr:to>
      <xdr:col>15</xdr:col>
      <xdr:colOff>101600</xdr:colOff>
      <xdr:row>36</xdr:row>
      <xdr:rowOff>56794</xdr:rowOff>
    </xdr:to>
    <xdr:sp macro="" textlink="">
      <xdr:nvSpPr>
        <xdr:cNvPr id="123" name="フローチャート: 判断 122"/>
        <xdr:cNvSpPr/>
      </xdr:nvSpPr>
      <xdr:spPr bwMode="auto">
        <a:xfrm>
          <a:off x="2857500" y="69084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41571</xdr:rowOff>
    </xdr:from>
    <xdr:ext cx="762000" cy="259045"/>
    <xdr:sp macro="" textlink="">
      <xdr:nvSpPr>
        <xdr:cNvPr id="124" name="テキスト ボックス 123"/>
        <xdr:cNvSpPr txBox="1"/>
      </xdr:nvSpPr>
      <xdr:spPr>
        <a:xfrm>
          <a:off x="2527300" y="699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198958</xdr:rowOff>
    </xdr:from>
    <xdr:to>
      <xdr:col>29</xdr:col>
      <xdr:colOff>177800</xdr:colOff>
      <xdr:row>34</xdr:row>
      <xdr:rowOff>300558</xdr:rowOff>
    </xdr:to>
    <xdr:sp macro="" textlink="">
      <xdr:nvSpPr>
        <xdr:cNvPr id="130" name="楕円 129"/>
        <xdr:cNvSpPr/>
      </xdr:nvSpPr>
      <xdr:spPr bwMode="auto">
        <a:xfrm>
          <a:off x="5600700" y="64664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44035</xdr:rowOff>
    </xdr:from>
    <xdr:ext cx="762000" cy="259045"/>
    <xdr:sp macro="" textlink="">
      <xdr:nvSpPr>
        <xdr:cNvPr id="131" name="人口1人当たり決算額の推移該当値テキスト445"/>
        <xdr:cNvSpPr txBox="1"/>
      </xdr:nvSpPr>
      <xdr:spPr>
        <a:xfrm>
          <a:off x="5740400" y="631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215951</xdr:rowOff>
    </xdr:from>
    <xdr:to>
      <xdr:col>26</xdr:col>
      <xdr:colOff>101600</xdr:colOff>
      <xdr:row>34</xdr:row>
      <xdr:rowOff>317551</xdr:rowOff>
    </xdr:to>
    <xdr:sp macro="" textlink="">
      <xdr:nvSpPr>
        <xdr:cNvPr id="132" name="楕円 131"/>
        <xdr:cNvSpPr/>
      </xdr:nvSpPr>
      <xdr:spPr bwMode="auto">
        <a:xfrm>
          <a:off x="4953000" y="64834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327728</xdr:rowOff>
    </xdr:from>
    <xdr:ext cx="736600" cy="259045"/>
    <xdr:sp macro="" textlink="">
      <xdr:nvSpPr>
        <xdr:cNvPr id="133" name="テキスト ボックス 132"/>
        <xdr:cNvSpPr txBox="1"/>
      </xdr:nvSpPr>
      <xdr:spPr>
        <a:xfrm>
          <a:off x="4622800" y="62522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147447</xdr:rowOff>
    </xdr:from>
    <xdr:to>
      <xdr:col>22</xdr:col>
      <xdr:colOff>165100</xdr:colOff>
      <xdr:row>34</xdr:row>
      <xdr:rowOff>249047</xdr:rowOff>
    </xdr:to>
    <xdr:sp macro="" textlink="">
      <xdr:nvSpPr>
        <xdr:cNvPr id="134" name="楕円 133"/>
        <xdr:cNvSpPr/>
      </xdr:nvSpPr>
      <xdr:spPr bwMode="auto">
        <a:xfrm>
          <a:off x="4254500" y="64148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259224</xdr:rowOff>
    </xdr:from>
    <xdr:ext cx="762000" cy="259045"/>
    <xdr:sp macro="" textlink="">
      <xdr:nvSpPr>
        <xdr:cNvPr id="135" name="テキスト ボックス 134"/>
        <xdr:cNvSpPr txBox="1"/>
      </xdr:nvSpPr>
      <xdr:spPr>
        <a:xfrm>
          <a:off x="3924300" y="6183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291236</xdr:rowOff>
    </xdr:from>
    <xdr:to>
      <xdr:col>19</xdr:col>
      <xdr:colOff>38100</xdr:colOff>
      <xdr:row>34</xdr:row>
      <xdr:rowOff>49936</xdr:rowOff>
    </xdr:to>
    <xdr:sp macro="" textlink="">
      <xdr:nvSpPr>
        <xdr:cNvPr id="136" name="楕円 135"/>
        <xdr:cNvSpPr/>
      </xdr:nvSpPr>
      <xdr:spPr bwMode="auto">
        <a:xfrm>
          <a:off x="3556000" y="62157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60113</xdr:rowOff>
    </xdr:from>
    <xdr:ext cx="762000" cy="259045"/>
    <xdr:sp macro="" textlink="">
      <xdr:nvSpPr>
        <xdr:cNvPr id="137" name="テキスト ボックス 136"/>
        <xdr:cNvSpPr txBox="1"/>
      </xdr:nvSpPr>
      <xdr:spPr>
        <a:xfrm>
          <a:off x="3225800" y="5984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169316</xdr:rowOff>
    </xdr:from>
    <xdr:to>
      <xdr:col>15</xdr:col>
      <xdr:colOff>101600</xdr:colOff>
      <xdr:row>33</xdr:row>
      <xdr:rowOff>270916</xdr:rowOff>
    </xdr:to>
    <xdr:sp macro="" textlink="">
      <xdr:nvSpPr>
        <xdr:cNvPr id="138" name="楕円 137"/>
        <xdr:cNvSpPr/>
      </xdr:nvSpPr>
      <xdr:spPr bwMode="auto">
        <a:xfrm>
          <a:off x="2857500" y="60938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32</xdr:row>
      <xdr:rowOff>109643</xdr:rowOff>
    </xdr:from>
    <xdr:ext cx="762000" cy="259045"/>
    <xdr:sp macro="" textlink="">
      <xdr:nvSpPr>
        <xdr:cNvPr id="139" name="テキスト ボックス 138"/>
        <xdr:cNvSpPr txBox="1"/>
      </xdr:nvSpPr>
      <xdr:spPr>
        <a:xfrm>
          <a:off x="2527300" y="586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東京都千代田区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67,216
64,159
11.66
79,335,941
76,514,678
1,628,547
33,349,959
68,115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111266</xdr:rowOff>
    </xdr:from>
    <xdr:to>
      <xdr:col>24</xdr:col>
      <xdr:colOff>62865</xdr:colOff>
      <xdr:row>38</xdr:row>
      <xdr:rowOff>34947</xdr:rowOff>
    </xdr:to>
    <xdr:cxnSp macro="">
      <xdr:nvCxnSpPr>
        <xdr:cNvPr id="58" name="直線コネクタ 57"/>
        <xdr:cNvCxnSpPr/>
      </xdr:nvCxnSpPr>
      <xdr:spPr>
        <a:xfrm flipV="1">
          <a:off x="4633595" y="5254766"/>
          <a:ext cx="1270" cy="1295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38774</xdr:rowOff>
    </xdr:from>
    <xdr:ext cx="534377" cy="259045"/>
    <xdr:sp macro="" textlink="">
      <xdr:nvSpPr>
        <xdr:cNvPr id="59" name="人件費最小値テキスト"/>
        <xdr:cNvSpPr txBox="1"/>
      </xdr:nvSpPr>
      <xdr:spPr>
        <a:xfrm>
          <a:off x="4686300" y="655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34947</xdr:rowOff>
    </xdr:from>
    <xdr:to>
      <xdr:col>24</xdr:col>
      <xdr:colOff>152400</xdr:colOff>
      <xdr:row>38</xdr:row>
      <xdr:rowOff>34947</xdr:rowOff>
    </xdr:to>
    <xdr:cxnSp macro="">
      <xdr:nvCxnSpPr>
        <xdr:cNvPr id="60" name="直線コネクタ 59"/>
        <xdr:cNvCxnSpPr/>
      </xdr:nvCxnSpPr>
      <xdr:spPr>
        <a:xfrm>
          <a:off x="4546600" y="6550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57943</xdr:rowOff>
    </xdr:from>
    <xdr:ext cx="599010" cy="259045"/>
    <xdr:sp macro="" textlink="">
      <xdr:nvSpPr>
        <xdr:cNvPr id="61" name="人件費最大値テキスト"/>
        <xdr:cNvSpPr txBox="1"/>
      </xdr:nvSpPr>
      <xdr:spPr>
        <a:xfrm>
          <a:off x="4686300" y="5029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111266</xdr:rowOff>
    </xdr:from>
    <xdr:to>
      <xdr:col>24</xdr:col>
      <xdr:colOff>152400</xdr:colOff>
      <xdr:row>30</xdr:row>
      <xdr:rowOff>111266</xdr:rowOff>
    </xdr:to>
    <xdr:cxnSp macro="">
      <xdr:nvCxnSpPr>
        <xdr:cNvPr id="62" name="直線コネクタ 61"/>
        <xdr:cNvCxnSpPr/>
      </xdr:nvCxnSpPr>
      <xdr:spPr>
        <a:xfrm>
          <a:off x="4546600" y="5254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111266</xdr:rowOff>
    </xdr:from>
    <xdr:to>
      <xdr:col>24</xdr:col>
      <xdr:colOff>63500</xdr:colOff>
      <xdr:row>31</xdr:row>
      <xdr:rowOff>12925</xdr:rowOff>
    </xdr:to>
    <xdr:cxnSp macro="">
      <xdr:nvCxnSpPr>
        <xdr:cNvPr id="63" name="直線コネクタ 62"/>
        <xdr:cNvCxnSpPr/>
      </xdr:nvCxnSpPr>
      <xdr:spPr>
        <a:xfrm flipV="1">
          <a:off x="3797300" y="5254766"/>
          <a:ext cx="838200" cy="73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160487</xdr:rowOff>
    </xdr:from>
    <xdr:ext cx="534377" cy="259045"/>
    <xdr:sp macro="" textlink="">
      <xdr:nvSpPr>
        <xdr:cNvPr id="64" name="人件費平均値テキスト"/>
        <xdr:cNvSpPr txBox="1"/>
      </xdr:nvSpPr>
      <xdr:spPr>
        <a:xfrm>
          <a:off x="4686300" y="6332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10610</xdr:rowOff>
    </xdr:from>
    <xdr:to>
      <xdr:col>24</xdr:col>
      <xdr:colOff>114300</xdr:colOff>
      <xdr:row>37</xdr:row>
      <xdr:rowOff>112210</xdr:rowOff>
    </xdr:to>
    <xdr:sp macro="" textlink="">
      <xdr:nvSpPr>
        <xdr:cNvPr id="65" name="フローチャート: 判断 64"/>
        <xdr:cNvSpPr/>
      </xdr:nvSpPr>
      <xdr:spPr>
        <a:xfrm>
          <a:off x="4584700" y="635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83236</xdr:rowOff>
    </xdr:from>
    <xdr:to>
      <xdr:col>19</xdr:col>
      <xdr:colOff>177800</xdr:colOff>
      <xdr:row>31</xdr:row>
      <xdr:rowOff>12925</xdr:rowOff>
    </xdr:to>
    <xdr:cxnSp macro="">
      <xdr:nvCxnSpPr>
        <xdr:cNvPr id="66" name="直線コネクタ 65"/>
        <xdr:cNvCxnSpPr/>
      </xdr:nvCxnSpPr>
      <xdr:spPr>
        <a:xfrm>
          <a:off x="2908300" y="5226736"/>
          <a:ext cx="889000" cy="101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35789</xdr:rowOff>
    </xdr:from>
    <xdr:to>
      <xdr:col>20</xdr:col>
      <xdr:colOff>38100</xdr:colOff>
      <xdr:row>37</xdr:row>
      <xdr:rowOff>137389</xdr:rowOff>
    </xdr:to>
    <xdr:sp macro="" textlink="">
      <xdr:nvSpPr>
        <xdr:cNvPr id="67" name="フローチャート: 判断 66"/>
        <xdr:cNvSpPr/>
      </xdr:nvSpPr>
      <xdr:spPr>
        <a:xfrm>
          <a:off x="3746500" y="637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128516</xdr:rowOff>
    </xdr:from>
    <xdr:ext cx="534377" cy="259045"/>
    <xdr:sp macro="" textlink="">
      <xdr:nvSpPr>
        <xdr:cNvPr id="68" name="テキスト ボックス 67"/>
        <xdr:cNvSpPr txBox="1"/>
      </xdr:nvSpPr>
      <xdr:spPr>
        <a:xfrm>
          <a:off x="3530111" y="647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14427</xdr:rowOff>
    </xdr:from>
    <xdr:to>
      <xdr:col>15</xdr:col>
      <xdr:colOff>50800</xdr:colOff>
      <xdr:row>30</xdr:row>
      <xdr:rowOff>83236</xdr:rowOff>
    </xdr:to>
    <xdr:cxnSp macro="">
      <xdr:nvCxnSpPr>
        <xdr:cNvPr id="69" name="直線コネクタ 68"/>
        <xdr:cNvCxnSpPr/>
      </xdr:nvCxnSpPr>
      <xdr:spPr>
        <a:xfrm>
          <a:off x="2019300" y="5157927"/>
          <a:ext cx="889000" cy="68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42657</xdr:rowOff>
    </xdr:from>
    <xdr:to>
      <xdr:col>15</xdr:col>
      <xdr:colOff>101600</xdr:colOff>
      <xdr:row>37</xdr:row>
      <xdr:rowOff>144257</xdr:rowOff>
    </xdr:to>
    <xdr:sp macro="" textlink="">
      <xdr:nvSpPr>
        <xdr:cNvPr id="70" name="フローチャート: 判断 69"/>
        <xdr:cNvSpPr/>
      </xdr:nvSpPr>
      <xdr:spPr>
        <a:xfrm>
          <a:off x="2857500" y="6386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135385</xdr:rowOff>
    </xdr:from>
    <xdr:ext cx="534377" cy="259045"/>
    <xdr:sp macro="" textlink="">
      <xdr:nvSpPr>
        <xdr:cNvPr id="71" name="テキスト ボックス 70"/>
        <xdr:cNvSpPr txBox="1"/>
      </xdr:nvSpPr>
      <xdr:spPr>
        <a:xfrm>
          <a:off x="2641111" y="6479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29</xdr:row>
      <xdr:rowOff>133484</xdr:rowOff>
    </xdr:from>
    <xdr:to>
      <xdr:col>10</xdr:col>
      <xdr:colOff>114300</xdr:colOff>
      <xdr:row>30</xdr:row>
      <xdr:rowOff>14427</xdr:rowOff>
    </xdr:to>
    <xdr:cxnSp macro="">
      <xdr:nvCxnSpPr>
        <xdr:cNvPr id="72" name="直線コネクタ 71"/>
        <xdr:cNvCxnSpPr/>
      </xdr:nvCxnSpPr>
      <xdr:spPr>
        <a:xfrm>
          <a:off x="1130300" y="5105534"/>
          <a:ext cx="889000" cy="52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33143</xdr:rowOff>
    </xdr:from>
    <xdr:to>
      <xdr:col>10</xdr:col>
      <xdr:colOff>165100</xdr:colOff>
      <xdr:row>37</xdr:row>
      <xdr:rowOff>134743</xdr:rowOff>
    </xdr:to>
    <xdr:sp macro="" textlink="">
      <xdr:nvSpPr>
        <xdr:cNvPr id="73" name="フローチャート: 判断 72"/>
        <xdr:cNvSpPr/>
      </xdr:nvSpPr>
      <xdr:spPr>
        <a:xfrm>
          <a:off x="1968500" y="6376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125871</xdr:rowOff>
    </xdr:from>
    <xdr:ext cx="534377" cy="259045"/>
    <xdr:sp macro="" textlink="">
      <xdr:nvSpPr>
        <xdr:cNvPr id="74" name="テキスト ボックス 73"/>
        <xdr:cNvSpPr txBox="1"/>
      </xdr:nvSpPr>
      <xdr:spPr>
        <a:xfrm>
          <a:off x="1752111" y="646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17664</xdr:rowOff>
    </xdr:from>
    <xdr:to>
      <xdr:col>6</xdr:col>
      <xdr:colOff>38100</xdr:colOff>
      <xdr:row>37</xdr:row>
      <xdr:rowOff>119264</xdr:rowOff>
    </xdr:to>
    <xdr:sp macro="" textlink="">
      <xdr:nvSpPr>
        <xdr:cNvPr id="75" name="フローチャート: 判断 74"/>
        <xdr:cNvSpPr/>
      </xdr:nvSpPr>
      <xdr:spPr>
        <a:xfrm>
          <a:off x="1079500" y="6361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110391</xdr:rowOff>
    </xdr:from>
    <xdr:ext cx="534377" cy="259045"/>
    <xdr:sp macro="" textlink="">
      <xdr:nvSpPr>
        <xdr:cNvPr id="76" name="テキスト ボックス 75"/>
        <xdr:cNvSpPr txBox="1"/>
      </xdr:nvSpPr>
      <xdr:spPr>
        <a:xfrm>
          <a:off x="863111" y="6454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60466</xdr:rowOff>
    </xdr:from>
    <xdr:to>
      <xdr:col>24</xdr:col>
      <xdr:colOff>114300</xdr:colOff>
      <xdr:row>30</xdr:row>
      <xdr:rowOff>162066</xdr:rowOff>
    </xdr:to>
    <xdr:sp macro="" textlink="">
      <xdr:nvSpPr>
        <xdr:cNvPr id="82" name="楕円 81"/>
        <xdr:cNvSpPr/>
      </xdr:nvSpPr>
      <xdr:spPr>
        <a:xfrm>
          <a:off x="4584700" y="5203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13493</xdr:rowOff>
    </xdr:from>
    <xdr:ext cx="599010" cy="259045"/>
    <xdr:sp macro="" textlink="">
      <xdr:nvSpPr>
        <xdr:cNvPr id="83" name="人件費該当値テキスト"/>
        <xdr:cNvSpPr txBox="1"/>
      </xdr:nvSpPr>
      <xdr:spPr>
        <a:xfrm>
          <a:off x="4686300" y="5156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133575</xdr:rowOff>
    </xdr:from>
    <xdr:to>
      <xdr:col>20</xdr:col>
      <xdr:colOff>38100</xdr:colOff>
      <xdr:row>31</xdr:row>
      <xdr:rowOff>63725</xdr:rowOff>
    </xdr:to>
    <xdr:sp macro="" textlink="">
      <xdr:nvSpPr>
        <xdr:cNvPr id="84" name="楕円 83"/>
        <xdr:cNvSpPr/>
      </xdr:nvSpPr>
      <xdr:spPr>
        <a:xfrm>
          <a:off x="3746500" y="527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29</xdr:row>
      <xdr:rowOff>80252</xdr:rowOff>
    </xdr:from>
    <xdr:ext cx="599010" cy="259045"/>
    <xdr:sp macro="" textlink="">
      <xdr:nvSpPr>
        <xdr:cNvPr id="85" name="テキスト ボックス 84"/>
        <xdr:cNvSpPr txBox="1"/>
      </xdr:nvSpPr>
      <xdr:spPr>
        <a:xfrm>
          <a:off x="3497795" y="505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32436</xdr:rowOff>
    </xdr:from>
    <xdr:to>
      <xdr:col>15</xdr:col>
      <xdr:colOff>101600</xdr:colOff>
      <xdr:row>30</xdr:row>
      <xdr:rowOff>134036</xdr:rowOff>
    </xdr:to>
    <xdr:sp macro="" textlink="">
      <xdr:nvSpPr>
        <xdr:cNvPr id="86" name="楕円 85"/>
        <xdr:cNvSpPr/>
      </xdr:nvSpPr>
      <xdr:spPr>
        <a:xfrm>
          <a:off x="2857500" y="5175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28</xdr:row>
      <xdr:rowOff>150563</xdr:rowOff>
    </xdr:from>
    <xdr:ext cx="599010" cy="259045"/>
    <xdr:sp macro="" textlink="">
      <xdr:nvSpPr>
        <xdr:cNvPr id="87" name="テキスト ボックス 86"/>
        <xdr:cNvSpPr txBox="1"/>
      </xdr:nvSpPr>
      <xdr:spPr>
        <a:xfrm>
          <a:off x="2608795" y="4951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29</xdr:row>
      <xdr:rowOff>135077</xdr:rowOff>
    </xdr:from>
    <xdr:to>
      <xdr:col>10</xdr:col>
      <xdr:colOff>165100</xdr:colOff>
      <xdr:row>30</xdr:row>
      <xdr:rowOff>65227</xdr:rowOff>
    </xdr:to>
    <xdr:sp macro="" textlink="">
      <xdr:nvSpPr>
        <xdr:cNvPr id="88" name="楕円 87"/>
        <xdr:cNvSpPr/>
      </xdr:nvSpPr>
      <xdr:spPr>
        <a:xfrm>
          <a:off x="1968500" y="5107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28</xdr:row>
      <xdr:rowOff>81754</xdr:rowOff>
    </xdr:from>
    <xdr:ext cx="599010" cy="259045"/>
    <xdr:sp macro="" textlink="">
      <xdr:nvSpPr>
        <xdr:cNvPr id="89" name="テキスト ボックス 88"/>
        <xdr:cNvSpPr txBox="1"/>
      </xdr:nvSpPr>
      <xdr:spPr>
        <a:xfrm>
          <a:off x="1719795" y="4882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29</xdr:row>
      <xdr:rowOff>82684</xdr:rowOff>
    </xdr:from>
    <xdr:to>
      <xdr:col>6</xdr:col>
      <xdr:colOff>38100</xdr:colOff>
      <xdr:row>30</xdr:row>
      <xdr:rowOff>12834</xdr:rowOff>
    </xdr:to>
    <xdr:sp macro="" textlink="">
      <xdr:nvSpPr>
        <xdr:cNvPr id="90" name="楕円 89"/>
        <xdr:cNvSpPr/>
      </xdr:nvSpPr>
      <xdr:spPr>
        <a:xfrm>
          <a:off x="1079500" y="5054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28</xdr:row>
      <xdr:rowOff>29361</xdr:rowOff>
    </xdr:from>
    <xdr:ext cx="599010" cy="259045"/>
    <xdr:sp macro="" textlink="">
      <xdr:nvSpPr>
        <xdr:cNvPr id="91" name="テキスト ボックス 90"/>
        <xdr:cNvSpPr txBox="1"/>
      </xdr:nvSpPr>
      <xdr:spPr>
        <a:xfrm>
          <a:off x="830795" y="4829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108816</xdr:rowOff>
    </xdr:from>
    <xdr:to>
      <xdr:col>24</xdr:col>
      <xdr:colOff>62865</xdr:colOff>
      <xdr:row>58</xdr:row>
      <xdr:rowOff>126045</xdr:rowOff>
    </xdr:to>
    <xdr:cxnSp macro="">
      <xdr:nvCxnSpPr>
        <xdr:cNvPr id="116" name="直線コネクタ 115"/>
        <xdr:cNvCxnSpPr/>
      </xdr:nvCxnSpPr>
      <xdr:spPr>
        <a:xfrm flipV="1">
          <a:off x="4633595" y="8852766"/>
          <a:ext cx="1270" cy="1217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129872</xdr:rowOff>
    </xdr:from>
    <xdr:ext cx="534377" cy="259045"/>
    <xdr:sp macro="" textlink="">
      <xdr:nvSpPr>
        <xdr:cNvPr id="117" name="物件費最小値テキスト"/>
        <xdr:cNvSpPr txBox="1"/>
      </xdr:nvSpPr>
      <xdr:spPr>
        <a:xfrm>
          <a:off x="4686300" y="1007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126045</xdr:rowOff>
    </xdr:from>
    <xdr:to>
      <xdr:col>24</xdr:col>
      <xdr:colOff>152400</xdr:colOff>
      <xdr:row>58</xdr:row>
      <xdr:rowOff>126045</xdr:rowOff>
    </xdr:to>
    <xdr:cxnSp macro="">
      <xdr:nvCxnSpPr>
        <xdr:cNvPr id="118" name="直線コネクタ 117"/>
        <xdr:cNvCxnSpPr/>
      </xdr:nvCxnSpPr>
      <xdr:spPr>
        <a:xfrm>
          <a:off x="4546600" y="10070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55493</xdr:rowOff>
    </xdr:from>
    <xdr:ext cx="599010" cy="259045"/>
    <xdr:sp macro="" textlink="">
      <xdr:nvSpPr>
        <xdr:cNvPr id="119" name="物件費最大値テキスト"/>
        <xdr:cNvSpPr txBox="1"/>
      </xdr:nvSpPr>
      <xdr:spPr>
        <a:xfrm>
          <a:off x="4686300" y="8627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108816</xdr:rowOff>
    </xdr:from>
    <xdr:to>
      <xdr:col>24</xdr:col>
      <xdr:colOff>152400</xdr:colOff>
      <xdr:row>51</xdr:row>
      <xdr:rowOff>108816</xdr:rowOff>
    </xdr:to>
    <xdr:cxnSp macro="">
      <xdr:nvCxnSpPr>
        <xdr:cNvPr id="120" name="直線コネクタ 119"/>
        <xdr:cNvCxnSpPr/>
      </xdr:nvCxnSpPr>
      <xdr:spPr>
        <a:xfrm>
          <a:off x="4546600" y="8852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108816</xdr:rowOff>
    </xdr:from>
    <xdr:to>
      <xdr:col>24</xdr:col>
      <xdr:colOff>63500</xdr:colOff>
      <xdr:row>52</xdr:row>
      <xdr:rowOff>126929</xdr:rowOff>
    </xdr:to>
    <xdr:cxnSp macro="">
      <xdr:nvCxnSpPr>
        <xdr:cNvPr id="121" name="直線コネクタ 120"/>
        <xdr:cNvCxnSpPr/>
      </xdr:nvCxnSpPr>
      <xdr:spPr>
        <a:xfrm flipV="1">
          <a:off x="3797300" y="8852766"/>
          <a:ext cx="838200" cy="189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131472</xdr:rowOff>
    </xdr:from>
    <xdr:ext cx="534377" cy="259045"/>
    <xdr:sp macro="" textlink="">
      <xdr:nvSpPr>
        <xdr:cNvPr id="122" name="物件費平均値テキスト"/>
        <xdr:cNvSpPr txBox="1"/>
      </xdr:nvSpPr>
      <xdr:spPr>
        <a:xfrm>
          <a:off x="4686300" y="9904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153045</xdr:rowOff>
    </xdr:from>
    <xdr:to>
      <xdr:col>24</xdr:col>
      <xdr:colOff>114300</xdr:colOff>
      <xdr:row>58</xdr:row>
      <xdr:rowOff>83195</xdr:rowOff>
    </xdr:to>
    <xdr:sp macro="" textlink="">
      <xdr:nvSpPr>
        <xdr:cNvPr id="123" name="フローチャート: 判断 122"/>
        <xdr:cNvSpPr/>
      </xdr:nvSpPr>
      <xdr:spPr>
        <a:xfrm>
          <a:off x="4584700" y="992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126929</xdr:rowOff>
    </xdr:from>
    <xdr:to>
      <xdr:col>19</xdr:col>
      <xdr:colOff>177800</xdr:colOff>
      <xdr:row>52</xdr:row>
      <xdr:rowOff>147602</xdr:rowOff>
    </xdr:to>
    <xdr:cxnSp macro="">
      <xdr:nvCxnSpPr>
        <xdr:cNvPr id="124" name="直線コネクタ 123"/>
        <xdr:cNvCxnSpPr/>
      </xdr:nvCxnSpPr>
      <xdr:spPr>
        <a:xfrm flipV="1">
          <a:off x="2908300" y="9042329"/>
          <a:ext cx="889000" cy="2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7625</xdr:rowOff>
    </xdr:from>
    <xdr:to>
      <xdr:col>20</xdr:col>
      <xdr:colOff>38100</xdr:colOff>
      <xdr:row>58</xdr:row>
      <xdr:rowOff>109225</xdr:rowOff>
    </xdr:to>
    <xdr:sp macro="" textlink="">
      <xdr:nvSpPr>
        <xdr:cNvPr id="125" name="フローチャート: 判断 124"/>
        <xdr:cNvSpPr/>
      </xdr:nvSpPr>
      <xdr:spPr>
        <a:xfrm>
          <a:off x="3746500" y="995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100352</xdr:rowOff>
    </xdr:from>
    <xdr:ext cx="534377" cy="259045"/>
    <xdr:sp macro="" textlink="">
      <xdr:nvSpPr>
        <xdr:cNvPr id="126" name="テキスト ボックス 125"/>
        <xdr:cNvSpPr txBox="1"/>
      </xdr:nvSpPr>
      <xdr:spPr>
        <a:xfrm>
          <a:off x="3530111" y="1004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147602</xdr:rowOff>
    </xdr:from>
    <xdr:to>
      <xdr:col>15</xdr:col>
      <xdr:colOff>50800</xdr:colOff>
      <xdr:row>52</xdr:row>
      <xdr:rowOff>156349</xdr:rowOff>
    </xdr:to>
    <xdr:cxnSp macro="">
      <xdr:nvCxnSpPr>
        <xdr:cNvPr id="127" name="直線コネクタ 126"/>
        <xdr:cNvCxnSpPr/>
      </xdr:nvCxnSpPr>
      <xdr:spPr>
        <a:xfrm flipV="1">
          <a:off x="2019300" y="9063002"/>
          <a:ext cx="889000" cy="8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59647</xdr:rowOff>
    </xdr:from>
    <xdr:to>
      <xdr:col>15</xdr:col>
      <xdr:colOff>101600</xdr:colOff>
      <xdr:row>58</xdr:row>
      <xdr:rowOff>161247</xdr:rowOff>
    </xdr:to>
    <xdr:sp macro="" textlink="">
      <xdr:nvSpPr>
        <xdr:cNvPr id="128" name="フローチャート: 判断 127"/>
        <xdr:cNvSpPr/>
      </xdr:nvSpPr>
      <xdr:spPr>
        <a:xfrm>
          <a:off x="2857500" y="1000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152374</xdr:rowOff>
    </xdr:from>
    <xdr:ext cx="534377" cy="259045"/>
    <xdr:sp macro="" textlink="">
      <xdr:nvSpPr>
        <xdr:cNvPr id="129" name="テキスト ボックス 128"/>
        <xdr:cNvSpPr txBox="1"/>
      </xdr:nvSpPr>
      <xdr:spPr>
        <a:xfrm>
          <a:off x="2641111" y="10096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156349</xdr:rowOff>
    </xdr:from>
    <xdr:to>
      <xdr:col>10</xdr:col>
      <xdr:colOff>114300</xdr:colOff>
      <xdr:row>53</xdr:row>
      <xdr:rowOff>27632</xdr:rowOff>
    </xdr:to>
    <xdr:cxnSp macro="">
      <xdr:nvCxnSpPr>
        <xdr:cNvPr id="130" name="直線コネクタ 129"/>
        <xdr:cNvCxnSpPr/>
      </xdr:nvCxnSpPr>
      <xdr:spPr>
        <a:xfrm flipV="1">
          <a:off x="1130300" y="9071749"/>
          <a:ext cx="889000" cy="42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72593</xdr:rowOff>
    </xdr:from>
    <xdr:to>
      <xdr:col>10</xdr:col>
      <xdr:colOff>165100</xdr:colOff>
      <xdr:row>59</xdr:row>
      <xdr:rowOff>2743</xdr:rowOff>
    </xdr:to>
    <xdr:sp macro="" textlink="">
      <xdr:nvSpPr>
        <xdr:cNvPr id="131" name="フローチャート: 判断 130"/>
        <xdr:cNvSpPr/>
      </xdr:nvSpPr>
      <xdr:spPr>
        <a:xfrm>
          <a:off x="1968500" y="10016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165320</xdr:rowOff>
    </xdr:from>
    <xdr:ext cx="534377" cy="259045"/>
    <xdr:sp macro="" textlink="">
      <xdr:nvSpPr>
        <xdr:cNvPr id="132" name="テキスト ボックス 131"/>
        <xdr:cNvSpPr txBox="1"/>
      </xdr:nvSpPr>
      <xdr:spPr>
        <a:xfrm>
          <a:off x="1752111" y="10109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63312</xdr:rowOff>
    </xdr:from>
    <xdr:to>
      <xdr:col>6</xdr:col>
      <xdr:colOff>38100</xdr:colOff>
      <xdr:row>58</xdr:row>
      <xdr:rowOff>164912</xdr:rowOff>
    </xdr:to>
    <xdr:sp macro="" textlink="">
      <xdr:nvSpPr>
        <xdr:cNvPr id="133" name="フローチャート: 判断 132"/>
        <xdr:cNvSpPr/>
      </xdr:nvSpPr>
      <xdr:spPr>
        <a:xfrm>
          <a:off x="1079500" y="1000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156039</xdr:rowOff>
    </xdr:from>
    <xdr:ext cx="534377" cy="259045"/>
    <xdr:sp macro="" textlink="">
      <xdr:nvSpPr>
        <xdr:cNvPr id="134" name="テキスト ボックス 133"/>
        <xdr:cNvSpPr txBox="1"/>
      </xdr:nvSpPr>
      <xdr:spPr>
        <a:xfrm>
          <a:off x="863111" y="1010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58016</xdr:rowOff>
    </xdr:from>
    <xdr:to>
      <xdr:col>24</xdr:col>
      <xdr:colOff>114300</xdr:colOff>
      <xdr:row>51</xdr:row>
      <xdr:rowOff>159616</xdr:rowOff>
    </xdr:to>
    <xdr:sp macro="" textlink="">
      <xdr:nvSpPr>
        <xdr:cNvPr id="140" name="楕円 139"/>
        <xdr:cNvSpPr/>
      </xdr:nvSpPr>
      <xdr:spPr>
        <a:xfrm>
          <a:off x="4584700" y="8801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11043</xdr:rowOff>
    </xdr:from>
    <xdr:ext cx="599010" cy="259045"/>
    <xdr:sp macro="" textlink="">
      <xdr:nvSpPr>
        <xdr:cNvPr id="141" name="物件費該当値テキスト"/>
        <xdr:cNvSpPr txBox="1"/>
      </xdr:nvSpPr>
      <xdr:spPr>
        <a:xfrm>
          <a:off x="4686300" y="8754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76129</xdr:rowOff>
    </xdr:from>
    <xdr:to>
      <xdr:col>20</xdr:col>
      <xdr:colOff>38100</xdr:colOff>
      <xdr:row>53</xdr:row>
      <xdr:rowOff>6279</xdr:rowOff>
    </xdr:to>
    <xdr:sp macro="" textlink="">
      <xdr:nvSpPr>
        <xdr:cNvPr id="142" name="楕円 141"/>
        <xdr:cNvSpPr/>
      </xdr:nvSpPr>
      <xdr:spPr>
        <a:xfrm>
          <a:off x="3746500" y="8991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22806</xdr:rowOff>
    </xdr:from>
    <xdr:ext cx="599010" cy="259045"/>
    <xdr:sp macro="" textlink="">
      <xdr:nvSpPr>
        <xdr:cNvPr id="143" name="テキスト ボックス 142"/>
        <xdr:cNvSpPr txBox="1"/>
      </xdr:nvSpPr>
      <xdr:spPr>
        <a:xfrm>
          <a:off x="3497795" y="8766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96802</xdr:rowOff>
    </xdr:from>
    <xdr:to>
      <xdr:col>15</xdr:col>
      <xdr:colOff>101600</xdr:colOff>
      <xdr:row>53</xdr:row>
      <xdr:rowOff>26952</xdr:rowOff>
    </xdr:to>
    <xdr:sp macro="" textlink="">
      <xdr:nvSpPr>
        <xdr:cNvPr id="144" name="楕円 143"/>
        <xdr:cNvSpPr/>
      </xdr:nvSpPr>
      <xdr:spPr>
        <a:xfrm>
          <a:off x="2857500" y="901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43479</xdr:rowOff>
    </xdr:from>
    <xdr:ext cx="599010" cy="259045"/>
    <xdr:sp macro="" textlink="">
      <xdr:nvSpPr>
        <xdr:cNvPr id="145" name="テキスト ボックス 144"/>
        <xdr:cNvSpPr txBox="1"/>
      </xdr:nvSpPr>
      <xdr:spPr>
        <a:xfrm>
          <a:off x="2608795" y="8787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105549</xdr:rowOff>
    </xdr:from>
    <xdr:to>
      <xdr:col>10</xdr:col>
      <xdr:colOff>165100</xdr:colOff>
      <xdr:row>53</xdr:row>
      <xdr:rowOff>35699</xdr:rowOff>
    </xdr:to>
    <xdr:sp macro="" textlink="">
      <xdr:nvSpPr>
        <xdr:cNvPr id="146" name="楕円 145"/>
        <xdr:cNvSpPr/>
      </xdr:nvSpPr>
      <xdr:spPr>
        <a:xfrm>
          <a:off x="1968500" y="9020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52226</xdr:rowOff>
    </xdr:from>
    <xdr:ext cx="599010" cy="259045"/>
    <xdr:sp macro="" textlink="">
      <xdr:nvSpPr>
        <xdr:cNvPr id="147" name="テキスト ボックス 146"/>
        <xdr:cNvSpPr txBox="1"/>
      </xdr:nvSpPr>
      <xdr:spPr>
        <a:xfrm>
          <a:off x="1719795" y="8796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52</xdr:row>
      <xdr:rowOff>148282</xdr:rowOff>
    </xdr:from>
    <xdr:to>
      <xdr:col>6</xdr:col>
      <xdr:colOff>38100</xdr:colOff>
      <xdr:row>53</xdr:row>
      <xdr:rowOff>78432</xdr:rowOff>
    </xdr:to>
    <xdr:sp macro="" textlink="">
      <xdr:nvSpPr>
        <xdr:cNvPr id="148" name="楕円 147"/>
        <xdr:cNvSpPr/>
      </xdr:nvSpPr>
      <xdr:spPr>
        <a:xfrm>
          <a:off x="1079500" y="906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51</xdr:row>
      <xdr:rowOff>94959</xdr:rowOff>
    </xdr:from>
    <xdr:ext cx="599010" cy="259045"/>
    <xdr:sp macro="" textlink="">
      <xdr:nvSpPr>
        <xdr:cNvPr id="149" name="テキスト ボックス 148"/>
        <xdr:cNvSpPr txBox="1"/>
      </xdr:nvSpPr>
      <xdr:spPr>
        <a:xfrm>
          <a:off x="830795" y="8838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3" name="テキスト ボックス 162"/>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42697</xdr:rowOff>
    </xdr:from>
    <xdr:to>
      <xdr:col>24</xdr:col>
      <xdr:colOff>62865</xdr:colOff>
      <xdr:row>79</xdr:row>
      <xdr:rowOff>2997</xdr:rowOff>
    </xdr:to>
    <xdr:cxnSp macro="">
      <xdr:nvCxnSpPr>
        <xdr:cNvPr id="173" name="直線コネクタ 172"/>
        <xdr:cNvCxnSpPr/>
      </xdr:nvCxnSpPr>
      <xdr:spPr>
        <a:xfrm flipV="1">
          <a:off x="4633595" y="12387097"/>
          <a:ext cx="1270" cy="1160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6824</xdr:rowOff>
    </xdr:from>
    <xdr:ext cx="378565" cy="259045"/>
    <xdr:sp macro="" textlink="">
      <xdr:nvSpPr>
        <xdr:cNvPr id="174" name="維持補修費最小値テキスト"/>
        <xdr:cNvSpPr txBox="1"/>
      </xdr:nvSpPr>
      <xdr:spPr>
        <a:xfrm>
          <a:off x="4686300" y="135513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2997</xdr:rowOff>
    </xdr:from>
    <xdr:to>
      <xdr:col>24</xdr:col>
      <xdr:colOff>152400</xdr:colOff>
      <xdr:row>79</xdr:row>
      <xdr:rowOff>2997</xdr:rowOff>
    </xdr:to>
    <xdr:cxnSp macro="">
      <xdr:nvCxnSpPr>
        <xdr:cNvPr id="175" name="直線コネクタ 174"/>
        <xdr:cNvCxnSpPr/>
      </xdr:nvCxnSpPr>
      <xdr:spPr>
        <a:xfrm>
          <a:off x="4546600" y="13547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160824</xdr:rowOff>
    </xdr:from>
    <xdr:ext cx="534377" cy="259045"/>
    <xdr:sp macro="" textlink="">
      <xdr:nvSpPr>
        <xdr:cNvPr id="176" name="維持補修費最大値テキスト"/>
        <xdr:cNvSpPr txBox="1"/>
      </xdr:nvSpPr>
      <xdr:spPr>
        <a:xfrm>
          <a:off x="4686300" y="1216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42697</xdr:rowOff>
    </xdr:from>
    <xdr:to>
      <xdr:col>24</xdr:col>
      <xdr:colOff>152400</xdr:colOff>
      <xdr:row>72</xdr:row>
      <xdr:rowOff>42697</xdr:rowOff>
    </xdr:to>
    <xdr:cxnSp macro="">
      <xdr:nvCxnSpPr>
        <xdr:cNvPr id="177" name="直線コネクタ 176"/>
        <xdr:cNvCxnSpPr/>
      </xdr:nvCxnSpPr>
      <xdr:spPr>
        <a:xfrm>
          <a:off x="4546600" y="12387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104191</xdr:rowOff>
    </xdr:from>
    <xdr:to>
      <xdr:col>24</xdr:col>
      <xdr:colOff>63500</xdr:colOff>
      <xdr:row>72</xdr:row>
      <xdr:rowOff>42697</xdr:rowOff>
    </xdr:to>
    <xdr:cxnSp macro="">
      <xdr:nvCxnSpPr>
        <xdr:cNvPr id="178" name="直線コネクタ 177"/>
        <xdr:cNvCxnSpPr/>
      </xdr:nvCxnSpPr>
      <xdr:spPr>
        <a:xfrm>
          <a:off x="3797300" y="12277141"/>
          <a:ext cx="838200" cy="109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16960</xdr:rowOff>
    </xdr:from>
    <xdr:ext cx="469744" cy="259045"/>
    <xdr:sp macro="" textlink="">
      <xdr:nvSpPr>
        <xdr:cNvPr id="179" name="維持補修費平均値テキスト"/>
        <xdr:cNvSpPr txBox="1"/>
      </xdr:nvSpPr>
      <xdr:spPr>
        <a:xfrm>
          <a:off x="4686300" y="132186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38533</xdr:rowOff>
    </xdr:from>
    <xdr:to>
      <xdr:col>24</xdr:col>
      <xdr:colOff>114300</xdr:colOff>
      <xdr:row>77</xdr:row>
      <xdr:rowOff>140133</xdr:rowOff>
    </xdr:to>
    <xdr:sp macro="" textlink="">
      <xdr:nvSpPr>
        <xdr:cNvPr id="180" name="フローチャート: 判断 179"/>
        <xdr:cNvSpPr/>
      </xdr:nvSpPr>
      <xdr:spPr>
        <a:xfrm>
          <a:off x="4584700" y="1324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104191</xdr:rowOff>
    </xdr:from>
    <xdr:to>
      <xdr:col>19</xdr:col>
      <xdr:colOff>177800</xdr:colOff>
      <xdr:row>72</xdr:row>
      <xdr:rowOff>125526</xdr:rowOff>
    </xdr:to>
    <xdr:cxnSp macro="">
      <xdr:nvCxnSpPr>
        <xdr:cNvPr id="181" name="直線コネクタ 180"/>
        <xdr:cNvCxnSpPr/>
      </xdr:nvCxnSpPr>
      <xdr:spPr>
        <a:xfrm flipV="1">
          <a:off x="2908300" y="12277141"/>
          <a:ext cx="889000" cy="192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19710</xdr:rowOff>
    </xdr:from>
    <xdr:to>
      <xdr:col>20</xdr:col>
      <xdr:colOff>38100</xdr:colOff>
      <xdr:row>77</xdr:row>
      <xdr:rowOff>121310</xdr:rowOff>
    </xdr:to>
    <xdr:sp macro="" textlink="">
      <xdr:nvSpPr>
        <xdr:cNvPr id="182" name="フローチャート: 判断 181"/>
        <xdr:cNvSpPr/>
      </xdr:nvSpPr>
      <xdr:spPr>
        <a:xfrm>
          <a:off x="3746500" y="1322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112437</xdr:rowOff>
    </xdr:from>
    <xdr:ext cx="469744" cy="259045"/>
    <xdr:sp macro="" textlink="">
      <xdr:nvSpPr>
        <xdr:cNvPr id="183" name="テキスト ボックス 182"/>
        <xdr:cNvSpPr txBox="1"/>
      </xdr:nvSpPr>
      <xdr:spPr>
        <a:xfrm>
          <a:off x="3562428" y="13314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125526</xdr:rowOff>
    </xdr:from>
    <xdr:to>
      <xdr:col>15</xdr:col>
      <xdr:colOff>50800</xdr:colOff>
      <xdr:row>72</xdr:row>
      <xdr:rowOff>157835</xdr:rowOff>
    </xdr:to>
    <xdr:cxnSp macro="">
      <xdr:nvCxnSpPr>
        <xdr:cNvPr id="184" name="直線コネクタ 183"/>
        <xdr:cNvCxnSpPr/>
      </xdr:nvCxnSpPr>
      <xdr:spPr>
        <a:xfrm flipV="1">
          <a:off x="2019300" y="12469926"/>
          <a:ext cx="889000" cy="32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44628</xdr:rowOff>
    </xdr:from>
    <xdr:to>
      <xdr:col>15</xdr:col>
      <xdr:colOff>101600</xdr:colOff>
      <xdr:row>77</xdr:row>
      <xdr:rowOff>146228</xdr:rowOff>
    </xdr:to>
    <xdr:sp macro="" textlink="">
      <xdr:nvSpPr>
        <xdr:cNvPr id="185" name="フローチャート: 判断 184"/>
        <xdr:cNvSpPr/>
      </xdr:nvSpPr>
      <xdr:spPr>
        <a:xfrm>
          <a:off x="2857500" y="1324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137355</xdr:rowOff>
    </xdr:from>
    <xdr:ext cx="469744" cy="259045"/>
    <xdr:sp macro="" textlink="">
      <xdr:nvSpPr>
        <xdr:cNvPr id="186" name="テキスト ボックス 185"/>
        <xdr:cNvSpPr txBox="1"/>
      </xdr:nvSpPr>
      <xdr:spPr>
        <a:xfrm>
          <a:off x="2673428" y="13339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157835</xdr:rowOff>
    </xdr:from>
    <xdr:to>
      <xdr:col>10</xdr:col>
      <xdr:colOff>114300</xdr:colOff>
      <xdr:row>72</xdr:row>
      <xdr:rowOff>158674</xdr:rowOff>
    </xdr:to>
    <xdr:cxnSp macro="">
      <xdr:nvCxnSpPr>
        <xdr:cNvPr id="187" name="直線コネクタ 186"/>
        <xdr:cNvCxnSpPr/>
      </xdr:nvCxnSpPr>
      <xdr:spPr>
        <a:xfrm flipV="1">
          <a:off x="1130300" y="12502235"/>
          <a:ext cx="889000" cy="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64973</xdr:rowOff>
    </xdr:from>
    <xdr:to>
      <xdr:col>10</xdr:col>
      <xdr:colOff>165100</xdr:colOff>
      <xdr:row>77</xdr:row>
      <xdr:rowOff>166573</xdr:rowOff>
    </xdr:to>
    <xdr:sp macro="" textlink="">
      <xdr:nvSpPr>
        <xdr:cNvPr id="188" name="フローチャート: 判断 187"/>
        <xdr:cNvSpPr/>
      </xdr:nvSpPr>
      <xdr:spPr>
        <a:xfrm>
          <a:off x="1968500" y="1326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157700</xdr:rowOff>
    </xdr:from>
    <xdr:ext cx="469744" cy="259045"/>
    <xdr:sp macro="" textlink="">
      <xdr:nvSpPr>
        <xdr:cNvPr id="189" name="テキスト ボックス 188"/>
        <xdr:cNvSpPr txBox="1"/>
      </xdr:nvSpPr>
      <xdr:spPr>
        <a:xfrm>
          <a:off x="1784428" y="13359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78918</xdr:rowOff>
    </xdr:from>
    <xdr:to>
      <xdr:col>6</xdr:col>
      <xdr:colOff>38100</xdr:colOff>
      <xdr:row>78</xdr:row>
      <xdr:rowOff>9068</xdr:rowOff>
    </xdr:to>
    <xdr:sp macro="" textlink="">
      <xdr:nvSpPr>
        <xdr:cNvPr id="190" name="フローチャート: 判断 189"/>
        <xdr:cNvSpPr/>
      </xdr:nvSpPr>
      <xdr:spPr>
        <a:xfrm>
          <a:off x="1079500" y="1328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195</xdr:rowOff>
    </xdr:from>
    <xdr:ext cx="469744" cy="259045"/>
    <xdr:sp macro="" textlink="">
      <xdr:nvSpPr>
        <xdr:cNvPr id="191" name="テキスト ボックス 190"/>
        <xdr:cNvSpPr txBox="1"/>
      </xdr:nvSpPr>
      <xdr:spPr>
        <a:xfrm>
          <a:off x="895428" y="13373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163347</xdr:rowOff>
    </xdr:from>
    <xdr:to>
      <xdr:col>24</xdr:col>
      <xdr:colOff>114300</xdr:colOff>
      <xdr:row>72</xdr:row>
      <xdr:rowOff>93497</xdr:rowOff>
    </xdr:to>
    <xdr:sp macro="" textlink="">
      <xdr:nvSpPr>
        <xdr:cNvPr id="197" name="楕円 196"/>
        <xdr:cNvSpPr/>
      </xdr:nvSpPr>
      <xdr:spPr>
        <a:xfrm>
          <a:off x="4584700" y="12336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116374</xdr:rowOff>
    </xdr:from>
    <xdr:ext cx="534377" cy="259045"/>
    <xdr:sp macro="" textlink="">
      <xdr:nvSpPr>
        <xdr:cNvPr id="198" name="維持補修費該当値テキスト"/>
        <xdr:cNvSpPr txBox="1"/>
      </xdr:nvSpPr>
      <xdr:spPr>
        <a:xfrm>
          <a:off x="4686300" y="12289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53391</xdr:rowOff>
    </xdr:from>
    <xdr:to>
      <xdr:col>20</xdr:col>
      <xdr:colOff>38100</xdr:colOff>
      <xdr:row>71</xdr:row>
      <xdr:rowOff>154991</xdr:rowOff>
    </xdr:to>
    <xdr:sp macro="" textlink="">
      <xdr:nvSpPr>
        <xdr:cNvPr id="199" name="楕円 198"/>
        <xdr:cNvSpPr/>
      </xdr:nvSpPr>
      <xdr:spPr>
        <a:xfrm>
          <a:off x="3746500" y="12226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70</xdr:row>
      <xdr:rowOff>68</xdr:rowOff>
    </xdr:from>
    <xdr:ext cx="534377" cy="259045"/>
    <xdr:sp macro="" textlink="">
      <xdr:nvSpPr>
        <xdr:cNvPr id="200" name="テキスト ボックス 199"/>
        <xdr:cNvSpPr txBox="1"/>
      </xdr:nvSpPr>
      <xdr:spPr>
        <a:xfrm>
          <a:off x="3530111" y="12001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74726</xdr:rowOff>
    </xdr:from>
    <xdr:to>
      <xdr:col>15</xdr:col>
      <xdr:colOff>101600</xdr:colOff>
      <xdr:row>73</xdr:row>
      <xdr:rowOff>4876</xdr:rowOff>
    </xdr:to>
    <xdr:sp macro="" textlink="">
      <xdr:nvSpPr>
        <xdr:cNvPr id="201" name="楕円 200"/>
        <xdr:cNvSpPr/>
      </xdr:nvSpPr>
      <xdr:spPr>
        <a:xfrm>
          <a:off x="2857500" y="1241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71</xdr:row>
      <xdr:rowOff>21403</xdr:rowOff>
    </xdr:from>
    <xdr:ext cx="534377" cy="259045"/>
    <xdr:sp macro="" textlink="">
      <xdr:nvSpPr>
        <xdr:cNvPr id="202" name="テキスト ボックス 201"/>
        <xdr:cNvSpPr txBox="1"/>
      </xdr:nvSpPr>
      <xdr:spPr>
        <a:xfrm>
          <a:off x="2641111" y="12194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107035</xdr:rowOff>
    </xdr:from>
    <xdr:to>
      <xdr:col>10</xdr:col>
      <xdr:colOff>165100</xdr:colOff>
      <xdr:row>73</xdr:row>
      <xdr:rowOff>37185</xdr:rowOff>
    </xdr:to>
    <xdr:sp macro="" textlink="">
      <xdr:nvSpPr>
        <xdr:cNvPr id="203" name="楕円 202"/>
        <xdr:cNvSpPr/>
      </xdr:nvSpPr>
      <xdr:spPr>
        <a:xfrm>
          <a:off x="1968500" y="124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71</xdr:row>
      <xdr:rowOff>53712</xdr:rowOff>
    </xdr:from>
    <xdr:ext cx="534377" cy="259045"/>
    <xdr:sp macro="" textlink="">
      <xdr:nvSpPr>
        <xdr:cNvPr id="204" name="テキスト ボックス 203"/>
        <xdr:cNvSpPr txBox="1"/>
      </xdr:nvSpPr>
      <xdr:spPr>
        <a:xfrm>
          <a:off x="1752111" y="12226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107874</xdr:rowOff>
    </xdr:from>
    <xdr:to>
      <xdr:col>6</xdr:col>
      <xdr:colOff>38100</xdr:colOff>
      <xdr:row>73</xdr:row>
      <xdr:rowOff>38024</xdr:rowOff>
    </xdr:to>
    <xdr:sp macro="" textlink="">
      <xdr:nvSpPr>
        <xdr:cNvPr id="205" name="楕円 204"/>
        <xdr:cNvSpPr/>
      </xdr:nvSpPr>
      <xdr:spPr>
        <a:xfrm>
          <a:off x="1079500" y="12452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71</xdr:row>
      <xdr:rowOff>54551</xdr:rowOff>
    </xdr:from>
    <xdr:ext cx="534377" cy="259045"/>
    <xdr:sp macro="" textlink="">
      <xdr:nvSpPr>
        <xdr:cNvPr id="206" name="テキスト ボックス 205"/>
        <xdr:cNvSpPr txBox="1"/>
      </xdr:nvSpPr>
      <xdr:spPr>
        <a:xfrm>
          <a:off x="863111" y="12227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98</xdr:row>
      <xdr:rowOff>73677</xdr:rowOff>
    </xdr:from>
    <xdr:ext cx="595419" cy="259045"/>
    <xdr:sp macro="" textlink="">
      <xdr:nvSpPr>
        <xdr:cNvPr id="219" name="テキスト ボックス 218"/>
        <xdr:cNvSpPr txBox="1"/>
      </xdr:nvSpPr>
      <xdr:spPr>
        <a:xfrm>
          <a:off x="166581" y="1687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1" name="テキスト ボックス 220"/>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11055</xdr:rowOff>
    </xdr:from>
    <xdr:to>
      <xdr:col>24</xdr:col>
      <xdr:colOff>62865</xdr:colOff>
      <xdr:row>99</xdr:row>
      <xdr:rowOff>15703</xdr:rowOff>
    </xdr:to>
    <xdr:cxnSp macro="">
      <xdr:nvCxnSpPr>
        <xdr:cNvPr id="231" name="直線コネクタ 230"/>
        <xdr:cNvCxnSpPr/>
      </xdr:nvCxnSpPr>
      <xdr:spPr>
        <a:xfrm flipV="1">
          <a:off x="4633595" y="15441555"/>
          <a:ext cx="1270" cy="1547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19530</xdr:rowOff>
    </xdr:from>
    <xdr:ext cx="599010" cy="259045"/>
    <xdr:sp macro="" textlink="">
      <xdr:nvSpPr>
        <xdr:cNvPr id="232" name="扶助費最小値テキスト"/>
        <xdr:cNvSpPr txBox="1"/>
      </xdr:nvSpPr>
      <xdr:spPr>
        <a:xfrm>
          <a:off x="4686300" y="16993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15703</xdr:rowOff>
    </xdr:from>
    <xdr:to>
      <xdr:col>24</xdr:col>
      <xdr:colOff>152400</xdr:colOff>
      <xdr:row>99</xdr:row>
      <xdr:rowOff>15703</xdr:rowOff>
    </xdr:to>
    <xdr:cxnSp macro="">
      <xdr:nvCxnSpPr>
        <xdr:cNvPr id="233" name="直線コネクタ 232"/>
        <xdr:cNvCxnSpPr/>
      </xdr:nvCxnSpPr>
      <xdr:spPr>
        <a:xfrm>
          <a:off x="4546600" y="16989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129182</xdr:rowOff>
    </xdr:from>
    <xdr:ext cx="599010" cy="259045"/>
    <xdr:sp macro="" textlink="">
      <xdr:nvSpPr>
        <xdr:cNvPr id="234" name="扶助費最大値テキスト"/>
        <xdr:cNvSpPr txBox="1"/>
      </xdr:nvSpPr>
      <xdr:spPr>
        <a:xfrm>
          <a:off x="4686300" y="15216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11055</xdr:rowOff>
    </xdr:from>
    <xdr:to>
      <xdr:col>24</xdr:col>
      <xdr:colOff>152400</xdr:colOff>
      <xdr:row>90</xdr:row>
      <xdr:rowOff>11055</xdr:rowOff>
    </xdr:to>
    <xdr:cxnSp macro="">
      <xdr:nvCxnSpPr>
        <xdr:cNvPr id="235" name="直線コネクタ 234"/>
        <xdr:cNvCxnSpPr/>
      </xdr:nvCxnSpPr>
      <xdr:spPr>
        <a:xfrm>
          <a:off x="4546600" y="15441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53136</xdr:rowOff>
    </xdr:from>
    <xdr:to>
      <xdr:col>24</xdr:col>
      <xdr:colOff>63500</xdr:colOff>
      <xdr:row>97</xdr:row>
      <xdr:rowOff>42050</xdr:rowOff>
    </xdr:to>
    <xdr:cxnSp macro="">
      <xdr:nvCxnSpPr>
        <xdr:cNvPr id="236" name="直線コネクタ 235"/>
        <xdr:cNvCxnSpPr/>
      </xdr:nvCxnSpPr>
      <xdr:spPr>
        <a:xfrm flipV="1">
          <a:off x="3797300" y="16512336"/>
          <a:ext cx="838200" cy="160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30376</xdr:rowOff>
    </xdr:from>
    <xdr:ext cx="599010" cy="259045"/>
    <xdr:sp macro="" textlink="">
      <xdr:nvSpPr>
        <xdr:cNvPr id="237" name="扶助費平均値テキスト"/>
        <xdr:cNvSpPr txBox="1"/>
      </xdr:nvSpPr>
      <xdr:spPr>
        <a:xfrm>
          <a:off x="4686300" y="161466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7499</xdr:rowOff>
    </xdr:from>
    <xdr:to>
      <xdr:col>24</xdr:col>
      <xdr:colOff>114300</xdr:colOff>
      <xdr:row>95</xdr:row>
      <xdr:rowOff>109099</xdr:rowOff>
    </xdr:to>
    <xdr:sp macro="" textlink="">
      <xdr:nvSpPr>
        <xdr:cNvPr id="238" name="フローチャート: 判断 237"/>
        <xdr:cNvSpPr/>
      </xdr:nvSpPr>
      <xdr:spPr>
        <a:xfrm>
          <a:off x="4584700" y="16295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65767</xdr:rowOff>
    </xdr:from>
    <xdr:to>
      <xdr:col>19</xdr:col>
      <xdr:colOff>177800</xdr:colOff>
      <xdr:row>97</xdr:row>
      <xdr:rowOff>42050</xdr:rowOff>
    </xdr:to>
    <xdr:cxnSp macro="">
      <xdr:nvCxnSpPr>
        <xdr:cNvPr id="239" name="直線コネクタ 238"/>
        <xdr:cNvCxnSpPr/>
      </xdr:nvCxnSpPr>
      <xdr:spPr>
        <a:xfrm>
          <a:off x="2908300" y="16524967"/>
          <a:ext cx="889000" cy="147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144793</xdr:rowOff>
    </xdr:from>
    <xdr:to>
      <xdr:col>20</xdr:col>
      <xdr:colOff>38100</xdr:colOff>
      <xdr:row>96</xdr:row>
      <xdr:rowOff>74943</xdr:rowOff>
    </xdr:to>
    <xdr:sp macro="" textlink="">
      <xdr:nvSpPr>
        <xdr:cNvPr id="240" name="フローチャート: 判断 239"/>
        <xdr:cNvSpPr/>
      </xdr:nvSpPr>
      <xdr:spPr>
        <a:xfrm>
          <a:off x="3746500" y="16432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91470</xdr:rowOff>
    </xdr:from>
    <xdr:ext cx="599010" cy="259045"/>
    <xdr:sp macro="" textlink="">
      <xdr:nvSpPr>
        <xdr:cNvPr id="241" name="テキスト ボックス 240"/>
        <xdr:cNvSpPr txBox="1"/>
      </xdr:nvSpPr>
      <xdr:spPr>
        <a:xfrm>
          <a:off x="3497795" y="16207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65767</xdr:rowOff>
    </xdr:from>
    <xdr:to>
      <xdr:col>15</xdr:col>
      <xdr:colOff>50800</xdr:colOff>
      <xdr:row>96</xdr:row>
      <xdr:rowOff>147053</xdr:rowOff>
    </xdr:to>
    <xdr:cxnSp macro="">
      <xdr:nvCxnSpPr>
        <xdr:cNvPr id="242" name="直線コネクタ 241"/>
        <xdr:cNvCxnSpPr/>
      </xdr:nvCxnSpPr>
      <xdr:spPr>
        <a:xfrm flipV="1">
          <a:off x="2019300" y="16524967"/>
          <a:ext cx="889000" cy="81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54820</xdr:rowOff>
    </xdr:from>
    <xdr:to>
      <xdr:col>15</xdr:col>
      <xdr:colOff>101600</xdr:colOff>
      <xdr:row>96</xdr:row>
      <xdr:rowOff>156420</xdr:rowOff>
    </xdr:to>
    <xdr:sp macro="" textlink="">
      <xdr:nvSpPr>
        <xdr:cNvPr id="243" name="フローチャート: 判断 242"/>
        <xdr:cNvSpPr/>
      </xdr:nvSpPr>
      <xdr:spPr>
        <a:xfrm>
          <a:off x="2857500" y="165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147547</xdr:rowOff>
    </xdr:from>
    <xdr:ext cx="599010" cy="259045"/>
    <xdr:sp macro="" textlink="">
      <xdr:nvSpPr>
        <xdr:cNvPr id="244" name="テキスト ボックス 243"/>
        <xdr:cNvSpPr txBox="1"/>
      </xdr:nvSpPr>
      <xdr:spPr>
        <a:xfrm>
          <a:off x="2608795" y="16606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147053</xdr:rowOff>
    </xdr:from>
    <xdr:to>
      <xdr:col>10</xdr:col>
      <xdr:colOff>114300</xdr:colOff>
      <xdr:row>98</xdr:row>
      <xdr:rowOff>30505</xdr:rowOff>
    </xdr:to>
    <xdr:cxnSp macro="">
      <xdr:nvCxnSpPr>
        <xdr:cNvPr id="245" name="直線コネクタ 244"/>
        <xdr:cNvCxnSpPr/>
      </xdr:nvCxnSpPr>
      <xdr:spPr>
        <a:xfrm flipV="1">
          <a:off x="1130300" y="16606253"/>
          <a:ext cx="889000" cy="226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69069</xdr:rowOff>
    </xdr:from>
    <xdr:to>
      <xdr:col>10</xdr:col>
      <xdr:colOff>165100</xdr:colOff>
      <xdr:row>96</xdr:row>
      <xdr:rowOff>170669</xdr:rowOff>
    </xdr:to>
    <xdr:sp macro="" textlink="">
      <xdr:nvSpPr>
        <xdr:cNvPr id="246" name="フローチャート: 判断 245"/>
        <xdr:cNvSpPr/>
      </xdr:nvSpPr>
      <xdr:spPr>
        <a:xfrm>
          <a:off x="1968500" y="1652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15746</xdr:rowOff>
    </xdr:from>
    <xdr:ext cx="599010" cy="259045"/>
    <xdr:sp macro="" textlink="">
      <xdr:nvSpPr>
        <xdr:cNvPr id="247" name="テキスト ボックス 246"/>
        <xdr:cNvSpPr txBox="1"/>
      </xdr:nvSpPr>
      <xdr:spPr>
        <a:xfrm>
          <a:off x="1719795" y="16303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150870</xdr:rowOff>
    </xdr:from>
    <xdr:to>
      <xdr:col>6</xdr:col>
      <xdr:colOff>38100</xdr:colOff>
      <xdr:row>97</xdr:row>
      <xdr:rowOff>81020</xdr:rowOff>
    </xdr:to>
    <xdr:sp macro="" textlink="">
      <xdr:nvSpPr>
        <xdr:cNvPr id="248" name="フローチャート: 判断 247"/>
        <xdr:cNvSpPr/>
      </xdr:nvSpPr>
      <xdr:spPr>
        <a:xfrm>
          <a:off x="1079500" y="166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97547</xdr:rowOff>
    </xdr:from>
    <xdr:ext cx="599010" cy="259045"/>
    <xdr:sp macro="" textlink="">
      <xdr:nvSpPr>
        <xdr:cNvPr id="249" name="テキスト ボックス 248"/>
        <xdr:cNvSpPr txBox="1"/>
      </xdr:nvSpPr>
      <xdr:spPr>
        <a:xfrm>
          <a:off x="830795" y="16385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2336</xdr:rowOff>
    </xdr:from>
    <xdr:to>
      <xdr:col>24</xdr:col>
      <xdr:colOff>114300</xdr:colOff>
      <xdr:row>96</xdr:row>
      <xdr:rowOff>103936</xdr:rowOff>
    </xdr:to>
    <xdr:sp macro="" textlink="">
      <xdr:nvSpPr>
        <xdr:cNvPr id="255" name="楕円 254"/>
        <xdr:cNvSpPr/>
      </xdr:nvSpPr>
      <xdr:spPr>
        <a:xfrm>
          <a:off x="4584700" y="16461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152213</xdr:rowOff>
    </xdr:from>
    <xdr:ext cx="599010" cy="259045"/>
    <xdr:sp macro="" textlink="">
      <xdr:nvSpPr>
        <xdr:cNvPr id="256" name="扶助費該当値テキスト"/>
        <xdr:cNvSpPr txBox="1"/>
      </xdr:nvSpPr>
      <xdr:spPr>
        <a:xfrm>
          <a:off x="4686300" y="16439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162700</xdr:rowOff>
    </xdr:from>
    <xdr:to>
      <xdr:col>20</xdr:col>
      <xdr:colOff>38100</xdr:colOff>
      <xdr:row>97</xdr:row>
      <xdr:rowOff>92850</xdr:rowOff>
    </xdr:to>
    <xdr:sp macro="" textlink="">
      <xdr:nvSpPr>
        <xdr:cNvPr id="257" name="楕円 256"/>
        <xdr:cNvSpPr/>
      </xdr:nvSpPr>
      <xdr:spPr>
        <a:xfrm>
          <a:off x="3746500" y="166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83977</xdr:rowOff>
    </xdr:from>
    <xdr:ext cx="599010" cy="259045"/>
    <xdr:sp macro="" textlink="">
      <xdr:nvSpPr>
        <xdr:cNvPr id="258" name="テキスト ボックス 257"/>
        <xdr:cNvSpPr txBox="1"/>
      </xdr:nvSpPr>
      <xdr:spPr>
        <a:xfrm>
          <a:off x="3497795" y="16714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14967</xdr:rowOff>
    </xdr:from>
    <xdr:to>
      <xdr:col>15</xdr:col>
      <xdr:colOff>101600</xdr:colOff>
      <xdr:row>96</xdr:row>
      <xdr:rowOff>116567</xdr:rowOff>
    </xdr:to>
    <xdr:sp macro="" textlink="">
      <xdr:nvSpPr>
        <xdr:cNvPr id="259" name="楕円 258"/>
        <xdr:cNvSpPr/>
      </xdr:nvSpPr>
      <xdr:spPr>
        <a:xfrm>
          <a:off x="2857500" y="1647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133094</xdr:rowOff>
    </xdr:from>
    <xdr:ext cx="599010" cy="259045"/>
    <xdr:sp macro="" textlink="">
      <xdr:nvSpPr>
        <xdr:cNvPr id="260" name="テキスト ボックス 259"/>
        <xdr:cNvSpPr txBox="1"/>
      </xdr:nvSpPr>
      <xdr:spPr>
        <a:xfrm>
          <a:off x="2608795" y="16249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96253</xdr:rowOff>
    </xdr:from>
    <xdr:to>
      <xdr:col>10</xdr:col>
      <xdr:colOff>165100</xdr:colOff>
      <xdr:row>97</xdr:row>
      <xdr:rowOff>26403</xdr:rowOff>
    </xdr:to>
    <xdr:sp macro="" textlink="">
      <xdr:nvSpPr>
        <xdr:cNvPr id="261" name="楕円 260"/>
        <xdr:cNvSpPr/>
      </xdr:nvSpPr>
      <xdr:spPr>
        <a:xfrm>
          <a:off x="1968500" y="1655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17530</xdr:rowOff>
    </xdr:from>
    <xdr:ext cx="599010" cy="259045"/>
    <xdr:sp macro="" textlink="">
      <xdr:nvSpPr>
        <xdr:cNvPr id="262" name="テキスト ボックス 261"/>
        <xdr:cNvSpPr txBox="1"/>
      </xdr:nvSpPr>
      <xdr:spPr>
        <a:xfrm>
          <a:off x="1719795" y="16648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151155</xdr:rowOff>
    </xdr:from>
    <xdr:to>
      <xdr:col>6</xdr:col>
      <xdr:colOff>38100</xdr:colOff>
      <xdr:row>98</xdr:row>
      <xdr:rowOff>81305</xdr:rowOff>
    </xdr:to>
    <xdr:sp macro="" textlink="">
      <xdr:nvSpPr>
        <xdr:cNvPr id="263" name="楕円 262"/>
        <xdr:cNvSpPr/>
      </xdr:nvSpPr>
      <xdr:spPr>
        <a:xfrm>
          <a:off x="1079500" y="1678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72432</xdr:rowOff>
    </xdr:from>
    <xdr:ext cx="599010" cy="259045"/>
    <xdr:sp macro="" textlink="">
      <xdr:nvSpPr>
        <xdr:cNvPr id="264" name="テキスト ボックス 263"/>
        <xdr:cNvSpPr txBox="1"/>
      </xdr:nvSpPr>
      <xdr:spPr>
        <a:xfrm>
          <a:off x="830795" y="16874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8" name="テキスト ボックス 277"/>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0" name="テキスト ボックス 279"/>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2" name="テキスト ボックス 281"/>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104089</xdr:rowOff>
    </xdr:from>
    <xdr:to>
      <xdr:col>54</xdr:col>
      <xdr:colOff>189865</xdr:colOff>
      <xdr:row>35</xdr:row>
      <xdr:rowOff>111866</xdr:rowOff>
    </xdr:to>
    <xdr:cxnSp macro="">
      <xdr:nvCxnSpPr>
        <xdr:cNvPr id="286" name="直線コネクタ 285"/>
        <xdr:cNvCxnSpPr/>
      </xdr:nvCxnSpPr>
      <xdr:spPr>
        <a:xfrm flipV="1">
          <a:off x="10475595" y="5247589"/>
          <a:ext cx="1270" cy="865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130008</xdr:rowOff>
    </xdr:from>
    <xdr:ext cx="599010" cy="259045"/>
    <xdr:sp macro="" textlink="">
      <xdr:nvSpPr>
        <xdr:cNvPr id="287" name="補助費等最小値テキスト"/>
        <xdr:cNvSpPr txBox="1"/>
      </xdr:nvSpPr>
      <xdr:spPr>
        <a:xfrm>
          <a:off x="10528300" y="6130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111866</xdr:rowOff>
    </xdr:from>
    <xdr:to>
      <xdr:col>55</xdr:col>
      <xdr:colOff>88900</xdr:colOff>
      <xdr:row>35</xdr:row>
      <xdr:rowOff>111866</xdr:rowOff>
    </xdr:to>
    <xdr:cxnSp macro="">
      <xdr:nvCxnSpPr>
        <xdr:cNvPr id="288" name="直線コネクタ 287"/>
        <xdr:cNvCxnSpPr/>
      </xdr:nvCxnSpPr>
      <xdr:spPr>
        <a:xfrm>
          <a:off x="10388600" y="6112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50766</xdr:rowOff>
    </xdr:from>
    <xdr:ext cx="599010" cy="259045"/>
    <xdr:sp macro="" textlink="">
      <xdr:nvSpPr>
        <xdr:cNvPr id="289" name="補助費等最大値テキスト"/>
        <xdr:cNvSpPr txBox="1"/>
      </xdr:nvSpPr>
      <xdr:spPr>
        <a:xfrm>
          <a:off x="10528300" y="5022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104089</xdr:rowOff>
    </xdr:from>
    <xdr:to>
      <xdr:col>55</xdr:col>
      <xdr:colOff>88900</xdr:colOff>
      <xdr:row>30</xdr:row>
      <xdr:rowOff>104089</xdr:rowOff>
    </xdr:to>
    <xdr:cxnSp macro="">
      <xdr:nvCxnSpPr>
        <xdr:cNvPr id="290" name="直線コネクタ 289"/>
        <xdr:cNvCxnSpPr/>
      </xdr:nvCxnSpPr>
      <xdr:spPr>
        <a:xfrm>
          <a:off x="10388600" y="5247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104089</xdr:rowOff>
    </xdr:from>
    <xdr:to>
      <xdr:col>55</xdr:col>
      <xdr:colOff>0</xdr:colOff>
      <xdr:row>36</xdr:row>
      <xdr:rowOff>80662</xdr:rowOff>
    </xdr:to>
    <xdr:cxnSp macro="">
      <xdr:nvCxnSpPr>
        <xdr:cNvPr id="291" name="直線コネクタ 290"/>
        <xdr:cNvCxnSpPr/>
      </xdr:nvCxnSpPr>
      <xdr:spPr>
        <a:xfrm flipV="1">
          <a:off x="9639300" y="5247589"/>
          <a:ext cx="838200" cy="1005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3008</xdr:rowOff>
    </xdr:from>
    <xdr:ext cx="599010" cy="259045"/>
    <xdr:sp macro="" textlink="">
      <xdr:nvSpPr>
        <xdr:cNvPr id="292" name="補助費等平均値テキスト"/>
        <xdr:cNvSpPr txBox="1"/>
      </xdr:nvSpPr>
      <xdr:spPr>
        <a:xfrm>
          <a:off x="10528300" y="60037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24581</xdr:rowOff>
    </xdr:from>
    <xdr:to>
      <xdr:col>55</xdr:col>
      <xdr:colOff>50800</xdr:colOff>
      <xdr:row>35</xdr:row>
      <xdr:rowOff>126181</xdr:rowOff>
    </xdr:to>
    <xdr:sp macro="" textlink="">
      <xdr:nvSpPr>
        <xdr:cNvPr id="293" name="フローチャート: 判断 292"/>
        <xdr:cNvSpPr/>
      </xdr:nvSpPr>
      <xdr:spPr>
        <a:xfrm>
          <a:off x="10426700" y="602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80662</xdr:rowOff>
    </xdr:from>
    <xdr:to>
      <xdr:col>50</xdr:col>
      <xdr:colOff>114300</xdr:colOff>
      <xdr:row>37</xdr:row>
      <xdr:rowOff>29213</xdr:rowOff>
    </xdr:to>
    <xdr:cxnSp macro="">
      <xdr:nvCxnSpPr>
        <xdr:cNvPr id="294" name="直線コネクタ 293"/>
        <xdr:cNvCxnSpPr/>
      </xdr:nvCxnSpPr>
      <xdr:spPr>
        <a:xfrm flipV="1">
          <a:off x="8750300" y="6252862"/>
          <a:ext cx="889000" cy="120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156255</xdr:rowOff>
    </xdr:from>
    <xdr:to>
      <xdr:col>50</xdr:col>
      <xdr:colOff>165100</xdr:colOff>
      <xdr:row>38</xdr:row>
      <xdr:rowOff>86405</xdr:rowOff>
    </xdr:to>
    <xdr:sp macro="" textlink="">
      <xdr:nvSpPr>
        <xdr:cNvPr id="295" name="フローチャート: 判断 294"/>
        <xdr:cNvSpPr/>
      </xdr:nvSpPr>
      <xdr:spPr>
        <a:xfrm>
          <a:off x="9588500" y="649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77532</xdr:rowOff>
    </xdr:from>
    <xdr:ext cx="534377" cy="259045"/>
    <xdr:sp macro="" textlink="">
      <xdr:nvSpPr>
        <xdr:cNvPr id="296" name="テキスト ボックス 295"/>
        <xdr:cNvSpPr txBox="1"/>
      </xdr:nvSpPr>
      <xdr:spPr>
        <a:xfrm>
          <a:off x="9372111" y="659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24225</xdr:rowOff>
    </xdr:from>
    <xdr:to>
      <xdr:col>45</xdr:col>
      <xdr:colOff>177800</xdr:colOff>
      <xdr:row>37</xdr:row>
      <xdr:rowOff>29213</xdr:rowOff>
    </xdr:to>
    <xdr:cxnSp macro="">
      <xdr:nvCxnSpPr>
        <xdr:cNvPr id="297" name="直線コネクタ 296"/>
        <xdr:cNvCxnSpPr/>
      </xdr:nvCxnSpPr>
      <xdr:spPr>
        <a:xfrm>
          <a:off x="7861300" y="6367875"/>
          <a:ext cx="889000" cy="4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165398</xdr:rowOff>
    </xdr:from>
    <xdr:to>
      <xdr:col>46</xdr:col>
      <xdr:colOff>38100</xdr:colOff>
      <xdr:row>38</xdr:row>
      <xdr:rowOff>95548</xdr:rowOff>
    </xdr:to>
    <xdr:sp macro="" textlink="">
      <xdr:nvSpPr>
        <xdr:cNvPr id="298" name="フローチャート: 判断 297"/>
        <xdr:cNvSpPr/>
      </xdr:nvSpPr>
      <xdr:spPr>
        <a:xfrm>
          <a:off x="8699500" y="6509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86675</xdr:rowOff>
    </xdr:from>
    <xdr:ext cx="534377" cy="259045"/>
    <xdr:sp macro="" textlink="">
      <xdr:nvSpPr>
        <xdr:cNvPr id="299" name="テキスト ボックス 298"/>
        <xdr:cNvSpPr txBox="1"/>
      </xdr:nvSpPr>
      <xdr:spPr>
        <a:xfrm>
          <a:off x="8483111" y="6601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168471</xdr:rowOff>
    </xdr:from>
    <xdr:to>
      <xdr:col>41</xdr:col>
      <xdr:colOff>50800</xdr:colOff>
      <xdr:row>37</xdr:row>
      <xdr:rowOff>24225</xdr:rowOff>
    </xdr:to>
    <xdr:cxnSp macro="">
      <xdr:nvCxnSpPr>
        <xdr:cNvPr id="300" name="直線コネクタ 299"/>
        <xdr:cNvCxnSpPr/>
      </xdr:nvCxnSpPr>
      <xdr:spPr>
        <a:xfrm>
          <a:off x="6972300" y="6340671"/>
          <a:ext cx="889000" cy="27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171068</xdr:rowOff>
    </xdr:from>
    <xdr:to>
      <xdr:col>41</xdr:col>
      <xdr:colOff>101600</xdr:colOff>
      <xdr:row>38</xdr:row>
      <xdr:rowOff>101218</xdr:rowOff>
    </xdr:to>
    <xdr:sp macro="" textlink="">
      <xdr:nvSpPr>
        <xdr:cNvPr id="301" name="フローチャート: 判断 300"/>
        <xdr:cNvSpPr/>
      </xdr:nvSpPr>
      <xdr:spPr>
        <a:xfrm>
          <a:off x="7810500" y="6514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92345</xdr:rowOff>
    </xdr:from>
    <xdr:ext cx="534377" cy="259045"/>
    <xdr:sp macro="" textlink="">
      <xdr:nvSpPr>
        <xdr:cNvPr id="302" name="テキスト ボックス 301"/>
        <xdr:cNvSpPr txBox="1"/>
      </xdr:nvSpPr>
      <xdr:spPr>
        <a:xfrm>
          <a:off x="7594111" y="6607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2832</xdr:rowOff>
    </xdr:from>
    <xdr:to>
      <xdr:col>36</xdr:col>
      <xdr:colOff>165100</xdr:colOff>
      <xdr:row>38</xdr:row>
      <xdr:rowOff>104432</xdr:rowOff>
    </xdr:to>
    <xdr:sp macro="" textlink="">
      <xdr:nvSpPr>
        <xdr:cNvPr id="303" name="フローチャート: 判断 302"/>
        <xdr:cNvSpPr/>
      </xdr:nvSpPr>
      <xdr:spPr>
        <a:xfrm>
          <a:off x="6921500" y="6517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95559</xdr:rowOff>
    </xdr:from>
    <xdr:ext cx="534377" cy="259045"/>
    <xdr:sp macro="" textlink="">
      <xdr:nvSpPr>
        <xdr:cNvPr id="304" name="テキスト ボックス 303"/>
        <xdr:cNvSpPr txBox="1"/>
      </xdr:nvSpPr>
      <xdr:spPr>
        <a:xfrm>
          <a:off x="6705111" y="6610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30</xdr:row>
      <xdr:rowOff>53289</xdr:rowOff>
    </xdr:from>
    <xdr:to>
      <xdr:col>55</xdr:col>
      <xdr:colOff>50800</xdr:colOff>
      <xdr:row>30</xdr:row>
      <xdr:rowOff>154889</xdr:rowOff>
    </xdr:to>
    <xdr:sp macro="" textlink="">
      <xdr:nvSpPr>
        <xdr:cNvPr id="310" name="楕円 309"/>
        <xdr:cNvSpPr/>
      </xdr:nvSpPr>
      <xdr:spPr>
        <a:xfrm>
          <a:off x="10426700" y="5196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6316</xdr:rowOff>
    </xdr:from>
    <xdr:ext cx="599010" cy="259045"/>
    <xdr:sp macro="" textlink="">
      <xdr:nvSpPr>
        <xdr:cNvPr id="311" name="補助費等該当値テキスト"/>
        <xdr:cNvSpPr txBox="1"/>
      </xdr:nvSpPr>
      <xdr:spPr>
        <a:xfrm>
          <a:off x="10528300" y="5149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29862</xdr:rowOff>
    </xdr:from>
    <xdr:to>
      <xdr:col>50</xdr:col>
      <xdr:colOff>165100</xdr:colOff>
      <xdr:row>36</xdr:row>
      <xdr:rowOff>131462</xdr:rowOff>
    </xdr:to>
    <xdr:sp macro="" textlink="">
      <xdr:nvSpPr>
        <xdr:cNvPr id="312" name="楕円 311"/>
        <xdr:cNvSpPr/>
      </xdr:nvSpPr>
      <xdr:spPr>
        <a:xfrm>
          <a:off x="9588500" y="6202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147989</xdr:rowOff>
    </xdr:from>
    <xdr:ext cx="534377" cy="259045"/>
    <xdr:sp macro="" textlink="">
      <xdr:nvSpPr>
        <xdr:cNvPr id="313" name="テキスト ボックス 312"/>
        <xdr:cNvSpPr txBox="1"/>
      </xdr:nvSpPr>
      <xdr:spPr>
        <a:xfrm>
          <a:off x="9372111" y="5977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149863</xdr:rowOff>
    </xdr:from>
    <xdr:to>
      <xdr:col>46</xdr:col>
      <xdr:colOff>38100</xdr:colOff>
      <xdr:row>37</xdr:row>
      <xdr:rowOff>80013</xdr:rowOff>
    </xdr:to>
    <xdr:sp macro="" textlink="">
      <xdr:nvSpPr>
        <xdr:cNvPr id="314" name="楕円 313"/>
        <xdr:cNvSpPr/>
      </xdr:nvSpPr>
      <xdr:spPr>
        <a:xfrm>
          <a:off x="8699500" y="632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96540</xdr:rowOff>
    </xdr:from>
    <xdr:ext cx="534377" cy="259045"/>
    <xdr:sp macro="" textlink="">
      <xdr:nvSpPr>
        <xdr:cNvPr id="315" name="テキスト ボックス 314"/>
        <xdr:cNvSpPr txBox="1"/>
      </xdr:nvSpPr>
      <xdr:spPr>
        <a:xfrm>
          <a:off x="8483111" y="609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144875</xdr:rowOff>
    </xdr:from>
    <xdr:to>
      <xdr:col>41</xdr:col>
      <xdr:colOff>101600</xdr:colOff>
      <xdr:row>37</xdr:row>
      <xdr:rowOff>75025</xdr:rowOff>
    </xdr:to>
    <xdr:sp macro="" textlink="">
      <xdr:nvSpPr>
        <xdr:cNvPr id="316" name="楕円 315"/>
        <xdr:cNvSpPr/>
      </xdr:nvSpPr>
      <xdr:spPr>
        <a:xfrm>
          <a:off x="7810500" y="631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91552</xdr:rowOff>
    </xdr:from>
    <xdr:ext cx="534377" cy="259045"/>
    <xdr:sp macro="" textlink="">
      <xdr:nvSpPr>
        <xdr:cNvPr id="317" name="テキスト ボックス 316"/>
        <xdr:cNvSpPr txBox="1"/>
      </xdr:nvSpPr>
      <xdr:spPr>
        <a:xfrm>
          <a:off x="7594111" y="6092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117671</xdr:rowOff>
    </xdr:from>
    <xdr:to>
      <xdr:col>36</xdr:col>
      <xdr:colOff>165100</xdr:colOff>
      <xdr:row>37</xdr:row>
      <xdr:rowOff>47821</xdr:rowOff>
    </xdr:to>
    <xdr:sp macro="" textlink="">
      <xdr:nvSpPr>
        <xdr:cNvPr id="318" name="楕円 317"/>
        <xdr:cNvSpPr/>
      </xdr:nvSpPr>
      <xdr:spPr>
        <a:xfrm>
          <a:off x="6921500" y="628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64348</xdr:rowOff>
    </xdr:from>
    <xdr:ext cx="534377" cy="259045"/>
    <xdr:sp macro="" textlink="">
      <xdr:nvSpPr>
        <xdr:cNvPr id="319" name="テキスト ボックス 318"/>
        <xdr:cNvSpPr txBox="1"/>
      </xdr:nvSpPr>
      <xdr:spPr>
        <a:xfrm>
          <a:off x="6705111" y="6065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24371</xdr:rowOff>
    </xdr:from>
    <xdr:to>
      <xdr:col>54</xdr:col>
      <xdr:colOff>189865</xdr:colOff>
      <xdr:row>58</xdr:row>
      <xdr:rowOff>29896</xdr:rowOff>
    </xdr:to>
    <xdr:cxnSp macro="">
      <xdr:nvCxnSpPr>
        <xdr:cNvPr id="343" name="直線コネクタ 342"/>
        <xdr:cNvCxnSpPr/>
      </xdr:nvCxnSpPr>
      <xdr:spPr>
        <a:xfrm flipV="1">
          <a:off x="10475595" y="8596871"/>
          <a:ext cx="1270" cy="1377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33723</xdr:rowOff>
    </xdr:from>
    <xdr:ext cx="534377" cy="259045"/>
    <xdr:sp macro="" textlink="">
      <xdr:nvSpPr>
        <xdr:cNvPr id="344" name="普通建設事業費最小値テキスト"/>
        <xdr:cNvSpPr txBox="1"/>
      </xdr:nvSpPr>
      <xdr:spPr>
        <a:xfrm>
          <a:off x="10528300" y="9977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29896</xdr:rowOff>
    </xdr:from>
    <xdr:to>
      <xdr:col>55</xdr:col>
      <xdr:colOff>88900</xdr:colOff>
      <xdr:row>58</xdr:row>
      <xdr:rowOff>29896</xdr:rowOff>
    </xdr:to>
    <xdr:cxnSp macro="">
      <xdr:nvCxnSpPr>
        <xdr:cNvPr id="345" name="直線コネクタ 344"/>
        <xdr:cNvCxnSpPr/>
      </xdr:nvCxnSpPr>
      <xdr:spPr>
        <a:xfrm>
          <a:off x="10388600" y="9973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142498</xdr:rowOff>
    </xdr:from>
    <xdr:ext cx="599010" cy="259045"/>
    <xdr:sp macro="" textlink="">
      <xdr:nvSpPr>
        <xdr:cNvPr id="346" name="普通建設事業費最大値テキスト"/>
        <xdr:cNvSpPr txBox="1"/>
      </xdr:nvSpPr>
      <xdr:spPr>
        <a:xfrm>
          <a:off x="10528300" y="8372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24371</xdr:rowOff>
    </xdr:from>
    <xdr:to>
      <xdr:col>55</xdr:col>
      <xdr:colOff>88900</xdr:colOff>
      <xdr:row>50</xdr:row>
      <xdr:rowOff>24371</xdr:rowOff>
    </xdr:to>
    <xdr:cxnSp macro="">
      <xdr:nvCxnSpPr>
        <xdr:cNvPr id="347" name="直線コネクタ 346"/>
        <xdr:cNvCxnSpPr/>
      </xdr:nvCxnSpPr>
      <xdr:spPr>
        <a:xfrm>
          <a:off x="10388600" y="8596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68682</xdr:rowOff>
    </xdr:from>
    <xdr:to>
      <xdr:col>55</xdr:col>
      <xdr:colOff>0</xdr:colOff>
      <xdr:row>53</xdr:row>
      <xdr:rowOff>73627</xdr:rowOff>
    </xdr:to>
    <xdr:cxnSp macro="">
      <xdr:nvCxnSpPr>
        <xdr:cNvPr id="348" name="直線コネクタ 347"/>
        <xdr:cNvCxnSpPr/>
      </xdr:nvCxnSpPr>
      <xdr:spPr>
        <a:xfrm flipV="1">
          <a:off x="9639300" y="8984082"/>
          <a:ext cx="838200" cy="17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101884</xdr:rowOff>
    </xdr:from>
    <xdr:ext cx="534377" cy="259045"/>
    <xdr:sp macro="" textlink="">
      <xdr:nvSpPr>
        <xdr:cNvPr id="349" name="普通建設事業費平均値テキスト"/>
        <xdr:cNvSpPr txBox="1"/>
      </xdr:nvSpPr>
      <xdr:spPr>
        <a:xfrm>
          <a:off x="10528300" y="9703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123457</xdr:rowOff>
    </xdr:from>
    <xdr:to>
      <xdr:col>55</xdr:col>
      <xdr:colOff>50800</xdr:colOff>
      <xdr:row>57</xdr:row>
      <xdr:rowOff>53607</xdr:rowOff>
    </xdr:to>
    <xdr:sp macro="" textlink="">
      <xdr:nvSpPr>
        <xdr:cNvPr id="350" name="フローチャート: 判断 349"/>
        <xdr:cNvSpPr/>
      </xdr:nvSpPr>
      <xdr:spPr>
        <a:xfrm>
          <a:off x="10426700" y="972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50</xdr:row>
      <xdr:rowOff>59172</xdr:rowOff>
    </xdr:from>
    <xdr:to>
      <xdr:col>50</xdr:col>
      <xdr:colOff>114300</xdr:colOff>
      <xdr:row>53</xdr:row>
      <xdr:rowOff>73627</xdr:rowOff>
    </xdr:to>
    <xdr:cxnSp macro="">
      <xdr:nvCxnSpPr>
        <xdr:cNvPr id="351" name="直線コネクタ 350"/>
        <xdr:cNvCxnSpPr/>
      </xdr:nvCxnSpPr>
      <xdr:spPr>
        <a:xfrm>
          <a:off x="8750300" y="8631672"/>
          <a:ext cx="889000" cy="528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114191</xdr:rowOff>
    </xdr:from>
    <xdr:to>
      <xdr:col>50</xdr:col>
      <xdr:colOff>165100</xdr:colOff>
      <xdr:row>57</xdr:row>
      <xdr:rowOff>44341</xdr:rowOff>
    </xdr:to>
    <xdr:sp macro="" textlink="">
      <xdr:nvSpPr>
        <xdr:cNvPr id="352" name="フローチャート: 判断 351"/>
        <xdr:cNvSpPr/>
      </xdr:nvSpPr>
      <xdr:spPr>
        <a:xfrm>
          <a:off x="9588500" y="9715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35468</xdr:rowOff>
    </xdr:from>
    <xdr:ext cx="534377" cy="259045"/>
    <xdr:sp macro="" textlink="">
      <xdr:nvSpPr>
        <xdr:cNvPr id="353" name="テキスト ボックス 352"/>
        <xdr:cNvSpPr txBox="1"/>
      </xdr:nvSpPr>
      <xdr:spPr>
        <a:xfrm>
          <a:off x="9372111" y="9808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50</xdr:row>
      <xdr:rowOff>59172</xdr:rowOff>
    </xdr:from>
    <xdr:to>
      <xdr:col>45</xdr:col>
      <xdr:colOff>177800</xdr:colOff>
      <xdr:row>53</xdr:row>
      <xdr:rowOff>166309</xdr:rowOff>
    </xdr:to>
    <xdr:cxnSp macro="">
      <xdr:nvCxnSpPr>
        <xdr:cNvPr id="354" name="直線コネクタ 353"/>
        <xdr:cNvCxnSpPr/>
      </xdr:nvCxnSpPr>
      <xdr:spPr>
        <a:xfrm flipV="1">
          <a:off x="7861300" y="8631672"/>
          <a:ext cx="889000" cy="621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128554</xdr:rowOff>
    </xdr:from>
    <xdr:to>
      <xdr:col>46</xdr:col>
      <xdr:colOff>38100</xdr:colOff>
      <xdr:row>57</xdr:row>
      <xdr:rowOff>58704</xdr:rowOff>
    </xdr:to>
    <xdr:sp macro="" textlink="">
      <xdr:nvSpPr>
        <xdr:cNvPr id="355" name="フローチャート: 判断 354"/>
        <xdr:cNvSpPr/>
      </xdr:nvSpPr>
      <xdr:spPr>
        <a:xfrm>
          <a:off x="8699500" y="9729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49831</xdr:rowOff>
    </xdr:from>
    <xdr:ext cx="534377" cy="259045"/>
    <xdr:sp macro="" textlink="">
      <xdr:nvSpPr>
        <xdr:cNvPr id="356" name="テキスト ボックス 355"/>
        <xdr:cNvSpPr txBox="1"/>
      </xdr:nvSpPr>
      <xdr:spPr>
        <a:xfrm>
          <a:off x="8483111" y="9822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119156</xdr:rowOff>
    </xdr:from>
    <xdr:to>
      <xdr:col>41</xdr:col>
      <xdr:colOff>50800</xdr:colOff>
      <xdr:row>53</xdr:row>
      <xdr:rowOff>166309</xdr:rowOff>
    </xdr:to>
    <xdr:cxnSp macro="">
      <xdr:nvCxnSpPr>
        <xdr:cNvPr id="357" name="直線コネクタ 356"/>
        <xdr:cNvCxnSpPr/>
      </xdr:nvCxnSpPr>
      <xdr:spPr>
        <a:xfrm>
          <a:off x="6972300" y="8863106"/>
          <a:ext cx="889000" cy="390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152253</xdr:rowOff>
    </xdr:from>
    <xdr:to>
      <xdr:col>41</xdr:col>
      <xdr:colOff>101600</xdr:colOff>
      <xdr:row>57</xdr:row>
      <xdr:rowOff>82403</xdr:rowOff>
    </xdr:to>
    <xdr:sp macro="" textlink="">
      <xdr:nvSpPr>
        <xdr:cNvPr id="358" name="フローチャート: 判断 357"/>
        <xdr:cNvSpPr/>
      </xdr:nvSpPr>
      <xdr:spPr>
        <a:xfrm>
          <a:off x="7810500" y="975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73530</xdr:rowOff>
    </xdr:from>
    <xdr:ext cx="534377" cy="259045"/>
    <xdr:sp macro="" textlink="">
      <xdr:nvSpPr>
        <xdr:cNvPr id="359" name="テキスト ボックス 358"/>
        <xdr:cNvSpPr txBox="1"/>
      </xdr:nvSpPr>
      <xdr:spPr>
        <a:xfrm>
          <a:off x="7594111" y="9846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115074</xdr:rowOff>
    </xdr:from>
    <xdr:to>
      <xdr:col>36</xdr:col>
      <xdr:colOff>165100</xdr:colOff>
      <xdr:row>57</xdr:row>
      <xdr:rowOff>45224</xdr:rowOff>
    </xdr:to>
    <xdr:sp macro="" textlink="">
      <xdr:nvSpPr>
        <xdr:cNvPr id="360" name="フローチャート: 判断 359"/>
        <xdr:cNvSpPr/>
      </xdr:nvSpPr>
      <xdr:spPr>
        <a:xfrm>
          <a:off x="6921500" y="971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36351</xdr:rowOff>
    </xdr:from>
    <xdr:ext cx="534377" cy="259045"/>
    <xdr:sp macro="" textlink="">
      <xdr:nvSpPr>
        <xdr:cNvPr id="361" name="テキスト ボックス 360"/>
        <xdr:cNvSpPr txBox="1"/>
      </xdr:nvSpPr>
      <xdr:spPr>
        <a:xfrm>
          <a:off x="6705111" y="9809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17882</xdr:rowOff>
    </xdr:from>
    <xdr:to>
      <xdr:col>55</xdr:col>
      <xdr:colOff>50800</xdr:colOff>
      <xdr:row>52</xdr:row>
      <xdr:rowOff>119482</xdr:rowOff>
    </xdr:to>
    <xdr:sp macro="" textlink="">
      <xdr:nvSpPr>
        <xdr:cNvPr id="367" name="楕円 366"/>
        <xdr:cNvSpPr/>
      </xdr:nvSpPr>
      <xdr:spPr>
        <a:xfrm>
          <a:off x="10426700" y="8933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40759</xdr:rowOff>
    </xdr:from>
    <xdr:ext cx="599010" cy="259045"/>
    <xdr:sp macro="" textlink="">
      <xdr:nvSpPr>
        <xdr:cNvPr id="368" name="普通建設事業費該当値テキスト"/>
        <xdr:cNvSpPr txBox="1"/>
      </xdr:nvSpPr>
      <xdr:spPr>
        <a:xfrm>
          <a:off x="10528300" y="8784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22827</xdr:rowOff>
    </xdr:from>
    <xdr:to>
      <xdr:col>50</xdr:col>
      <xdr:colOff>165100</xdr:colOff>
      <xdr:row>53</xdr:row>
      <xdr:rowOff>124427</xdr:rowOff>
    </xdr:to>
    <xdr:sp macro="" textlink="">
      <xdr:nvSpPr>
        <xdr:cNvPr id="369" name="楕円 368"/>
        <xdr:cNvSpPr/>
      </xdr:nvSpPr>
      <xdr:spPr>
        <a:xfrm>
          <a:off x="9588500" y="910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51</xdr:row>
      <xdr:rowOff>140954</xdr:rowOff>
    </xdr:from>
    <xdr:ext cx="599010" cy="259045"/>
    <xdr:sp macro="" textlink="">
      <xdr:nvSpPr>
        <xdr:cNvPr id="370" name="テキスト ボックス 369"/>
        <xdr:cNvSpPr txBox="1"/>
      </xdr:nvSpPr>
      <xdr:spPr>
        <a:xfrm>
          <a:off x="9339795" y="8884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50</xdr:row>
      <xdr:rowOff>8372</xdr:rowOff>
    </xdr:from>
    <xdr:to>
      <xdr:col>46</xdr:col>
      <xdr:colOff>38100</xdr:colOff>
      <xdr:row>50</xdr:row>
      <xdr:rowOff>109972</xdr:rowOff>
    </xdr:to>
    <xdr:sp macro="" textlink="">
      <xdr:nvSpPr>
        <xdr:cNvPr id="371" name="楕円 370"/>
        <xdr:cNvSpPr/>
      </xdr:nvSpPr>
      <xdr:spPr>
        <a:xfrm>
          <a:off x="8699500" y="8580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48</xdr:row>
      <xdr:rowOff>126499</xdr:rowOff>
    </xdr:from>
    <xdr:ext cx="599010" cy="259045"/>
    <xdr:sp macro="" textlink="">
      <xdr:nvSpPr>
        <xdr:cNvPr id="372" name="テキスト ボックス 371"/>
        <xdr:cNvSpPr txBox="1"/>
      </xdr:nvSpPr>
      <xdr:spPr>
        <a:xfrm>
          <a:off x="8450795" y="8356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115509</xdr:rowOff>
    </xdr:from>
    <xdr:to>
      <xdr:col>41</xdr:col>
      <xdr:colOff>101600</xdr:colOff>
      <xdr:row>54</xdr:row>
      <xdr:rowOff>45659</xdr:rowOff>
    </xdr:to>
    <xdr:sp macro="" textlink="">
      <xdr:nvSpPr>
        <xdr:cNvPr id="373" name="楕円 372"/>
        <xdr:cNvSpPr/>
      </xdr:nvSpPr>
      <xdr:spPr>
        <a:xfrm>
          <a:off x="7810500" y="9202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52</xdr:row>
      <xdr:rowOff>62186</xdr:rowOff>
    </xdr:from>
    <xdr:ext cx="599010" cy="259045"/>
    <xdr:sp macro="" textlink="">
      <xdr:nvSpPr>
        <xdr:cNvPr id="374" name="テキスト ボックス 373"/>
        <xdr:cNvSpPr txBox="1"/>
      </xdr:nvSpPr>
      <xdr:spPr>
        <a:xfrm>
          <a:off x="7561795" y="8977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68356</xdr:rowOff>
    </xdr:from>
    <xdr:to>
      <xdr:col>36</xdr:col>
      <xdr:colOff>165100</xdr:colOff>
      <xdr:row>51</xdr:row>
      <xdr:rowOff>169956</xdr:rowOff>
    </xdr:to>
    <xdr:sp macro="" textlink="">
      <xdr:nvSpPr>
        <xdr:cNvPr id="375" name="楕円 374"/>
        <xdr:cNvSpPr/>
      </xdr:nvSpPr>
      <xdr:spPr>
        <a:xfrm>
          <a:off x="6921500" y="881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50</xdr:row>
      <xdr:rowOff>15033</xdr:rowOff>
    </xdr:from>
    <xdr:ext cx="599010" cy="259045"/>
    <xdr:sp macro="" textlink="">
      <xdr:nvSpPr>
        <xdr:cNvPr id="376" name="テキスト ボックス 375"/>
        <xdr:cNvSpPr txBox="1"/>
      </xdr:nvSpPr>
      <xdr:spPr>
        <a:xfrm>
          <a:off x="6672795" y="8587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8" name="テキスト ボックス 397"/>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74</xdr:row>
      <xdr:rowOff>100022</xdr:rowOff>
    </xdr:from>
    <xdr:to>
      <xdr:col>54</xdr:col>
      <xdr:colOff>189865</xdr:colOff>
      <xdr:row>79</xdr:row>
      <xdr:rowOff>95483</xdr:rowOff>
    </xdr:to>
    <xdr:cxnSp macro="">
      <xdr:nvCxnSpPr>
        <xdr:cNvPr id="402" name="直線コネクタ 401"/>
        <xdr:cNvCxnSpPr/>
      </xdr:nvCxnSpPr>
      <xdr:spPr>
        <a:xfrm flipV="1">
          <a:off x="10475595" y="12787322"/>
          <a:ext cx="1270" cy="852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99310</xdr:rowOff>
    </xdr:from>
    <xdr:ext cx="378565" cy="259045"/>
    <xdr:sp macro="" textlink="">
      <xdr:nvSpPr>
        <xdr:cNvPr id="403" name="普通建設事業費 （ うち新規整備　）最小値テキスト"/>
        <xdr:cNvSpPr txBox="1"/>
      </xdr:nvSpPr>
      <xdr:spPr>
        <a:xfrm>
          <a:off x="10528300" y="13643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95483</xdr:rowOff>
    </xdr:from>
    <xdr:to>
      <xdr:col>55</xdr:col>
      <xdr:colOff>88900</xdr:colOff>
      <xdr:row>79</xdr:row>
      <xdr:rowOff>95483</xdr:rowOff>
    </xdr:to>
    <xdr:cxnSp macro="">
      <xdr:nvCxnSpPr>
        <xdr:cNvPr id="404" name="直線コネクタ 403"/>
        <xdr:cNvCxnSpPr/>
      </xdr:nvCxnSpPr>
      <xdr:spPr>
        <a:xfrm>
          <a:off x="10388600" y="13640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46699</xdr:rowOff>
    </xdr:from>
    <xdr:ext cx="534377" cy="259045"/>
    <xdr:sp macro="" textlink="">
      <xdr:nvSpPr>
        <xdr:cNvPr id="405" name="普通建設事業費 （ うち新規整備　）最大値テキスト"/>
        <xdr:cNvSpPr txBox="1"/>
      </xdr:nvSpPr>
      <xdr:spPr>
        <a:xfrm>
          <a:off x="10528300" y="1256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74</xdr:row>
      <xdr:rowOff>100022</xdr:rowOff>
    </xdr:from>
    <xdr:to>
      <xdr:col>55</xdr:col>
      <xdr:colOff>88900</xdr:colOff>
      <xdr:row>74</xdr:row>
      <xdr:rowOff>100022</xdr:rowOff>
    </xdr:to>
    <xdr:cxnSp macro="">
      <xdr:nvCxnSpPr>
        <xdr:cNvPr id="406" name="直線コネクタ 405"/>
        <xdr:cNvCxnSpPr/>
      </xdr:nvCxnSpPr>
      <xdr:spPr>
        <a:xfrm>
          <a:off x="10388600" y="12787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164323</xdr:rowOff>
    </xdr:from>
    <xdr:to>
      <xdr:col>55</xdr:col>
      <xdr:colOff>0</xdr:colOff>
      <xdr:row>78</xdr:row>
      <xdr:rowOff>61944</xdr:rowOff>
    </xdr:to>
    <xdr:cxnSp macro="">
      <xdr:nvCxnSpPr>
        <xdr:cNvPr id="407" name="直線コネクタ 406"/>
        <xdr:cNvCxnSpPr/>
      </xdr:nvCxnSpPr>
      <xdr:spPr>
        <a:xfrm flipV="1">
          <a:off x="9639300" y="12851623"/>
          <a:ext cx="838200" cy="583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117619</xdr:rowOff>
    </xdr:from>
    <xdr:ext cx="469744" cy="259045"/>
    <xdr:sp macro="" textlink="">
      <xdr:nvSpPr>
        <xdr:cNvPr id="408" name="普通建設事業費 （ うち新規整備　）平均値テキスト"/>
        <xdr:cNvSpPr txBox="1"/>
      </xdr:nvSpPr>
      <xdr:spPr>
        <a:xfrm>
          <a:off x="10528300" y="133192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139192</xdr:rowOff>
    </xdr:from>
    <xdr:to>
      <xdr:col>55</xdr:col>
      <xdr:colOff>50800</xdr:colOff>
      <xdr:row>78</xdr:row>
      <xdr:rowOff>69342</xdr:rowOff>
    </xdr:to>
    <xdr:sp macro="" textlink="">
      <xdr:nvSpPr>
        <xdr:cNvPr id="409" name="フローチャート: 判断 408"/>
        <xdr:cNvSpPr/>
      </xdr:nvSpPr>
      <xdr:spPr>
        <a:xfrm>
          <a:off x="10426700" y="1334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61944</xdr:rowOff>
    </xdr:from>
    <xdr:to>
      <xdr:col>50</xdr:col>
      <xdr:colOff>114300</xdr:colOff>
      <xdr:row>78</xdr:row>
      <xdr:rowOff>123763</xdr:rowOff>
    </xdr:to>
    <xdr:cxnSp macro="">
      <xdr:nvCxnSpPr>
        <xdr:cNvPr id="410" name="直線コネクタ 409"/>
        <xdr:cNvCxnSpPr/>
      </xdr:nvCxnSpPr>
      <xdr:spPr>
        <a:xfrm flipV="1">
          <a:off x="8750300" y="13435044"/>
          <a:ext cx="889000" cy="61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152581</xdr:rowOff>
    </xdr:from>
    <xdr:to>
      <xdr:col>50</xdr:col>
      <xdr:colOff>165100</xdr:colOff>
      <xdr:row>78</xdr:row>
      <xdr:rowOff>82731</xdr:rowOff>
    </xdr:to>
    <xdr:sp macro="" textlink="">
      <xdr:nvSpPr>
        <xdr:cNvPr id="411" name="フローチャート: 判断 410"/>
        <xdr:cNvSpPr/>
      </xdr:nvSpPr>
      <xdr:spPr>
        <a:xfrm>
          <a:off x="9588500" y="13354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99258</xdr:rowOff>
    </xdr:from>
    <xdr:ext cx="469744" cy="259045"/>
    <xdr:sp macro="" textlink="">
      <xdr:nvSpPr>
        <xdr:cNvPr id="412" name="テキスト ボックス 411"/>
        <xdr:cNvSpPr txBox="1"/>
      </xdr:nvSpPr>
      <xdr:spPr>
        <a:xfrm>
          <a:off x="9404428" y="13129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74059</xdr:rowOff>
    </xdr:from>
    <xdr:to>
      <xdr:col>45</xdr:col>
      <xdr:colOff>177800</xdr:colOff>
      <xdr:row>78</xdr:row>
      <xdr:rowOff>123763</xdr:rowOff>
    </xdr:to>
    <xdr:cxnSp macro="">
      <xdr:nvCxnSpPr>
        <xdr:cNvPr id="413" name="直線コネクタ 412"/>
        <xdr:cNvCxnSpPr/>
      </xdr:nvCxnSpPr>
      <xdr:spPr>
        <a:xfrm>
          <a:off x="7861300" y="13447159"/>
          <a:ext cx="889000" cy="49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26851</xdr:rowOff>
    </xdr:from>
    <xdr:to>
      <xdr:col>46</xdr:col>
      <xdr:colOff>38100</xdr:colOff>
      <xdr:row>78</xdr:row>
      <xdr:rowOff>128451</xdr:rowOff>
    </xdr:to>
    <xdr:sp macro="" textlink="">
      <xdr:nvSpPr>
        <xdr:cNvPr id="414" name="フローチャート: 判断 413"/>
        <xdr:cNvSpPr/>
      </xdr:nvSpPr>
      <xdr:spPr>
        <a:xfrm>
          <a:off x="8699500" y="1339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144978</xdr:rowOff>
    </xdr:from>
    <xdr:ext cx="469744" cy="259045"/>
    <xdr:sp macro="" textlink="">
      <xdr:nvSpPr>
        <xdr:cNvPr id="415" name="テキスト ボックス 414"/>
        <xdr:cNvSpPr txBox="1"/>
      </xdr:nvSpPr>
      <xdr:spPr>
        <a:xfrm>
          <a:off x="8515428" y="1317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139896</xdr:rowOff>
    </xdr:from>
    <xdr:to>
      <xdr:col>41</xdr:col>
      <xdr:colOff>50800</xdr:colOff>
      <xdr:row>78</xdr:row>
      <xdr:rowOff>74059</xdr:rowOff>
    </xdr:to>
    <xdr:cxnSp macro="">
      <xdr:nvCxnSpPr>
        <xdr:cNvPr id="416" name="直線コネクタ 415"/>
        <xdr:cNvCxnSpPr/>
      </xdr:nvCxnSpPr>
      <xdr:spPr>
        <a:xfrm>
          <a:off x="6972300" y="12141396"/>
          <a:ext cx="889000" cy="1305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170511</xdr:rowOff>
    </xdr:from>
    <xdr:to>
      <xdr:col>41</xdr:col>
      <xdr:colOff>101600</xdr:colOff>
      <xdr:row>78</xdr:row>
      <xdr:rowOff>100661</xdr:rowOff>
    </xdr:to>
    <xdr:sp macro="" textlink="">
      <xdr:nvSpPr>
        <xdr:cNvPr id="417" name="フローチャート: 判断 416"/>
        <xdr:cNvSpPr/>
      </xdr:nvSpPr>
      <xdr:spPr>
        <a:xfrm>
          <a:off x="7810500" y="133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117188</xdr:rowOff>
    </xdr:from>
    <xdr:ext cx="469744" cy="259045"/>
    <xdr:sp macro="" textlink="">
      <xdr:nvSpPr>
        <xdr:cNvPr id="418" name="テキスト ボックス 417"/>
        <xdr:cNvSpPr txBox="1"/>
      </xdr:nvSpPr>
      <xdr:spPr>
        <a:xfrm>
          <a:off x="7626428" y="13147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166134</xdr:rowOff>
    </xdr:from>
    <xdr:to>
      <xdr:col>36</xdr:col>
      <xdr:colOff>165100</xdr:colOff>
      <xdr:row>78</xdr:row>
      <xdr:rowOff>96284</xdr:rowOff>
    </xdr:to>
    <xdr:sp macro="" textlink="">
      <xdr:nvSpPr>
        <xdr:cNvPr id="419" name="フローチャート: 判断 418"/>
        <xdr:cNvSpPr/>
      </xdr:nvSpPr>
      <xdr:spPr>
        <a:xfrm>
          <a:off x="6921500" y="13367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87411</xdr:rowOff>
    </xdr:from>
    <xdr:ext cx="469744" cy="259045"/>
    <xdr:sp macro="" textlink="">
      <xdr:nvSpPr>
        <xdr:cNvPr id="420" name="テキスト ボックス 419"/>
        <xdr:cNvSpPr txBox="1"/>
      </xdr:nvSpPr>
      <xdr:spPr>
        <a:xfrm>
          <a:off x="6737428" y="13460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113523</xdr:rowOff>
    </xdr:from>
    <xdr:to>
      <xdr:col>55</xdr:col>
      <xdr:colOff>50800</xdr:colOff>
      <xdr:row>75</xdr:row>
      <xdr:rowOff>43673</xdr:rowOff>
    </xdr:to>
    <xdr:sp macro="" textlink="">
      <xdr:nvSpPr>
        <xdr:cNvPr id="426" name="楕円 425"/>
        <xdr:cNvSpPr/>
      </xdr:nvSpPr>
      <xdr:spPr>
        <a:xfrm>
          <a:off x="10426700" y="12800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28450</xdr:rowOff>
    </xdr:from>
    <xdr:ext cx="534377" cy="259045"/>
    <xdr:sp macro="" textlink="">
      <xdr:nvSpPr>
        <xdr:cNvPr id="427" name="普通建設事業費 （ うち新規整備　）該当値テキスト"/>
        <xdr:cNvSpPr txBox="1"/>
      </xdr:nvSpPr>
      <xdr:spPr>
        <a:xfrm>
          <a:off x="10528300" y="12715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11144</xdr:rowOff>
    </xdr:from>
    <xdr:to>
      <xdr:col>50</xdr:col>
      <xdr:colOff>165100</xdr:colOff>
      <xdr:row>78</xdr:row>
      <xdr:rowOff>112744</xdr:rowOff>
    </xdr:to>
    <xdr:sp macro="" textlink="">
      <xdr:nvSpPr>
        <xdr:cNvPr id="428" name="楕円 427"/>
        <xdr:cNvSpPr/>
      </xdr:nvSpPr>
      <xdr:spPr>
        <a:xfrm>
          <a:off x="9588500" y="1338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103871</xdr:rowOff>
    </xdr:from>
    <xdr:ext cx="469744" cy="259045"/>
    <xdr:sp macro="" textlink="">
      <xdr:nvSpPr>
        <xdr:cNvPr id="429" name="テキスト ボックス 428"/>
        <xdr:cNvSpPr txBox="1"/>
      </xdr:nvSpPr>
      <xdr:spPr>
        <a:xfrm>
          <a:off x="9404428" y="13476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72963</xdr:rowOff>
    </xdr:from>
    <xdr:to>
      <xdr:col>46</xdr:col>
      <xdr:colOff>38100</xdr:colOff>
      <xdr:row>79</xdr:row>
      <xdr:rowOff>3113</xdr:rowOff>
    </xdr:to>
    <xdr:sp macro="" textlink="">
      <xdr:nvSpPr>
        <xdr:cNvPr id="430" name="楕円 429"/>
        <xdr:cNvSpPr/>
      </xdr:nvSpPr>
      <xdr:spPr>
        <a:xfrm>
          <a:off x="8699500" y="1344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165690</xdr:rowOff>
    </xdr:from>
    <xdr:ext cx="469744" cy="259045"/>
    <xdr:sp macro="" textlink="">
      <xdr:nvSpPr>
        <xdr:cNvPr id="431" name="テキスト ボックス 430"/>
        <xdr:cNvSpPr txBox="1"/>
      </xdr:nvSpPr>
      <xdr:spPr>
        <a:xfrm>
          <a:off x="8515428" y="13538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23259</xdr:rowOff>
    </xdr:from>
    <xdr:to>
      <xdr:col>41</xdr:col>
      <xdr:colOff>101600</xdr:colOff>
      <xdr:row>78</xdr:row>
      <xdr:rowOff>124859</xdr:rowOff>
    </xdr:to>
    <xdr:sp macro="" textlink="">
      <xdr:nvSpPr>
        <xdr:cNvPr id="432" name="楕円 431"/>
        <xdr:cNvSpPr/>
      </xdr:nvSpPr>
      <xdr:spPr>
        <a:xfrm>
          <a:off x="7810500" y="13396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115986</xdr:rowOff>
    </xdr:from>
    <xdr:ext cx="469744" cy="259045"/>
    <xdr:sp macro="" textlink="">
      <xdr:nvSpPr>
        <xdr:cNvPr id="433" name="テキスト ボックス 432"/>
        <xdr:cNvSpPr txBox="1"/>
      </xdr:nvSpPr>
      <xdr:spPr>
        <a:xfrm>
          <a:off x="7626428" y="13489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70</xdr:row>
      <xdr:rowOff>89096</xdr:rowOff>
    </xdr:from>
    <xdr:to>
      <xdr:col>36</xdr:col>
      <xdr:colOff>165100</xdr:colOff>
      <xdr:row>71</xdr:row>
      <xdr:rowOff>19246</xdr:rowOff>
    </xdr:to>
    <xdr:sp macro="" textlink="">
      <xdr:nvSpPr>
        <xdr:cNvPr id="434" name="楕円 433"/>
        <xdr:cNvSpPr/>
      </xdr:nvSpPr>
      <xdr:spPr>
        <a:xfrm>
          <a:off x="6921500" y="12090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69</xdr:row>
      <xdr:rowOff>35773</xdr:rowOff>
    </xdr:from>
    <xdr:ext cx="534377" cy="259045"/>
    <xdr:sp macro="" textlink="">
      <xdr:nvSpPr>
        <xdr:cNvPr id="435" name="テキスト ボックス 434"/>
        <xdr:cNvSpPr txBox="1"/>
      </xdr:nvSpPr>
      <xdr:spPr>
        <a:xfrm>
          <a:off x="6705111" y="11865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5" name="テキスト ボックス 454"/>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167546</xdr:rowOff>
    </xdr:from>
    <xdr:to>
      <xdr:col>54</xdr:col>
      <xdr:colOff>189865</xdr:colOff>
      <xdr:row>98</xdr:row>
      <xdr:rowOff>117570</xdr:rowOff>
    </xdr:to>
    <xdr:cxnSp macro="">
      <xdr:nvCxnSpPr>
        <xdr:cNvPr id="461" name="直線コネクタ 460"/>
        <xdr:cNvCxnSpPr/>
      </xdr:nvCxnSpPr>
      <xdr:spPr>
        <a:xfrm flipV="1">
          <a:off x="10475595" y="15940946"/>
          <a:ext cx="1270" cy="978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121397</xdr:rowOff>
    </xdr:from>
    <xdr:ext cx="534377" cy="259045"/>
    <xdr:sp macro="" textlink="">
      <xdr:nvSpPr>
        <xdr:cNvPr id="462" name="普通建設事業費 （ うち更新整備　）最小値テキスト"/>
        <xdr:cNvSpPr txBox="1"/>
      </xdr:nvSpPr>
      <xdr:spPr>
        <a:xfrm>
          <a:off x="10528300" y="16923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117570</xdr:rowOff>
    </xdr:from>
    <xdr:to>
      <xdr:col>55</xdr:col>
      <xdr:colOff>88900</xdr:colOff>
      <xdr:row>98</xdr:row>
      <xdr:rowOff>117570</xdr:rowOff>
    </xdr:to>
    <xdr:cxnSp macro="">
      <xdr:nvCxnSpPr>
        <xdr:cNvPr id="463" name="直線コネクタ 462"/>
        <xdr:cNvCxnSpPr/>
      </xdr:nvCxnSpPr>
      <xdr:spPr>
        <a:xfrm>
          <a:off x="10388600" y="16919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114223</xdr:rowOff>
    </xdr:from>
    <xdr:ext cx="599010" cy="259045"/>
    <xdr:sp macro="" textlink="">
      <xdr:nvSpPr>
        <xdr:cNvPr id="464" name="普通建設事業費 （ うち更新整備　）最大値テキスト"/>
        <xdr:cNvSpPr txBox="1"/>
      </xdr:nvSpPr>
      <xdr:spPr>
        <a:xfrm>
          <a:off x="10528300" y="15716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167546</xdr:rowOff>
    </xdr:from>
    <xdr:to>
      <xdr:col>55</xdr:col>
      <xdr:colOff>88900</xdr:colOff>
      <xdr:row>92</xdr:row>
      <xdr:rowOff>167546</xdr:rowOff>
    </xdr:to>
    <xdr:cxnSp macro="">
      <xdr:nvCxnSpPr>
        <xdr:cNvPr id="465" name="直線コネクタ 464"/>
        <xdr:cNvCxnSpPr/>
      </xdr:nvCxnSpPr>
      <xdr:spPr>
        <a:xfrm>
          <a:off x="10388600" y="15940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144239</xdr:rowOff>
    </xdr:from>
    <xdr:to>
      <xdr:col>55</xdr:col>
      <xdr:colOff>0</xdr:colOff>
      <xdr:row>92</xdr:row>
      <xdr:rowOff>167546</xdr:rowOff>
    </xdr:to>
    <xdr:cxnSp macro="">
      <xdr:nvCxnSpPr>
        <xdr:cNvPr id="466" name="直線コネクタ 465"/>
        <xdr:cNvCxnSpPr/>
      </xdr:nvCxnSpPr>
      <xdr:spPr>
        <a:xfrm>
          <a:off x="9639300" y="15917639"/>
          <a:ext cx="838200" cy="23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91395</xdr:rowOff>
    </xdr:from>
    <xdr:ext cx="534377" cy="259045"/>
    <xdr:sp macro="" textlink="">
      <xdr:nvSpPr>
        <xdr:cNvPr id="467" name="普通建設事業費 （ うち更新整備　）平均値テキスト"/>
        <xdr:cNvSpPr txBox="1"/>
      </xdr:nvSpPr>
      <xdr:spPr>
        <a:xfrm>
          <a:off x="10528300" y="167220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112968</xdr:rowOff>
    </xdr:from>
    <xdr:to>
      <xdr:col>55</xdr:col>
      <xdr:colOff>50800</xdr:colOff>
      <xdr:row>98</xdr:row>
      <xdr:rowOff>43118</xdr:rowOff>
    </xdr:to>
    <xdr:sp macro="" textlink="">
      <xdr:nvSpPr>
        <xdr:cNvPr id="468" name="フローチャート: 判断 467"/>
        <xdr:cNvSpPr/>
      </xdr:nvSpPr>
      <xdr:spPr>
        <a:xfrm>
          <a:off x="10426700" y="16743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57981</xdr:rowOff>
    </xdr:from>
    <xdr:to>
      <xdr:col>50</xdr:col>
      <xdr:colOff>114300</xdr:colOff>
      <xdr:row>92</xdr:row>
      <xdr:rowOff>144239</xdr:rowOff>
    </xdr:to>
    <xdr:cxnSp macro="">
      <xdr:nvCxnSpPr>
        <xdr:cNvPr id="469" name="直線コネクタ 468"/>
        <xdr:cNvCxnSpPr/>
      </xdr:nvCxnSpPr>
      <xdr:spPr>
        <a:xfrm>
          <a:off x="8750300" y="15488481"/>
          <a:ext cx="889000" cy="429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86091</xdr:rowOff>
    </xdr:from>
    <xdr:to>
      <xdr:col>50</xdr:col>
      <xdr:colOff>165100</xdr:colOff>
      <xdr:row>98</xdr:row>
      <xdr:rowOff>16241</xdr:rowOff>
    </xdr:to>
    <xdr:sp macro="" textlink="">
      <xdr:nvSpPr>
        <xdr:cNvPr id="470" name="フローチャート: 判断 469"/>
        <xdr:cNvSpPr/>
      </xdr:nvSpPr>
      <xdr:spPr>
        <a:xfrm>
          <a:off x="9588500" y="1671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7368</xdr:rowOff>
    </xdr:from>
    <xdr:ext cx="534377" cy="259045"/>
    <xdr:sp macro="" textlink="">
      <xdr:nvSpPr>
        <xdr:cNvPr id="471" name="テキスト ボックス 470"/>
        <xdr:cNvSpPr txBox="1"/>
      </xdr:nvSpPr>
      <xdr:spPr>
        <a:xfrm>
          <a:off x="9372111" y="16809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57981</xdr:rowOff>
    </xdr:from>
    <xdr:to>
      <xdr:col>45</xdr:col>
      <xdr:colOff>177800</xdr:colOff>
      <xdr:row>93</xdr:row>
      <xdr:rowOff>156584</xdr:rowOff>
    </xdr:to>
    <xdr:cxnSp macro="">
      <xdr:nvCxnSpPr>
        <xdr:cNvPr id="472" name="直線コネクタ 471"/>
        <xdr:cNvCxnSpPr/>
      </xdr:nvCxnSpPr>
      <xdr:spPr>
        <a:xfrm flipV="1">
          <a:off x="7861300" y="15488481"/>
          <a:ext cx="889000" cy="612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93831</xdr:rowOff>
    </xdr:from>
    <xdr:to>
      <xdr:col>46</xdr:col>
      <xdr:colOff>38100</xdr:colOff>
      <xdr:row>98</xdr:row>
      <xdr:rowOff>23981</xdr:rowOff>
    </xdr:to>
    <xdr:sp macro="" textlink="">
      <xdr:nvSpPr>
        <xdr:cNvPr id="473" name="フローチャート: 判断 472"/>
        <xdr:cNvSpPr/>
      </xdr:nvSpPr>
      <xdr:spPr>
        <a:xfrm>
          <a:off x="8699500" y="16724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15108</xdr:rowOff>
    </xdr:from>
    <xdr:ext cx="534377" cy="259045"/>
    <xdr:sp macro="" textlink="">
      <xdr:nvSpPr>
        <xdr:cNvPr id="474" name="テキスト ボックス 473"/>
        <xdr:cNvSpPr txBox="1"/>
      </xdr:nvSpPr>
      <xdr:spPr>
        <a:xfrm>
          <a:off x="8483111" y="16817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156584</xdr:rowOff>
    </xdr:from>
    <xdr:to>
      <xdr:col>41</xdr:col>
      <xdr:colOff>50800</xdr:colOff>
      <xdr:row>94</xdr:row>
      <xdr:rowOff>107544</xdr:rowOff>
    </xdr:to>
    <xdr:cxnSp macro="">
      <xdr:nvCxnSpPr>
        <xdr:cNvPr id="475" name="直線コネクタ 474"/>
        <xdr:cNvCxnSpPr/>
      </xdr:nvCxnSpPr>
      <xdr:spPr>
        <a:xfrm flipV="1">
          <a:off x="6972300" y="16101434"/>
          <a:ext cx="889000" cy="12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140412</xdr:rowOff>
    </xdr:from>
    <xdr:to>
      <xdr:col>41</xdr:col>
      <xdr:colOff>101600</xdr:colOff>
      <xdr:row>98</xdr:row>
      <xdr:rowOff>70562</xdr:rowOff>
    </xdr:to>
    <xdr:sp macro="" textlink="">
      <xdr:nvSpPr>
        <xdr:cNvPr id="476" name="フローチャート: 判断 475"/>
        <xdr:cNvSpPr/>
      </xdr:nvSpPr>
      <xdr:spPr>
        <a:xfrm>
          <a:off x="7810500" y="1677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61689</xdr:rowOff>
    </xdr:from>
    <xdr:ext cx="534377" cy="259045"/>
    <xdr:sp macro="" textlink="">
      <xdr:nvSpPr>
        <xdr:cNvPr id="477" name="テキスト ボックス 476"/>
        <xdr:cNvSpPr txBox="1"/>
      </xdr:nvSpPr>
      <xdr:spPr>
        <a:xfrm>
          <a:off x="7594111" y="16863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124997</xdr:rowOff>
    </xdr:from>
    <xdr:to>
      <xdr:col>36</xdr:col>
      <xdr:colOff>165100</xdr:colOff>
      <xdr:row>98</xdr:row>
      <xdr:rowOff>55147</xdr:rowOff>
    </xdr:to>
    <xdr:sp macro="" textlink="">
      <xdr:nvSpPr>
        <xdr:cNvPr id="478" name="フローチャート: 判断 477"/>
        <xdr:cNvSpPr/>
      </xdr:nvSpPr>
      <xdr:spPr>
        <a:xfrm>
          <a:off x="6921500" y="1675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46274</xdr:rowOff>
    </xdr:from>
    <xdr:ext cx="534377" cy="259045"/>
    <xdr:sp macro="" textlink="">
      <xdr:nvSpPr>
        <xdr:cNvPr id="479" name="テキスト ボックス 478"/>
        <xdr:cNvSpPr txBox="1"/>
      </xdr:nvSpPr>
      <xdr:spPr>
        <a:xfrm>
          <a:off x="6705111" y="16848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116746</xdr:rowOff>
    </xdr:from>
    <xdr:to>
      <xdr:col>55</xdr:col>
      <xdr:colOff>50800</xdr:colOff>
      <xdr:row>93</xdr:row>
      <xdr:rowOff>46896</xdr:rowOff>
    </xdr:to>
    <xdr:sp macro="" textlink="">
      <xdr:nvSpPr>
        <xdr:cNvPr id="485" name="楕円 484"/>
        <xdr:cNvSpPr/>
      </xdr:nvSpPr>
      <xdr:spPr>
        <a:xfrm>
          <a:off x="10426700" y="15890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69773</xdr:rowOff>
    </xdr:from>
    <xdr:ext cx="599010" cy="259045"/>
    <xdr:sp macro="" textlink="">
      <xdr:nvSpPr>
        <xdr:cNvPr id="486" name="普通建設事業費 （ うち更新整備　）該当値テキスト"/>
        <xdr:cNvSpPr txBox="1"/>
      </xdr:nvSpPr>
      <xdr:spPr>
        <a:xfrm>
          <a:off x="10528300" y="15843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93439</xdr:rowOff>
    </xdr:from>
    <xdr:to>
      <xdr:col>50</xdr:col>
      <xdr:colOff>165100</xdr:colOff>
      <xdr:row>93</xdr:row>
      <xdr:rowOff>23589</xdr:rowOff>
    </xdr:to>
    <xdr:sp macro="" textlink="">
      <xdr:nvSpPr>
        <xdr:cNvPr id="487" name="楕円 486"/>
        <xdr:cNvSpPr/>
      </xdr:nvSpPr>
      <xdr:spPr>
        <a:xfrm>
          <a:off x="9588500" y="15866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91</xdr:row>
      <xdr:rowOff>40116</xdr:rowOff>
    </xdr:from>
    <xdr:ext cx="599010" cy="259045"/>
    <xdr:sp macro="" textlink="">
      <xdr:nvSpPr>
        <xdr:cNvPr id="488" name="テキスト ボックス 487"/>
        <xdr:cNvSpPr txBox="1"/>
      </xdr:nvSpPr>
      <xdr:spPr>
        <a:xfrm>
          <a:off x="9339795" y="15642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90</xdr:row>
      <xdr:rowOff>7181</xdr:rowOff>
    </xdr:from>
    <xdr:to>
      <xdr:col>46</xdr:col>
      <xdr:colOff>38100</xdr:colOff>
      <xdr:row>90</xdr:row>
      <xdr:rowOff>108781</xdr:rowOff>
    </xdr:to>
    <xdr:sp macro="" textlink="">
      <xdr:nvSpPr>
        <xdr:cNvPr id="489" name="楕円 488"/>
        <xdr:cNvSpPr/>
      </xdr:nvSpPr>
      <xdr:spPr>
        <a:xfrm>
          <a:off x="8699500" y="15437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88</xdr:row>
      <xdr:rowOff>125308</xdr:rowOff>
    </xdr:from>
    <xdr:ext cx="599010" cy="259045"/>
    <xdr:sp macro="" textlink="">
      <xdr:nvSpPr>
        <xdr:cNvPr id="490" name="テキスト ボックス 489"/>
        <xdr:cNvSpPr txBox="1"/>
      </xdr:nvSpPr>
      <xdr:spPr>
        <a:xfrm>
          <a:off x="8450795" y="15212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105784</xdr:rowOff>
    </xdr:from>
    <xdr:to>
      <xdr:col>41</xdr:col>
      <xdr:colOff>101600</xdr:colOff>
      <xdr:row>94</xdr:row>
      <xdr:rowOff>35934</xdr:rowOff>
    </xdr:to>
    <xdr:sp macro="" textlink="">
      <xdr:nvSpPr>
        <xdr:cNvPr id="491" name="楕円 490"/>
        <xdr:cNvSpPr/>
      </xdr:nvSpPr>
      <xdr:spPr>
        <a:xfrm>
          <a:off x="7810500" y="16050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52461</xdr:rowOff>
    </xdr:from>
    <xdr:ext cx="534377" cy="259045"/>
    <xdr:sp macro="" textlink="">
      <xdr:nvSpPr>
        <xdr:cNvPr id="492" name="テキスト ボックス 491"/>
        <xdr:cNvSpPr txBox="1"/>
      </xdr:nvSpPr>
      <xdr:spPr>
        <a:xfrm>
          <a:off x="7594111" y="15825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56744</xdr:rowOff>
    </xdr:from>
    <xdr:to>
      <xdr:col>36</xdr:col>
      <xdr:colOff>165100</xdr:colOff>
      <xdr:row>94</xdr:row>
      <xdr:rowOff>158344</xdr:rowOff>
    </xdr:to>
    <xdr:sp macro="" textlink="">
      <xdr:nvSpPr>
        <xdr:cNvPr id="493" name="楕円 492"/>
        <xdr:cNvSpPr/>
      </xdr:nvSpPr>
      <xdr:spPr>
        <a:xfrm>
          <a:off x="6921500" y="16173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3421</xdr:rowOff>
    </xdr:from>
    <xdr:ext cx="534377" cy="259045"/>
    <xdr:sp macro="" textlink="">
      <xdr:nvSpPr>
        <xdr:cNvPr id="494" name="テキスト ボックス 493"/>
        <xdr:cNvSpPr txBox="1"/>
      </xdr:nvSpPr>
      <xdr:spPr>
        <a:xfrm>
          <a:off x="6705111" y="15948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5" name="直線コネクタ 50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6" name="テキスト ボックス 50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7" name="直線コネクタ 50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36</xdr:row>
      <xdr:rowOff>144434</xdr:rowOff>
    </xdr:from>
    <xdr:ext cx="377026" cy="259045"/>
    <xdr:sp macro="" textlink="">
      <xdr:nvSpPr>
        <xdr:cNvPr id="508" name="テキスト ボックス 507"/>
        <xdr:cNvSpPr txBox="1"/>
      </xdr:nvSpPr>
      <xdr:spPr>
        <a:xfrm>
          <a:off x="12068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9" name="直線コネクタ 50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34</xdr:row>
      <xdr:rowOff>160763</xdr:rowOff>
    </xdr:from>
    <xdr:ext cx="377026" cy="259045"/>
    <xdr:sp macro="" textlink="">
      <xdr:nvSpPr>
        <xdr:cNvPr id="510" name="テキスト ボックス 509"/>
        <xdr:cNvSpPr txBox="1"/>
      </xdr:nvSpPr>
      <xdr:spPr>
        <a:xfrm>
          <a:off x="12068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1" name="直線コネクタ 51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33</xdr:row>
      <xdr:rowOff>5641</xdr:rowOff>
    </xdr:from>
    <xdr:ext cx="377026" cy="259045"/>
    <xdr:sp macro="" textlink="">
      <xdr:nvSpPr>
        <xdr:cNvPr id="512" name="テキスト ボックス 511"/>
        <xdr:cNvSpPr txBox="1"/>
      </xdr:nvSpPr>
      <xdr:spPr>
        <a:xfrm>
          <a:off x="12068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3" name="直線コネクタ 51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31</xdr:row>
      <xdr:rowOff>21970</xdr:rowOff>
    </xdr:from>
    <xdr:ext cx="377026" cy="259045"/>
    <xdr:sp macro="" textlink="">
      <xdr:nvSpPr>
        <xdr:cNvPr id="514" name="テキスト ボックス 513"/>
        <xdr:cNvSpPr txBox="1"/>
      </xdr:nvSpPr>
      <xdr:spPr>
        <a:xfrm>
          <a:off x="12068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5" name="直線コネクタ 51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38299</xdr:rowOff>
    </xdr:from>
    <xdr:ext cx="467179" cy="259045"/>
    <xdr:sp macro="" textlink="">
      <xdr:nvSpPr>
        <xdr:cNvPr id="516" name="テキスト ボックス 515"/>
        <xdr:cNvSpPr txBox="1"/>
      </xdr:nvSpPr>
      <xdr:spPr>
        <a:xfrm>
          <a:off x="11978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18" name="テキスト ボックス 517"/>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151130</xdr:rowOff>
    </xdr:from>
    <xdr:to>
      <xdr:col>85</xdr:col>
      <xdr:colOff>126364</xdr:colOff>
      <xdr:row>39</xdr:row>
      <xdr:rowOff>98878</xdr:rowOff>
    </xdr:to>
    <xdr:cxnSp macro="">
      <xdr:nvCxnSpPr>
        <xdr:cNvPr id="520" name="直線コネクタ 519"/>
        <xdr:cNvCxnSpPr/>
      </xdr:nvCxnSpPr>
      <xdr:spPr>
        <a:xfrm flipV="1">
          <a:off x="16317595" y="5294630"/>
          <a:ext cx="1269" cy="1490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1"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2" name="直線コネクタ 521"/>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97807</xdr:rowOff>
    </xdr:from>
    <xdr:ext cx="378565" cy="259045"/>
    <xdr:sp macro="" textlink="">
      <xdr:nvSpPr>
        <xdr:cNvPr id="523" name="災害復旧事業費最大値テキスト"/>
        <xdr:cNvSpPr txBox="1"/>
      </xdr:nvSpPr>
      <xdr:spPr>
        <a:xfrm>
          <a:off x="16370300" y="5069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151130</xdr:rowOff>
    </xdr:from>
    <xdr:to>
      <xdr:col>86</xdr:col>
      <xdr:colOff>25400</xdr:colOff>
      <xdr:row>30</xdr:row>
      <xdr:rowOff>151130</xdr:rowOff>
    </xdr:to>
    <xdr:cxnSp macro="">
      <xdr:nvCxnSpPr>
        <xdr:cNvPr id="524" name="直線コネクタ 523"/>
        <xdr:cNvCxnSpPr/>
      </xdr:nvCxnSpPr>
      <xdr:spPr>
        <a:xfrm>
          <a:off x="16230600" y="5294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5" name="直線コネクタ 524"/>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136270</xdr:rowOff>
    </xdr:from>
    <xdr:ext cx="313932" cy="259045"/>
    <xdr:sp macro="" textlink="">
      <xdr:nvSpPr>
        <xdr:cNvPr id="526" name="災害復旧事業費平均値テキスト"/>
        <xdr:cNvSpPr txBox="1"/>
      </xdr:nvSpPr>
      <xdr:spPr>
        <a:xfrm>
          <a:off x="16370300" y="647992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113393</xdr:rowOff>
    </xdr:from>
    <xdr:to>
      <xdr:col>85</xdr:col>
      <xdr:colOff>177800</xdr:colOff>
      <xdr:row>39</xdr:row>
      <xdr:rowOff>43543</xdr:rowOff>
    </xdr:to>
    <xdr:sp macro="" textlink="">
      <xdr:nvSpPr>
        <xdr:cNvPr id="527" name="フローチャート: 判断 526"/>
        <xdr:cNvSpPr/>
      </xdr:nvSpPr>
      <xdr:spPr>
        <a:xfrm>
          <a:off x="16268700" y="662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8" name="直線コネクタ 527"/>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126456</xdr:rowOff>
    </xdr:from>
    <xdr:to>
      <xdr:col>81</xdr:col>
      <xdr:colOff>101600</xdr:colOff>
      <xdr:row>39</xdr:row>
      <xdr:rowOff>56606</xdr:rowOff>
    </xdr:to>
    <xdr:sp macro="" textlink="">
      <xdr:nvSpPr>
        <xdr:cNvPr id="529" name="フローチャート: 判断 528"/>
        <xdr:cNvSpPr/>
      </xdr:nvSpPr>
      <xdr:spPr>
        <a:xfrm>
          <a:off x="15430500" y="664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37</xdr:row>
      <xdr:rowOff>73133</xdr:rowOff>
    </xdr:from>
    <xdr:ext cx="313932" cy="259045"/>
    <xdr:sp macro="" textlink="">
      <xdr:nvSpPr>
        <xdr:cNvPr id="530" name="テキスト ボックス 529"/>
        <xdr:cNvSpPr txBox="1"/>
      </xdr:nvSpPr>
      <xdr:spPr>
        <a:xfrm>
          <a:off x="15324333" y="64167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31" name="直線コネクタ 530"/>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41547</xdr:rowOff>
    </xdr:from>
    <xdr:to>
      <xdr:col>76</xdr:col>
      <xdr:colOff>165100</xdr:colOff>
      <xdr:row>39</xdr:row>
      <xdr:rowOff>143147</xdr:rowOff>
    </xdr:to>
    <xdr:sp macro="" textlink="">
      <xdr:nvSpPr>
        <xdr:cNvPr id="532" name="フローチャート: 判断 531"/>
        <xdr:cNvSpPr/>
      </xdr:nvSpPr>
      <xdr:spPr>
        <a:xfrm>
          <a:off x="14541500" y="6728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37</xdr:row>
      <xdr:rowOff>159674</xdr:rowOff>
    </xdr:from>
    <xdr:ext cx="249299" cy="259045"/>
    <xdr:sp macro="" textlink="">
      <xdr:nvSpPr>
        <xdr:cNvPr id="533" name="テキスト ボックス 532"/>
        <xdr:cNvSpPr txBox="1"/>
      </xdr:nvSpPr>
      <xdr:spPr>
        <a:xfrm>
          <a:off x="14467650" y="65033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34" name="直線コネクタ 533"/>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48078</xdr:rowOff>
    </xdr:from>
    <xdr:to>
      <xdr:col>72</xdr:col>
      <xdr:colOff>38100</xdr:colOff>
      <xdr:row>39</xdr:row>
      <xdr:rowOff>149678</xdr:rowOff>
    </xdr:to>
    <xdr:sp macro="" textlink="">
      <xdr:nvSpPr>
        <xdr:cNvPr id="535" name="フローチャート: 判断 534"/>
        <xdr:cNvSpPr/>
      </xdr:nvSpPr>
      <xdr:spPr>
        <a:xfrm>
          <a:off x="13652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36" name="テキスト ボックス 535"/>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13788</xdr:rowOff>
    </xdr:from>
    <xdr:to>
      <xdr:col>67</xdr:col>
      <xdr:colOff>101600</xdr:colOff>
      <xdr:row>39</xdr:row>
      <xdr:rowOff>115388</xdr:rowOff>
    </xdr:to>
    <xdr:sp macro="" textlink="">
      <xdr:nvSpPr>
        <xdr:cNvPr id="537" name="フローチャート: 判断 536"/>
        <xdr:cNvSpPr/>
      </xdr:nvSpPr>
      <xdr:spPr>
        <a:xfrm>
          <a:off x="12763500" y="6700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37</xdr:row>
      <xdr:rowOff>131915</xdr:rowOff>
    </xdr:from>
    <xdr:ext cx="313932" cy="259045"/>
    <xdr:sp macro="" textlink="">
      <xdr:nvSpPr>
        <xdr:cNvPr id="538" name="テキスト ボックス 537"/>
        <xdr:cNvSpPr txBox="1"/>
      </xdr:nvSpPr>
      <xdr:spPr>
        <a:xfrm>
          <a:off x="12657333" y="64755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4" name="楕円 543"/>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45"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6" name="楕円 545"/>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7" name="テキスト ボックス 546"/>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8" name="楕円 547"/>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9" name="テキスト ボックス 548"/>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50" name="楕円 549"/>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37</xdr:row>
      <xdr:rowOff>166205</xdr:rowOff>
    </xdr:from>
    <xdr:ext cx="249299" cy="259045"/>
    <xdr:sp macro="" textlink="">
      <xdr:nvSpPr>
        <xdr:cNvPr id="551" name="テキスト ボックス 550"/>
        <xdr:cNvSpPr txBox="1"/>
      </xdr:nvSpPr>
      <xdr:spPr>
        <a:xfrm>
          <a:off x="13578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2" name="楕円 551"/>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3" name="テキスト ボックス 552"/>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16" name="テキスト ボックス 615"/>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18" name="テキスト ボックス 617"/>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20" name="テキスト ボックス 619"/>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2" name="テキスト ボックス 621"/>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131064</xdr:rowOff>
    </xdr:from>
    <xdr:to>
      <xdr:col>85</xdr:col>
      <xdr:colOff>126364</xdr:colOff>
      <xdr:row>79</xdr:row>
      <xdr:rowOff>14860</xdr:rowOff>
    </xdr:to>
    <xdr:cxnSp macro="">
      <xdr:nvCxnSpPr>
        <xdr:cNvPr id="626" name="直線コネクタ 625"/>
        <xdr:cNvCxnSpPr/>
      </xdr:nvCxnSpPr>
      <xdr:spPr>
        <a:xfrm flipV="1">
          <a:off x="16317595" y="11961114"/>
          <a:ext cx="1269" cy="1598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18687</xdr:rowOff>
    </xdr:from>
    <xdr:ext cx="378565" cy="259045"/>
    <xdr:sp macro="" textlink="">
      <xdr:nvSpPr>
        <xdr:cNvPr id="627" name="公債費最小値テキスト"/>
        <xdr:cNvSpPr txBox="1"/>
      </xdr:nvSpPr>
      <xdr:spPr>
        <a:xfrm>
          <a:off x="16370300" y="135632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14860</xdr:rowOff>
    </xdr:from>
    <xdr:to>
      <xdr:col>86</xdr:col>
      <xdr:colOff>25400</xdr:colOff>
      <xdr:row>79</xdr:row>
      <xdr:rowOff>14860</xdr:rowOff>
    </xdr:to>
    <xdr:cxnSp macro="">
      <xdr:nvCxnSpPr>
        <xdr:cNvPr id="628" name="直線コネクタ 627"/>
        <xdr:cNvCxnSpPr/>
      </xdr:nvCxnSpPr>
      <xdr:spPr>
        <a:xfrm>
          <a:off x="16230600" y="13559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77741</xdr:rowOff>
    </xdr:from>
    <xdr:ext cx="534377" cy="259045"/>
    <xdr:sp macro="" textlink="">
      <xdr:nvSpPr>
        <xdr:cNvPr id="629" name="公債費最大値テキスト"/>
        <xdr:cNvSpPr txBox="1"/>
      </xdr:nvSpPr>
      <xdr:spPr>
        <a:xfrm>
          <a:off x="16370300" y="11736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131064</xdr:rowOff>
    </xdr:from>
    <xdr:to>
      <xdr:col>86</xdr:col>
      <xdr:colOff>25400</xdr:colOff>
      <xdr:row>69</xdr:row>
      <xdr:rowOff>131064</xdr:rowOff>
    </xdr:to>
    <xdr:cxnSp macro="">
      <xdr:nvCxnSpPr>
        <xdr:cNvPr id="630" name="直線コネクタ 629"/>
        <xdr:cNvCxnSpPr/>
      </xdr:nvCxnSpPr>
      <xdr:spPr>
        <a:xfrm>
          <a:off x="16230600" y="11961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79502</xdr:rowOff>
    </xdr:from>
    <xdr:to>
      <xdr:col>85</xdr:col>
      <xdr:colOff>127000</xdr:colOff>
      <xdr:row>78</xdr:row>
      <xdr:rowOff>84201</xdr:rowOff>
    </xdr:to>
    <xdr:cxnSp macro="">
      <xdr:nvCxnSpPr>
        <xdr:cNvPr id="631" name="直線コネクタ 630"/>
        <xdr:cNvCxnSpPr/>
      </xdr:nvCxnSpPr>
      <xdr:spPr>
        <a:xfrm>
          <a:off x="15481300" y="13452602"/>
          <a:ext cx="838200" cy="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99966</xdr:rowOff>
    </xdr:from>
    <xdr:ext cx="469744" cy="259045"/>
    <xdr:sp macro="" textlink="">
      <xdr:nvSpPr>
        <xdr:cNvPr id="632" name="公債費平均値テキスト"/>
        <xdr:cNvSpPr txBox="1"/>
      </xdr:nvSpPr>
      <xdr:spPr>
        <a:xfrm>
          <a:off x="16370300" y="12615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77089</xdr:rowOff>
    </xdr:from>
    <xdr:to>
      <xdr:col>85</xdr:col>
      <xdr:colOff>177800</xdr:colOff>
      <xdr:row>75</xdr:row>
      <xdr:rowOff>7239</xdr:rowOff>
    </xdr:to>
    <xdr:sp macro="" textlink="">
      <xdr:nvSpPr>
        <xdr:cNvPr id="633" name="フローチャート: 判断 632"/>
        <xdr:cNvSpPr/>
      </xdr:nvSpPr>
      <xdr:spPr>
        <a:xfrm>
          <a:off x="16268700" y="12764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77470</xdr:rowOff>
    </xdr:from>
    <xdr:to>
      <xdr:col>81</xdr:col>
      <xdr:colOff>50800</xdr:colOff>
      <xdr:row>78</xdr:row>
      <xdr:rowOff>79502</xdr:rowOff>
    </xdr:to>
    <xdr:cxnSp macro="">
      <xdr:nvCxnSpPr>
        <xdr:cNvPr id="634" name="直線コネクタ 633"/>
        <xdr:cNvCxnSpPr/>
      </xdr:nvCxnSpPr>
      <xdr:spPr>
        <a:xfrm>
          <a:off x="14592300" y="13279120"/>
          <a:ext cx="889000" cy="173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106807</xdr:rowOff>
    </xdr:from>
    <xdr:to>
      <xdr:col>81</xdr:col>
      <xdr:colOff>101600</xdr:colOff>
      <xdr:row>74</xdr:row>
      <xdr:rowOff>36957</xdr:rowOff>
    </xdr:to>
    <xdr:sp macro="" textlink="">
      <xdr:nvSpPr>
        <xdr:cNvPr id="635" name="フローチャート: 判断 634"/>
        <xdr:cNvSpPr/>
      </xdr:nvSpPr>
      <xdr:spPr>
        <a:xfrm>
          <a:off x="15430500" y="1262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72</xdr:row>
      <xdr:rowOff>53484</xdr:rowOff>
    </xdr:from>
    <xdr:ext cx="469744" cy="259045"/>
    <xdr:sp macro="" textlink="">
      <xdr:nvSpPr>
        <xdr:cNvPr id="636" name="テキスト ボックス 635"/>
        <xdr:cNvSpPr txBox="1"/>
      </xdr:nvSpPr>
      <xdr:spPr>
        <a:xfrm>
          <a:off x="15246428" y="1239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116332</xdr:rowOff>
    </xdr:from>
    <xdr:to>
      <xdr:col>76</xdr:col>
      <xdr:colOff>114300</xdr:colOff>
      <xdr:row>77</xdr:row>
      <xdr:rowOff>77470</xdr:rowOff>
    </xdr:to>
    <xdr:cxnSp macro="">
      <xdr:nvCxnSpPr>
        <xdr:cNvPr id="637" name="直線コネクタ 636"/>
        <xdr:cNvCxnSpPr/>
      </xdr:nvCxnSpPr>
      <xdr:spPr>
        <a:xfrm>
          <a:off x="13703300" y="12803632"/>
          <a:ext cx="889000" cy="475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73787</xdr:rowOff>
    </xdr:from>
    <xdr:to>
      <xdr:col>76</xdr:col>
      <xdr:colOff>165100</xdr:colOff>
      <xdr:row>75</xdr:row>
      <xdr:rowOff>3937</xdr:rowOff>
    </xdr:to>
    <xdr:sp macro="" textlink="">
      <xdr:nvSpPr>
        <xdr:cNvPr id="638" name="フローチャート: 判断 637"/>
        <xdr:cNvSpPr/>
      </xdr:nvSpPr>
      <xdr:spPr>
        <a:xfrm>
          <a:off x="14541500" y="1276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73</xdr:row>
      <xdr:rowOff>20464</xdr:rowOff>
    </xdr:from>
    <xdr:ext cx="469744" cy="259045"/>
    <xdr:sp macro="" textlink="">
      <xdr:nvSpPr>
        <xdr:cNvPr id="639" name="テキスト ボックス 638"/>
        <xdr:cNvSpPr txBox="1"/>
      </xdr:nvSpPr>
      <xdr:spPr>
        <a:xfrm>
          <a:off x="14357428" y="12536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137414</xdr:rowOff>
    </xdr:from>
    <xdr:to>
      <xdr:col>71</xdr:col>
      <xdr:colOff>177800</xdr:colOff>
      <xdr:row>74</xdr:row>
      <xdr:rowOff>116332</xdr:rowOff>
    </xdr:to>
    <xdr:cxnSp macro="">
      <xdr:nvCxnSpPr>
        <xdr:cNvPr id="640" name="直線コネクタ 639"/>
        <xdr:cNvCxnSpPr/>
      </xdr:nvCxnSpPr>
      <xdr:spPr>
        <a:xfrm>
          <a:off x="12814300" y="12481814"/>
          <a:ext cx="889000" cy="321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76708</xdr:rowOff>
    </xdr:from>
    <xdr:to>
      <xdr:col>72</xdr:col>
      <xdr:colOff>38100</xdr:colOff>
      <xdr:row>74</xdr:row>
      <xdr:rowOff>6858</xdr:rowOff>
    </xdr:to>
    <xdr:sp macro="" textlink="">
      <xdr:nvSpPr>
        <xdr:cNvPr id="641" name="フローチャート: 判断 640"/>
        <xdr:cNvSpPr/>
      </xdr:nvSpPr>
      <xdr:spPr>
        <a:xfrm>
          <a:off x="13652500" y="1259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72</xdr:row>
      <xdr:rowOff>23385</xdr:rowOff>
    </xdr:from>
    <xdr:ext cx="469744" cy="259045"/>
    <xdr:sp macro="" textlink="">
      <xdr:nvSpPr>
        <xdr:cNvPr id="642" name="テキスト ボックス 641"/>
        <xdr:cNvSpPr txBox="1"/>
      </xdr:nvSpPr>
      <xdr:spPr>
        <a:xfrm>
          <a:off x="13468428" y="12367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59436</xdr:rowOff>
    </xdr:from>
    <xdr:to>
      <xdr:col>67</xdr:col>
      <xdr:colOff>101600</xdr:colOff>
      <xdr:row>73</xdr:row>
      <xdr:rowOff>161036</xdr:rowOff>
    </xdr:to>
    <xdr:sp macro="" textlink="">
      <xdr:nvSpPr>
        <xdr:cNvPr id="643" name="フローチャート: 判断 642"/>
        <xdr:cNvSpPr/>
      </xdr:nvSpPr>
      <xdr:spPr>
        <a:xfrm>
          <a:off x="12763500" y="1257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73</xdr:row>
      <xdr:rowOff>152163</xdr:rowOff>
    </xdr:from>
    <xdr:ext cx="469744" cy="259045"/>
    <xdr:sp macro="" textlink="">
      <xdr:nvSpPr>
        <xdr:cNvPr id="644" name="テキスト ボックス 643"/>
        <xdr:cNvSpPr txBox="1"/>
      </xdr:nvSpPr>
      <xdr:spPr>
        <a:xfrm>
          <a:off x="12579428" y="12668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33401</xdr:rowOff>
    </xdr:from>
    <xdr:to>
      <xdr:col>85</xdr:col>
      <xdr:colOff>177800</xdr:colOff>
      <xdr:row>78</xdr:row>
      <xdr:rowOff>135001</xdr:rowOff>
    </xdr:to>
    <xdr:sp macro="" textlink="">
      <xdr:nvSpPr>
        <xdr:cNvPr id="650" name="楕円 649"/>
        <xdr:cNvSpPr/>
      </xdr:nvSpPr>
      <xdr:spPr>
        <a:xfrm>
          <a:off x="16268700" y="13406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119778</xdr:rowOff>
    </xdr:from>
    <xdr:ext cx="469744" cy="259045"/>
    <xdr:sp macro="" textlink="">
      <xdr:nvSpPr>
        <xdr:cNvPr id="651" name="公債費該当値テキスト"/>
        <xdr:cNvSpPr txBox="1"/>
      </xdr:nvSpPr>
      <xdr:spPr>
        <a:xfrm>
          <a:off x="16370300" y="13321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28702</xdr:rowOff>
    </xdr:from>
    <xdr:to>
      <xdr:col>81</xdr:col>
      <xdr:colOff>101600</xdr:colOff>
      <xdr:row>78</xdr:row>
      <xdr:rowOff>130302</xdr:rowOff>
    </xdr:to>
    <xdr:sp macro="" textlink="">
      <xdr:nvSpPr>
        <xdr:cNvPr id="652" name="楕円 651"/>
        <xdr:cNvSpPr/>
      </xdr:nvSpPr>
      <xdr:spPr>
        <a:xfrm>
          <a:off x="15430500" y="13401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121429</xdr:rowOff>
    </xdr:from>
    <xdr:ext cx="469744" cy="259045"/>
    <xdr:sp macro="" textlink="">
      <xdr:nvSpPr>
        <xdr:cNvPr id="653" name="テキスト ボックス 652"/>
        <xdr:cNvSpPr txBox="1"/>
      </xdr:nvSpPr>
      <xdr:spPr>
        <a:xfrm>
          <a:off x="15246428" y="13494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26670</xdr:rowOff>
    </xdr:from>
    <xdr:to>
      <xdr:col>76</xdr:col>
      <xdr:colOff>165100</xdr:colOff>
      <xdr:row>77</xdr:row>
      <xdr:rowOff>128270</xdr:rowOff>
    </xdr:to>
    <xdr:sp macro="" textlink="">
      <xdr:nvSpPr>
        <xdr:cNvPr id="654" name="楕円 653"/>
        <xdr:cNvSpPr/>
      </xdr:nvSpPr>
      <xdr:spPr>
        <a:xfrm>
          <a:off x="145415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119397</xdr:rowOff>
    </xdr:from>
    <xdr:ext cx="469744" cy="259045"/>
    <xdr:sp macro="" textlink="">
      <xdr:nvSpPr>
        <xdr:cNvPr id="655" name="テキスト ボックス 654"/>
        <xdr:cNvSpPr txBox="1"/>
      </xdr:nvSpPr>
      <xdr:spPr>
        <a:xfrm>
          <a:off x="14357428" y="13321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65532</xdr:rowOff>
    </xdr:from>
    <xdr:to>
      <xdr:col>72</xdr:col>
      <xdr:colOff>38100</xdr:colOff>
      <xdr:row>74</xdr:row>
      <xdr:rowOff>167132</xdr:rowOff>
    </xdr:to>
    <xdr:sp macro="" textlink="">
      <xdr:nvSpPr>
        <xdr:cNvPr id="656" name="楕円 655"/>
        <xdr:cNvSpPr/>
      </xdr:nvSpPr>
      <xdr:spPr>
        <a:xfrm>
          <a:off x="13652500" y="1275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74</xdr:row>
      <xdr:rowOff>158259</xdr:rowOff>
    </xdr:from>
    <xdr:ext cx="469744" cy="259045"/>
    <xdr:sp macro="" textlink="">
      <xdr:nvSpPr>
        <xdr:cNvPr id="657" name="テキスト ボックス 656"/>
        <xdr:cNvSpPr txBox="1"/>
      </xdr:nvSpPr>
      <xdr:spPr>
        <a:xfrm>
          <a:off x="13468428" y="12845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86614</xdr:rowOff>
    </xdr:from>
    <xdr:to>
      <xdr:col>67</xdr:col>
      <xdr:colOff>101600</xdr:colOff>
      <xdr:row>73</xdr:row>
      <xdr:rowOff>16764</xdr:rowOff>
    </xdr:to>
    <xdr:sp macro="" textlink="">
      <xdr:nvSpPr>
        <xdr:cNvPr id="658" name="楕円 657"/>
        <xdr:cNvSpPr/>
      </xdr:nvSpPr>
      <xdr:spPr>
        <a:xfrm>
          <a:off x="12763500" y="1243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71</xdr:row>
      <xdr:rowOff>33291</xdr:rowOff>
    </xdr:from>
    <xdr:ext cx="469744" cy="259045"/>
    <xdr:sp macro="" textlink="">
      <xdr:nvSpPr>
        <xdr:cNvPr id="659" name="テキスト ボックス 658"/>
        <xdr:cNvSpPr txBox="1"/>
      </xdr:nvSpPr>
      <xdr:spPr>
        <a:xfrm>
          <a:off x="12579428" y="1220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7" name="テキスト ボックス 67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94</xdr:row>
      <xdr:rowOff>134083</xdr:rowOff>
    </xdr:from>
    <xdr:to>
      <xdr:col>85</xdr:col>
      <xdr:colOff>126364</xdr:colOff>
      <xdr:row>99</xdr:row>
      <xdr:rowOff>39551</xdr:rowOff>
    </xdr:to>
    <xdr:cxnSp macro="">
      <xdr:nvCxnSpPr>
        <xdr:cNvPr id="683" name="直線コネクタ 682"/>
        <xdr:cNvCxnSpPr/>
      </xdr:nvCxnSpPr>
      <xdr:spPr>
        <a:xfrm flipV="1">
          <a:off x="16317595" y="16250383"/>
          <a:ext cx="1269" cy="76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43378</xdr:rowOff>
    </xdr:from>
    <xdr:ext cx="378565" cy="259045"/>
    <xdr:sp macro="" textlink="">
      <xdr:nvSpPr>
        <xdr:cNvPr id="684" name="積立金最小値テキスト"/>
        <xdr:cNvSpPr txBox="1"/>
      </xdr:nvSpPr>
      <xdr:spPr>
        <a:xfrm>
          <a:off x="16370300" y="17016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39551</xdr:rowOff>
    </xdr:from>
    <xdr:to>
      <xdr:col>86</xdr:col>
      <xdr:colOff>25400</xdr:colOff>
      <xdr:row>99</xdr:row>
      <xdr:rowOff>39551</xdr:rowOff>
    </xdr:to>
    <xdr:cxnSp macro="">
      <xdr:nvCxnSpPr>
        <xdr:cNvPr id="685" name="直線コネクタ 684"/>
        <xdr:cNvCxnSpPr/>
      </xdr:nvCxnSpPr>
      <xdr:spPr>
        <a:xfrm>
          <a:off x="16230600" y="17013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80760</xdr:rowOff>
    </xdr:from>
    <xdr:ext cx="599010" cy="259045"/>
    <xdr:sp macro="" textlink="">
      <xdr:nvSpPr>
        <xdr:cNvPr id="686" name="積立金最大値テキスト"/>
        <xdr:cNvSpPr txBox="1"/>
      </xdr:nvSpPr>
      <xdr:spPr>
        <a:xfrm>
          <a:off x="16370300" y="16025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94</xdr:row>
      <xdr:rowOff>134083</xdr:rowOff>
    </xdr:from>
    <xdr:to>
      <xdr:col>86</xdr:col>
      <xdr:colOff>25400</xdr:colOff>
      <xdr:row>94</xdr:row>
      <xdr:rowOff>134083</xdr:rowOff>
    </xdr:to>
    <xdr:cxnSp macro="">
      <xdr:nvCxnSpPr>
        <xdr:cNvPr id="687" name="直線コネクタ 686"/>
        <xdr:cNvCxnSpPr/>
      </xdr:nvCxnSpPr>
      <xdr:spPr>
        <a:xfrm>
          <a:off x="16230600" y="16250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9947</xdr:rowOff>
    </xdr:from>
    <xdr:to>
      <xdr:col>85</xdr:col>
      <xdr:colOff>127000</xdr:colOff>
      <xdr:row>95</xdr:row>
      <xdr:rowOff>98727</xdr:rowOff>
    </xdr:to>
    <xdr:cxnSp macro="">
      <xdr:nvCxnSpPr>
        <xdr:cNvPr id="688" name="直線コネクタ 687"/>
        <xdr:cNvCxnSpPr/>
      </xdr:nvCxnSpPr>
      <xdr:spPr>
        <a:xfrm flipV="1">
          <a:off x="15481300" y="16297697"/>
          <a:ext cx="838200" cy="88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9027</xdr:rowOff>
    </xdr:from>
    <xdr:ext cx="534377" cy="259045"/>
    <xdr:sp macro="" textlink="">
      <xdr:nvSpPr>
        <xdr:cNvPr id="689" name="積立金平均値テキスト"/>
        <xdr:cNvSpPr txBox="1"/>
      </xdr:nvSpPr>
      <xdr:spPr>
        <a:xfrm>
          <a:off x="16370300" y="168111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30600</xdr:rowOff>
    </xdr:from>
    <xdr:to>
      <xdr:col>85</xdr:col>
      <xdr:colOff>177800</xdr:colOff>
      <xdr:row>98</xdr:row>
      <xdr:rowOff>132200</xdr:rowOff>
    </xdr:to>
    <xdr:sp macro="" textlink="">
      <xdr:nvSpPr>
        <xdr:cNvPr id="690" name="フローチャート: 判断 689"/>
        <xdr:cNvSpPr/>
      </xdr:nvSpPr>
      <xdr:spPr>
        <a:xfrm>
          <a:off x="16268700" y="1683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98727</xdr:rowOff>
    </xdr:from>
    <xdr:to>
      <xdr:col>81</xdr:col>
      <xdr:colOff>50800</xdr:colOff>
      <xdr:row>96</xdr:row>
      <xdr:rowOff>4133</xdr:rowOff>
    </xdr:to>
    <xdr:cxnSp macro="">
      <xdr:nvCxnSpPr>
        <xdr:cNvPr id="691" name="直線コネクタ 690"/>
        <xdr:cNvCxnSpPr/>
      </xdr:nvCxnSpPr>
      <xdr:spPr>
        <a:xfrm flipV="1">
          <a:off x="14592300" y="16386477"/>
          <a:ext cx="889000" cy="76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155719</xdr:rowOff>
    </xdr:from>
    <xdr:to>
      <xdr:col>81</xdr:col>
      <xdr:colOff>101600</xdr:colOff>
      <xdr:row>98</xdr:row>
      <xdr:rowOff>85869</xdr:rowOff>
    </xdr:to>
    <xdr:sp macro="" textlink="">
      <xdr:nvSpPr>
        <xdr:cNvPr id="692" name="フローチャート: 判断 691"/>
        <xdr:cNvSpPr/>
      </xdr:nvSpPr>
      <xdr:spPr>
        <a:xfrm>
          <a:off x="15430500" y="1678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76996</xdr:rowOff>
    </xdr:from>
    <xdr:ext cx="534377" cy="259045"/>
    <xdr:sp macro="" textlink="">
      <xdr:nvSpPr>
        <xdr:cNvPr id="693" name="テキスト ボックス 692"/>
        <xdr:cNvSpPr txBox="1"/>
      </xdr:nvSpPr>
      <xdr:spPr>
        <a:xfrm>
          <a:off x="15214111" y="16879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99825</xdr:rowOff>
    </xdr:from>
    <xdr:to>
      <xdr:col>76</xdr:col>
      <xdr:colOff>114300</xdr:colOff>
      <xdr:row>96</xdr:row>
      <xdr:rowOff>4133</xdr:rowOff>
    </xdr:to>
    <xdr:cxnSp macro="">
      <xdr:nvCxnSpPr>
        <xdr:cNvPr id="694" name="直線コネクタ 693"/>
        <xdr:cNvCxnSpPr/>
      </xdr:nvCxnSpPr>
      <xdr:spPr>
        <a:xfrm>
          <a:off x="13703300" y="16387575"/>
          <a:ext cx="889000" cy="75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159133</xdr:rowOff>
    </xdr:from>
    <xdr:to>
      <xdr:col>76</xdr:col>
      <xdr:colOff>165100</xdr:colOff>
      <xdr:row>98</xdr:row>
      <xdr:rowOff>89283</xdr:rowOff>
    </xdr:to>
    <xdr:sp macro="" textlink="">
      <xdr:nvSpPr>
        <xdr:cNvPr id="695" name="フローチャート: 判断 694"/>
        <xdr:cNvSpPr/>
      </xdr:nvSpPr>
      <xdr:spPr>
        <a:xfrm>
          <a:off x="14541500" y="16789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80410</xdr:rowOff>
    </xdr:from>
    <xdr:ext cx="534377" cy="259045"/>
    <xdr:sp macro="" textlink="">
      <xdr:nvSpPr>
        <xdr:cNvPr id="696" name="テキスト ボックス 695"/>
        <xdr:cNvSpPr txBox="1"/>
      </xdr:nvSpPr>
      <xdr:spPr>
        <a:xfrm>
          <a:off x="14325111" y="16882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116337</xdr:rowOff>
    </xdr:from>
    <xdr:to>
      <xdr:col>71</xdr:col>
      <xdr:colOff>177800</xdr:colOff>
      <xdr:row>95</xdr:row>
      <xdr:rowOff>99825</xdr:rowOff>
    </xdr:to>
    <xdr:cxnSp macro="">
      <xdr:nvCxnSpPr>
        <xdr:cNvPr id="697" name="直線コネクタ 696"/>
        <xdr:cNvCxnSpPr/>
      </xdr:nvCxnSpPr>
      <xdr:spPr>
        <a:xfrm>
          <a:off x="12814300" y="15718287"/>
          <a:ext cx="889000" cy="669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8692</xdr:rowOff>
    </xdr:from>
    <xdr:to>
      <xdr:col>72</xdr:col>
      <xdr:colOff>38100</xdr:colOff>
      <xdr:row>98</xdr:row>
      <xdr:rowOff>110292</xdr:rowOff>
    </xdr:to>
    <xdr:sp macro="" textlink="">
      <xdr:nvSpPr>
        <xdr:cNvPr id="698" name="フローチャート: 判断 697"/>
        <xdr:cNvSpPr/>
      </xdr:nvSpPr>
      <xdr:spPr>
        <a:xfrm>
          <a:off x="13652500" y="1681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101419</xdr:rowOff>
    </xdr:from>
    <xdr:ext cx="534377" cy="259045"/>
    <xdr:sp macro="" textlink="">
      <xdr:nvSpPr>
        <xdr:cNvPr id="699" name="テキスト ボックス 698"/>
        <xdr:cNvSpPr txBox="1"/>
      </xdr:nvSpPr>
      <xdr:spPr>
        <a:xfrm>
          <a:off x="13436111" y="16903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170098</xdr:rowOff>
    </xdr:from>
    <xdr:to>
      <xdr:col>67</xdr:col>
      <xdr:colOff>101600</xdr:colOff>
      <xdr:row>98</xdr:row>
      <xdr:rowOff>100248</xdr:rowOff>
    </xdr:to>
    <xdr:sp macro="" textlink="">
      <xdr:nvSpPr>
        <xdr:cNvPr id="700" name="フローチャート: 判断 699"/>
        <xdr:cNvSpPr/>
      </xdr:nvSpPr>
      <xdr:spPr>
        <a:xfrm>
          <a:off x="12763500" y="16800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91375</xdr:rowOff>
    </xdr:from>
    <xdr:ext cx="534377" cy="259045"/>
    <xdr:sp macro="" textlink="">
      <xdr:nvSpPr>
        <xdr:cNvPr id="701" name="テキスト ボックス 700"/>
        <xdr:cNvSpPr txBox="1"/>
      </xdr:nvSpPr>
      <xdr:spPr>
        <a:xfrm>
          <a:off x="12547111" y="16893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130597</xdr:rowOff>
    </xdr:from>
    <xdr:to>
      <xdr:col>85</xdr:col>
      <xdr:colOff>177800</xdr:colOff>
      <xdr:row>95</xdr:row>
      <xdr:rowOff>60747</xdr:rowOff>
    </xdr:to>
    <xdr:sp macro="" textlink="">
      <xdr:nvSpPr>
        <xdr:cNvPr id="707" name="楕円 706"/>
        <xdr:cNvSpPr/>
      </xdr:nvSpPr>
      <xdr:spPr>
        <a:xfrm>
          <a:off x="16268700" y="16246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45524</xdr:rowOff>
    </xdr:from>
    <xdr:ext cx="534377" cy="259045"/>
    <xdr:sp macro="" textlink="">
      <xdr:nvSpPr>
        <xdr:cNvPr id="708" name="積立金該当値テキスト"/>
        <xdr:cNvSpPr txBox="1"/>
      </xdr:nvSpPr>
      <xdr:spPr>
        <a:xfrm>
          <a:off x="16370300" y="16161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47927</xdr:rowOff>
    </xdr:from>
    <xdr:to>
      <xdr:col>81</xdr:col>
      <xdr:colOff>101600</xdr:colOff>
      <xdr:row>95</xdr:row>
      <xdr:rowOff>149527</xdr:rowOff>
    </xdr:to>
    <xdr:sp macro="" textlink="">
      <xdr:nvSpPr>
        <xdr:cNvPr id="709" name="楕円 708"/>
        <xdr:cNvSpPr/>
      </xdr:nvSpPr>
      <xdr:spPr>
        <a:xfrm>
          <a:off x="15430500" y="16335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166054</xdr:rowOff>
    </xdr:from>
    <xdr:ext cx="534377" cy="259045"/>
    <xdr:sp macro="" textlink="">
      <xdr:nvSpPr>
        <xdr:cNvPr id="710" name="テキスト ボックス 709"/>
        <xdr:cNvSpPr txBox="1"/>
      </xdr:nvSpPr>
      <xdr:spPr>
        <a:xfrm>
          <a:off x="15214111" y="1611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124783</xdr:rowOff>
    </xdr:from>
    <xdr:to>
      <xdr:col>76</xdr:col>
      <xdr:colOff>165100</xdr:colOff>
      <xdr:row>96</xdr:row>
      <xdr:rowOff>54933</xdr:rowOff>
    </xdr:to>
    <xdr:sp macro="" textlink="">
      <xdr:nvSpPr>
        <xdr:cNvPr id="711" name="楕円 710"/>
        <xdr:cNvSpPr/>
      </xdr:nvSpPr>
      <xdr:spPr>
        <a:xfrm>
          <a:off x="14541500" y="16412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71460</xdr:rowOff>
    </xdr:from>
    <xdr:ext cx="534377" cy="259045"/>
    <xdr:sp macro="" textlink="">
      <xdr:nvSpPr>
        <xdr:cNvPr id="712" name="テキスト ボックス 711"/>
        <xdr:cNvSpPr txBox="1"/>
      </xdr:nvSpPr>
      <xdr:spPr>
        <a:xfrm>
          <a:off x="14325111" y="1618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49025</xdr:rowOff>
    </xdr:from>
    <xdr:to>
      <xdr:col>72</xdr:col>
      <xdr:colOff>38100</xdr:colOff>
      <xdr:row>95</xdr:row>
      <xdr:rowOff>150625</xdr:rowOff>
    </xdr:to>
    <xdr:sp macro="" textlink="">
      <xdr:nvSpPr>
        <xdr:cNvPr id="713" name="楕円 712"/>
        <xdr:cNvSpPr/>
      </xdr:nvSpPr>
      <xdr:spPr>
        <a:xfrm>
          <a:off x="13652500" y="1633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167152</xdr:rowOff>
    </xdr:from>
    <xdr:ext cx="534377" cy="259045"/>
    <xdr:sp macro="" textlink="">
      <xdr:nvSpPr>
        <xdr:cNvPr id="714" name="テキスト ボックス 713"/>
        <xdr:cNvSpPr txBox="1"/>
      </xdr:nvSpPr>
      <xdr:spPr>
        <a:xfrm>
          <a:off x="13436111" y="16112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65537</xdr:rowOff>
    </xdr:from>
    <xdr:to>
      <xdr:col>67</xdr:col>
      <xdr:colOff>101600</xdr:colOff>
      <xdr:row>91</xdr:row>
      <xdr:rowOff>167137</xdr:rowOff>
    </xdr:to>
    <xdr:sp macro="" textlink="">
      <xdr:nvSpPr>
        <xdr:cNvPr id="715" name="楕円 714"/>
        <xdr:cNvSpPr/>
      </xdr:nvSpPr>
      <xdr:spPr>
        <a:xfrm>
          <a:off x="12763500" y="1566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90</xdr:row>
      <xdr:rowOff>12214</xdr:rowOff>
    </xdr:from>
    <xdr:ext cx="599010" cy="259045"/>
    <xdr:sp macro="" textlink="">
      <xdr:nvSpPr>
        <xdr:cNvPr id="716" name="テキスト ボックス 715"/>
        <xdr:cNvSpPr txBox="1"/>
      </xdr:nvSpPr>
      <xdr:spPr>
        <a:xfrm>
          <a:off x="12514795" y="15442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0" name="テキスト ボックス 729"/>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2" name="テキスト ボックス 731"/>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4" name="テキスト ボックス 733"/>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38</xdr:row>
      <xdr:rowOff>135128</xdr:rowOff>
    </xdr:from>
    <xdr:to>
      <xdr:col>116</xdr:col>
      <xdr:colOff>62864</xdr:colOff>
      <xdr:row>38</xdr:row>
      <xdr:rowOff>139700</xdr:rowOff>
    </xdr:to>
    <xdr:cxnSp macro="">
      <xdr:nvCxnSpPr>
        <xdr:cNvPr id="738" name="直線コネクタ 737"/>
        <xdr:cNvCxnSpPr/>
      </xdr:nvCxnSpPr>
      <xdr:spPr>
        <a:xfrm flipV="1">
          <a:off x="22159595" y="6650228"/>
          <a:ext cx="1269" cy="4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119905</xdr:rowOff>
    </xdr:from>
    <xdr:ext cx="249299" cy="259045"/>
    <xdr:sp macro="" textlink="">
      <xdr:nvSpPr>
        <xdr:cNvPr id="739" name="投資及び出資金最小値テキスト"/>
        <xdr:cNvSpPr txBox="1"/>
      </xdr:nvSpPr>
      <xdr:spPr>
        <a:xfrm>
          <a:off x="22212300" y="6806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81805</xdr:rowOff>
    </xdr:from>
    <xdr:ext cx="249299" cy="259045"/>
    <xdr:sp macro="" textlink="">
      <xdr:nvSpPr>
        <xdr:cNvPr id="741" name="投資及び出資金最大値テキスト"/>
        <xdr:cNvSpPr txBox="1"/>
      </xdr:nvSpPr>
      <xdr:spPr>
        <a:xfrm>
          <a:off x="22212300" y="6425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135128</xdr:rowOff>
    </xdr:from>
    <xdr:to>
      <xdr:col>116</xdr:col>
      <xdr:colOff>152400</xdr:colOff>
      <xdr:row>38</xdr:row>
      <xdr:rowOff>135128</xdr:rowOff>
    </xdr:to>
    <xdr:cxnSp macro="">
      <xdr:nvCxnSpPr>
        <xdr:cNvPr id="742" name="直線コネクタ 741"/>
        <xdr:cNvCxnSpPr/>
      </xdr:nvCxnSpPr>
      <xdr:spPr>
        <a:xfrm>
          <a:off x="22072600" y="6650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30</xdr:row>
      <xdr:rowOff>139700</xdr:rowOff>
    </xdr:from>
    <xdr:to>
      <xdr:col>116</xdr:col>
      <xdr:colOff>63500</xdr:colOff>
      <xdr:row>38</xdr:row>
      <xdr:rowOff>139700</xdr:rowOff>
    </xdr:to>
    <xdr:cxnSp macro="">
      <xdr:nvCxnSpPr>
        <xdr:cNvPr id="743" name="直線コネクタ 742"/>
        <xdr:cNvCxnSpPr/>
      </xdr:nvCxnSpPr>
      <xdr:spPr>
        <a:xfrm>
          <a:off x="21323300" y="5283200"/>
          <a:ext cx="838200" cy="137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37355</xdr:rowOff>
    </xdr:from>
    <xdr:ext cx="249299" cy="259045"/>
    <xdr:sp macro="" textlink="">
      <xdr:nvSpPr>
        <xdr:cNvPr id="744" name="投資及び出資金平均値テキスト"/>
        <xdr:cNvSpPr txBox="1"/>
      </xdr:nvSpPr>
      <xdr:spPr>
        <a:xfrm>
          <a:off x="22212300" y="65524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5" name="フローチャート: 判断 744"/>
        <xdr:cNvSpPr/>
      </xdr:nvSpPr>
      <xdr:spPr>
        <a:xfrm>
          <a:off x="22110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30</xdr:row>
      <xdr:rowOff>139700</xdr:rowOff>
    </xdr:from>
    <xdr:to>
      <xdr:col>111</xdr:col>
      <xdr:colOff>177800</xdr:colOff>
      <xdr:row>31</xdr:row>
      <xdr:rowOff>48717</xdr:rowOff>
    </xdr:to>
    <xdr:cxnSp macro="">
      <xdr:nvCxnSpPr>
        <xdr:cNvPr id="746" name="直線コネクタ 745"/>
        <xdr:cNvCxnSpPr/>
      </xdr:nvCxnSpPr>
      <xdr:spPr>
        <a:xfrm flipV="1">
          <a:off x="20434300" y="5283200"/>
          <a:ext cx="889000" cy="80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78842</xdr:rowOff>
    </xdr:from>
    <xdr:to>
      <xdr:col>112</xdr:col>
      <xdr:colOff>38100</xdr:colOff>
      <xdr:row>39</xdr:row>
      <xdr:rowOff>8992</xdr:rowOff>
    </xdr:to>
    <xdr:sp macro="" textlink="">
      <xdr:nvSpPr>
        <xdr:cNvPr id="747" name="フローチャート: 判断 746"/>
        <xdr:cNvSpPr/>
      </xdr:nvSpPr>
      <xdr:spPr>
        <a:xfrm>
          <a:off x="21272500" y="659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119</xdr:rowOff>
    </xdr:from>
    <xdr:ext cx="313932" cy="259045"/>
    <xdr:sp macro="" textlink="">
      <xdr:nvSpPr>
        <xdr:cNvPr id="748" name="テキスト ボックス 747"/>
        <xdr:cNvSpPr txBox="1"/>
      </xdr:nvSpPr>
      <xdr:spPr>
        <a:xfrm>
          <a:off x="21166333" y="66866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31</xdr:row>
      <xdr:rowOff>48717</xdr:rowOff>
    </xdr:from>
    <xdr:to>
      <xdr:col>107</xdr:col>
      <xdr:colOff>50800</xdr:colOff>
      <xdr:row>38</xdr:row>
      <xdr:rowOff>139700</xdr:rowOff>
    </xdr:to>
    <xdr:cxnSp macro="">
      <xdr:nvCxnSpPr>
        <xdr:cNvPr id="749" name="直線コネクタ 748"/>
        <xdr:cNvCxnSpPr/>
      </xdr:nvCxnSpPr>
      <xdr:spPr>
        <a:xfrm flipV="1">
          <a:off x="19545300" y="5363667"/>
          <a:ext cx="889000" cy="1291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70612</xdr:rowOff>
    </xdr:from>
    <xdr:to>
      <xdr:col>107</xdr:col>
      <xdr:colOff>101600</xdr:colOff>
      <xdr:row>39</xdr:row>
      <xdr:rowOff>762</xdr:rowOff>
    </xdr:to>
    <xdr:sp macro="" textlink="">
      <xdr:nvSpPr>
        <xdr:cNvPr id="750" name="フローチャート: 判断 749"/>
        <xdr:cNvSpPr/>
      </xdr:nvSpPr>
      <xdr:spPr>
        <a:xfrm>
          <a:off x="20383500" y="658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38</xdr:row>
      <xdr:rowOff>163339</xdr:rowOff>
    </xdr:from>
    <xdr:ext cx="313932" cy="259045"/>
    <xdr:sp macro="" textlink="">
      <xdr:nvSpPr>
        <xdr:cNvPr id="751" name="テキスト ボックス 750"/>
        <xdr:cNvSpPr txBox="1"/>
      </xdr:nvSpPr>
      <xdr:spPr>
        <a:xfrm>
          <a:off x="20277333" y="66784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88900</xdr:rowOff>
    </xdr:from>
    <xdr:to>
      <xdr:col>102</xdr:col>
      <xdr:colOff>165100</xdr:colOff>
      <xdr:row>39</xdr:row>
      <xdr:rowOff>19050</xdr:rowOff>
    </xdr:to>
    <xdr:sp macro="" textlink="">
      <xdr:nvSpPr>
        <xdr:cNvPr id="753" name="フローチャート: 判断 752"/>
        <xdr:cNvSpPr/>
      </xdr:nvSpPr>
      <xdr:spPr>
        <a:xfrm>
          <a:off x="19494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4" name="テキスト ボックス 75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87985</xdr:rowOff>
    </xdr:from>
    <xdr:to>
      <xdr:col>98</xdr:col>
      <xdr:colOff>38100</xdr:colOff>
      <xdr:row>39</xdr:row>
      <xdr:rowOff>18135</xdr:rowOff>
    </xdr:to>
    <xdr:sp macro="" textlink="">
      <xdr:nvSpPr>
        <xdr:cNvPr id="755" name="フローチャート: 判断 754"/>
        <xdr:cNvSpPr/>
      </xdr:nvSpPr>
      <xdr:spPr>
        <a:xfrm>
          <a:off x="18605500" y="6603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34663</xdr:rowOff>
    </xdr:from>
    <xdr:ext cx="249299" cy="259045"/>
    <xdr:sp macro="" textlink="">
      <xdr:nvSpPr>
        <xdr:cNvPr id="756" name="テキスト ボックス 755"/>
        <xdr:cNvSpPr txBox="1"/>
      </xdr:nvSpPr>
      <xdr:spPr>
        <a:xfrm>
          <a:off x="18531650" y="63783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164355</xdr:rowOff>
    </xdr:from>
    <xdr:ext cx="249299" cy="259045"/>
    <xdr:sp macro="" textlink="">
      <xdr:nvSpPr>
        <xdr:cNvPr id="763" name="投資及び出資金該当値テキスト"/>
        <xdr:cNvSpPr txBox="1"/>
      </xdr:nvSpPr>
      <xdr:spPr>
        <a:xfrm>
          <a:off x="22212300" y="6679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30</xdr:row>
      <xdr:rowOff>88900</xdr:rowOff>
    </xdr:from>
    <xdr:to>
      <xdr:col>112</xdr:col>
      <xdr:colOff>38100</xdr:colOff>
      <xdr:row>31</xdr:row>
      <xdr:rowOff>19050</xdr:rowOff>
    </xdr:to>
    <xdr:sp macro="" textlink="">
      <xdr:nvSpPr>
        <xdr:cNvPr id="764" name="楕円 763"/>
        <xdr:cNvSpPr/>
      </xdr:nvSpPr>
      <xdr:spPr>
        <a:xfrm>
          <a:off x="21272500" y="523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29</xdr:row>
      <xdr:rowOff>35577</xdr:rowOff>
    </xdr:from>
    <xdr:ext cx="469744" cy="259045"/>
    <xdr:sp macro="" textlink="">
      <xdr:nvSpPr>
        <xdr:cNvPr id="765" name="テキスト ボックス 764"/>
        <xdr:cNvSpPr txBox="1"/>
      </xdr:nvSpPr>
      <xdr:spPr>
        <a:xfrm>
          <a:off x="21088428" y="500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30</xdr:row>
      <xdr:rowOff>169367</xdr:rowOff>
    </xdr:from>
    <xdr:to>
      <xdr:col>107</xdr:col>
      <xdr:colOff>101600</xdr:colOff>
      <xdr:row>31</xdr:row>
      <xdr:rowOff>99517</xdr:rowOff>
    </xdr:to>
    <xdr:sp macro="" textlink="">
      <xdr:nvSpPr>
        <xdr:cNvPr id="766" name="楕円 765"/>
        <xdr:cNvSpPr/>
      </xdr:nvSpPr>
      <xdr:spPr>
        <a:xfrm>
          <a:off x="20383500" y="531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29</xdr:row>
      <xdr:rowOff>116044</xdr:rowOff>
    </xdr:from>
    <xdr:ext cx="469744" cy="259045"/>
    <xdr:sp macro="" textlink="">
      <xdr:nvSpPr>
        <xdr:cNvPr id="767" name="テキスト ボックス 766"/>
        <xdr:cNvSpPr txBox="1"/>
      </xdr:nvSpPr>
      <xdr:spPr>
        <a:xfrm>
          <a:off x="20199428" y="5088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35577</xdr:rowOff>
    </xdr:from>
    <xdr:ext cx="249299" cy="259045"/>
    <xdr:sp macro="" textlink="">
      <xdr:nvSpPr>
        <xdr:cNvPr id="769" name="テキスト ボックス 768"/>
        <xdr:cNvSpPr txBox="1"/>
      </xdr:nvSpPr>
      <xdr:spPr>
        <a:xfrm>
          <a:off x="19420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5" name="テキスト ボックス 784"/>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24943</xdr:rowOff>
    </xdr:from>
    <xdr:to>
      <xdr:col>116</xdr:col>
      <xdr:colOff>62864</xdr:colOff>
      <xdr:row>59</xdr:row>
      <xdr:rowOff>44145</xdr:rowOff>
    </xdr:to>
    <xdr:cxnSp macro="">
      <xdr:nvCxnSpPr>
        <xdr:cNvPr id="795" name="直線コネクタ 794"/>
        <xdr:cNvCxnSpPr/>
      </xdr:nvCxnSpPr>
      <xdr:spPr>
        <a:xfrm flipV="1">
          <a:off x="22159595" y="8940343"/>
          <a:ext cx="1269" cy="1219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47972</xdr:rowOff>
    </xdr:from>
    <xdr:ext cx="249299" cy="259045"/>
    <xdr:sp macro="" textlink="">
      <xdr:nvSpPr>
        <xdr:cNvPr id="796" name="貸付金最小値テキスト"/>
        <xdr:cNvSpPr txBox="1"/>
      </xdr:nvSpPr>
      <xdr:spPr>
        <a:xfrm>
          <a:off x="22212300" y="101635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44145</xdr:rowOff>
    </xdr:from>
    <xdr:to>
      <xdr:col>116</xdr:col>
      <xdr:colOff>152400</xdr:colOff>
      <xdr:row>59</xdr:row>
      <xdr:rowOff>44145</xdr:rowOff>
    </xdr:to>
    <xdr:cxnSp macro="">
      <xdr:nvCxnSpPr>
        <xdr:cNvPr id="797" name="直線コネクタ 796"/>
        <xdr:cNvCxnSpPr/>
      </xdr:nvCxnSpPr>
      <xdr:spPr>
        <a:xfrm>
          <a:off x="22072600" y="10159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143070</xdr:rowOff>
    </xdr:from>
    <xdr:ext cx="534377" cy="259045"/>
    <xdr:sp macro="" textlink="">
      <xdr:nvSpPr>
        <xdr:cNvPr id="798" name="貸付金最大値テキスト"/>
        <xdr:cNvSpPr txBox="1"/>
      </xdr:nvSpPr>
      <xdr:spPr>
        <a:xfrm>
          <a:off x="22212300" y="8715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24943</xdr:rowOff>
    </xdr:from>
    <xdr:to>
      <xdr:col>116</xdr:col>
      <xdr:colOff>152400</xdr:colOff>
      <xdr:row>52</xdr:row>
      <xdr:rowOff>24943</xdr:rowOff>
    </xdr:to>
    <xdr:cxnSp macro="">
      <xdr:nvCxnSpPr>
        <xdr:cNvPr id="799" name="直線コネクタ 798"/>
        <xdr:cNvCxnSpPr/>
      </xdr:nvCxnSpPr>
      <xdr:spPr>
        <a:xfrm>
          <a:off x="22072600" y="8940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52</xdr:row>
      <xdr:rowOff>86893</xdr:rowOff>
    </xdr:from>
    <xdr:to>
      <xdr:col>116</xdr:col>
      <xdr:colOff>63500</xdr:colOff>
      <xdr:row>52</xdr:row>
      <xdr:rowOff>108610</xdr:rowOff>
    </xdr:to>
    <xdr:cxnSp macro="">
      <xdr:nvCxnSpPr>
        <xdr:cNvPr id="800" name="直線コネクタ 799"/>
        <xdr:cNvCxnSpPr/>
      </xdr:nvCxnSpPr>
      <xdr:spPr>
        <a:xfrm>
          <a:off x="21323300" y="9002293"/>
          <a:ext cx="8382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138116</xdr:rowOff>
    </xdr:from>
    <xdr:ext cx="469744" cy="259045"/>
    <xdr:sp macro="" textlink="">
      <xdr:nvSpPr>
        <xdr:cNvPr id="801" name="貸付金平均値テキスト"/>
        <xdr:cNvSpPr txBox="1"/>
      </xdr:nvSpPr>
      <xdr:spPr>
        <a:xfrm>
          <a:off x="22212300" y="99107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159689</xdr:rowOff>
    </xdr:from>
    <xdr:to>
      <xdr:col>116</xdr:col>
      <xdr:colOff>114300</xdr:colOff>
      <xdr:row>58</xdr:row>
      <xdr:rowOff>89839</xdr:rowOff>
    </xdr:to>
    <xdr:sp macro="" textlink="">
      <xdr:nvSpPr>
        <xdr:cNvPr id="802" name="フローチャート: 判断 801"/>
        <xdr:cNvSpPr/>
      </xdr:nvSpPr>
      <xdr:spPr>
        <a:xfrm>
          <a:off x="22110700" y="993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52</xdr:row>
      <xdr:rowOff>44983</xdr:rowOff>
    </xdr:from>
    <xdr:to>
      <xdr:col>111</xdr:col>
      <xdr:colOff>177800</xdr:colOff>
      <xdr:row>52</xdr:row>
      <xdr:rowOff>86893</xdr:rowOff>
    </xdr:to>
    <xdr:cxnSp macro="">
      <xdr:nvCxnSpPr>
        <xdr:cNvPr id="803" name="直線コネクタ 802"/>
        <xdr:cNvCxnSpPr/>
      </xdr:nvCxnSpPr>
      <xdr:spPr>
        <a:xfrm>
          <a:off x="20434300" y="8960383"/>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132715</xdr:rowOff>
    </xdr:from>
    <xdr:to>
      <xdr:col>112</xdr:col>
      <xdr:colOff>38100</xdr:colOff>
      <xdr:row>58</xdr:row>
      <xdr:rowOff>62865</xdr:rowOff>
    </xdr:to>
    <xdr:sp macro="" textlink="">
      <xdr:nvSpPr>
        <xdr:cNvPr id="804" name="フローチャート: 判断 803"/>
        <xdr:cNvSpPr/>
      </xdr:nvSpPr>
      <xdr:spPr>
        <a:xfrm>
          <a:off x="21272500" y="990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53992</xdr:rowOff>
    </xdr:from>
    <xdr:ext cx="469744" cy="259045"/>
    <xdr:sp macro="" textlink="">
      <xdr:nvSpPr>
        <xdr:cNvPr id="805" name="テキスト ボックス 804"/>
        <xdr:cNvSpPr txBox="1"/>
      </xdr:nvSpPr>
      <xdr:spPr>
        <a:xfrm>
          <a:off x="21088428" y="9998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51</xdr:row>
      <xdr:rowOff>168808</xdr:rowOff>
    </xdr:from>
    <xdr:to>
      <xdr:col>107</xdr:col>
      <xdr:colOff>50800</xdr:colOff>
      <xdr:row>52</xdr:row>
      <xdr:rowOff>44983</xdr:rowOff>
    </xdr:to>
    <xdr:cxnSp macro="">
      <xdr:nvCxnSpPr>
        <xdr:cNvPr id="806" name="直線コネクタ 805"/>
        <xdr:cNvCxnSpPr/>
      </xdr:nvCxnSpPr>
      <xdr:spPr>
        <a:xfrm>
          <a:off x="19545300" y="8912758"/>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127533</xdr:rowOff>
    </xdr:from>
    <xdr:to>
      <xdr:col>107</xdr:col>
      <xdr:colOff>101600</xdr:colOff>
      <xdr:row>58</xdr:row>
      <xdr:rowOff>57683</xdr:rowOff>
    </xdr:to>
    <xdr:sp macro="" textlink="">
      <xdr:nvSpPr>
        <xdr:cNvPr id="807" name="フローチャート: 判断 806"/>
        <xdr:cNvSpPr/>
      </xdr:nvSpPr>
      <xdr:spPr>
        <a:xfrm>
          <a:off x="20383500" y="990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48810</xdr:rowOff>
    </xdr:from>
    <xdr:ext cx="469744" cy="259045"/>
    <xdr:sp macro="" textlink="">
      <xdr:nvSpPr>
        <xdr:cNvPr id="808" name="テキスト ボックス 807"/>
        <xdr:cNvSpPr txBox="1"/>
      </xdr:nvSpPr>
      <xdr:spPr>
        <a:xfrm>
          <a:off x="20199428" y="9992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51</xdr:row>
      <xdr:rowOff>137338</xdr:rowOff>
    </xdr:from>
    <xdr:to>
      <xdr:col>102</xdr:col>
      <xdr:colOff>114300</xdr:colOff>
      <xdr:row>51</xdr:row>
      <xdr:rowOff>168808</xdr:rowOff>
    </xdr:to>
    <xdr:cxnSp macro="">
      <xdr:nvCxnSpPr>
        <xdr:cNvPr id="809" name="直線コネクタ 808"/>
        <xdr:cNvCxnSpPr/>
      </xdr:nvCxnSpPr>
      <xdr:spPr>
        <a:xfrm>
          <a:off x="18656300" y="8881288"/>
          <a:ext cx="889000" cy="3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8433</xdr:rowOff>
    </xdr:from>
    <xdr:to>
      <xdr:col>102</xdr:col>
      <xdr:colOff>165100</xdr:colOff>
      <xdr:row>58</xdr:row>
      <xdr:rowOff>110033</xdr:rowOff>
    </xdr:to>
    <xdr:sp macro="" textlink="">
      <xdr:nvSpPr>
        <xdr:cNvPr id="810" name="フローチャート: 判断 809"/>
        <xdr:cNvSpPr/>
      </xdr:nvSpPr>
      <xdr:spPr>
        <a:xfrm>
          <a:off x="19494500" y="995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101160</xdr:rowOff>
    </xdr:from>
    <xdr:ext cx="469744" cy="259045"/>
    <xdr:sp macro="" textlink="">
      <xdr:nvSpPr>
        <xdr:cNvPr id="811" name="テキスト ボックス 810"/>
        <xdr:cNvSpPr txBox="1"/>
      </xdr:nvSpPr>
      <xdr:spPr>
        <a:xfrm>
          <a:off x="19310428" y="10045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168529</xdr:rowOff>
    </xdr:from>
    <xdr:to>
      <xdr:col>98</xdr:col>
      <xdr:colOff>38100</xdr:colOff>
      <xdr:row>58</xdr:row>
      <xdr:rowOff>98679</xdr:rowOff>
    </xdr:to>
    <xdr:sp macro="" textlink="">
      <xdr:nvSpPr>
        <xdr:cNvPr id="812" name="フローチャート: 判断 811"/>
        <xdr:cNvSpPr/>
      </xdr:nvSpPr>
      <xdr:spPr>
        <a:xfrm>
          <a:off x="18605500" y="994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89806</xdr:rowOff>
    </xdr:from>
    <xdr:ext cx="469744" cy="259045"/>
    <xdr:sp macro="" textlink="">
      <xdr:nvSpPr>
        <xdr:cNvPr id="813" name="テキスト ボックス 812"/>
        <xdr:cNvSpPr txBox="1"/>
      </xdr:nvSpPr>
      <xdr:spPr>
        <a:xfrm>
          <a:off x="18421428" y="10033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52</xdr:row>
      <xdr:rowOff>57810</xdr:rowOff>
    </xdr:from>
    <xdr:to>
      <xdr:col>116</xdr:col>
      <xdr:colOff>114300</xdr:colOff>
      <xdr:row>52</xdr:row>
      <xdr:rowOff>159410</xdr:rowOff>
    </xdr:to>
    <xdr:sp macro="" textlink="">
      <xdr:nvSpPr>
        <xdr:cNvPr id="819" name="楕円 818"/>
        <xdr:cNvSpPr/>
      </xdr:nvSpPr>
      <xdr:spPr>
        <a:xfrm>
          <a:off x="22110700" y="897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51</xdr:row>
      <xdr:rowOff>144187</xdr:rowOff>
    </xdr:from>
    <xdr:ext cx="534377" cy="259045"/>
    <xdr:sp macro="" textlink="">
      <xdr:nvSpPr>
        <xdr:cNvPr id="820" name="貸付金該当値テキスト"/>
        <xdr:cNvSpPr txBox="1"/>
      </xdr:nvSpPr>
      <xdr:spPr>
        <a:xfrm>
          <a:off x="22212300" y="888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52</xdr:row>
      <xdr:rowOff>36093</xdr:rowOff>
    </xdr:from>
    <xdr:to>
      <xdr:col>112</xdr:col>
      <xdr:colOff>38100</xdr:colOff>
      <xdr:row>52</xdr:row>
      <xdr:rowOff>137693</xdr:rowOff>
    </xdr:to>
    <xdr:sp macro="" textlink="">
      <xdr:nvSpPr>
        <xdr:cNvPr id="821" name="楕円 820"/>
        <xdr:cNvSpPr/>
      </xdr:nvSpPr>
      <xdr:spPr>
        <a:xfrm>
          <a:off x="21272500" y="8951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50</xdr:row>
      <xdr:rowOff>154220</xdr:rowOff>
    </xdr:from>
    <xdr:ext cx="534377" cy="259045"/>
    <xdr:sp macro="" textlink="">
      <xdr:nvSpPr>
        <xdr:cNvPr id="822" name="テキスト ボックス 821"/>
        <xdr:cNvSpPr txBox="1"/>
      </xdr:nvSpPr>
      <xdr:spPr>
        <a:xfrm>
          <a:off x="21056111" y="8726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51</xdr:row>
      <xdr:rowOff>165633</xdr:rowOff>
    </xdr:from>
    <xdr:to>
      <xdr:col>107</xdr:col>
      <xdr:colOff>101600</xdr:colOff>
      <xdr:row>52</xdr:row>
      <xdr:rowOff>95783</xdr:rowOff>
    </xdr:to>
    <xdr:sp macro="" textlink="">
      <xdr:nvSpPr>
        <xdr:cNvPr id="823" name="楕円 822"/>
        <xdr:cNvSpPr/>
      </xdr:nvSpPr>
      <xdr:spPr>
        <a:xfrm>
          <a:off x="20383500" y="8909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50</xdr:row>
      <xdr:rowOff>112310</xdr:rowOff>
    </xdr:from>
    <xdr:ext cx="534377" cy="259045"/>
    <xdr:sp macro="" textlink="">
      <xdr:nvSpPr>
        <xdr:cNvPr id="824" name="テキスト ボックス 823"/>
        <xdr:cNvSpPr txBox="1"/>
      </xdr:nvSpPr>
      <xdr:spPr>
        <a:xfrm>
          <a:off x="20167111" y="868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51</xdr:row>
      <xdr:rowOff>118008</xdr:rowOff>
    </xdr:from>
    <xdr:to>
      <xdr:col>102</xdr:col>
      <xdr:colOff>165100</xdr:colOff>
      <xdr:row>52</xdr:row>
      <xdr:rowOff>48158</xdr:rowOff>
    </xdr:to>
    <xdr:sp macro="" textlink="">
      <xdr:nvSpPr>
        <xdr:cNvPr id="825" name="楕円 824"/>
        <xdr:cNvSpPr/>
      </xdr:nvSpPr>
      <xdr:spPr>
        <a:xfrm>
          <a:off x="19494500" y="8861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50</xdr:row>
      <xdr:rowOff>64685</xdr:rowOff>
    </xdr:from>
    <xdr:ext cx="534377" cy="259045"/>
    <xdr:sp macro="" textlink="">
      <xdr:nvSpPr>
        <xdr:cNvPr id="826" name="テキスト ボックス 825"/>
        <xdr:cNvSpPr txBox="1"/>
      </xdr:nvSpPr>
      <xdr:spPr>
        <a:xfrm>
          <a:off x="19278111" y="8637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86538</xdr:rowOff>
    </xdr:from>
    <xdr:to>
      <xdr:col>98</xdr:col>
      <xdr:colOff>38100</xdr:colOff>
      <xdr:row>52</xdr:row>
      <xdr:rowOff>16688</xdr:rowOff>
    </xdr:to>
    <xdr:sp macro="" textlink="">
      <xdr:nvSpPr>
        <xdr:cNvPr id="827" name="楕円 826"/>
        <xdr:cNvSpPr/>
      </xdr:nvSpPr>
      <xdr:spPr>
        <a:xfrm>
          <a:off x="18605500" y="8830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50</xdr:row>
      <xdr:rowOff>33215</xdr:rowOff>
    </xdr:from>
    <xdr:ext cx="534377" cy="259045"/>
    <xdr:sp macro="" textlink="">
      <xdr:nvSpPr>
        <xdr:cNvPr id="828" name="テキスト ボックス 827"/>
        <xdr:cNvSpPr txBox="1"/>
      </xdr:nvSpPr>
      <xdr:spPr>
        <a:xfrm>
          <a:off x="18389111" y="8605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9" name="テキスト ボックス 838"/>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9" name="テキスト ボックス 848"/>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1" name="テキスト ボックス 850"/>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160731</xdr:rowOff>
    </xdr:from>
    <xdr:to>
      <xdr:col>116</xdr:col>
      <xdr:colOff>62864</xdr:colOff>
      <xdr:row>77</xdr:row>
      <xdr:rowOff>142063</xdr:rowOff>
    </xdr:to>
    <xdr:cxnSp macro="">
      <xdr:nvCxnSpPr>
        <xdr:cNvPr id="853" name="直線コネクタ 852"/>
        <xdr:cNvCxnSpPr/>
      </xdr:nvCxnSpPr>
      <xdr:spPr>
        <a:xfrm flipV="1">
          <a:off x="22159595" y="11990781"/>
          <a:ext cx="1269" cy="1352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145890</xdr:rowOff>
    </xdr:from>
    <xdr:ext cx="534377" cy="259045"/>
    <xdr:sp macro="" textlink="">
      <xdr:nvSpPr>
        <xdr:cNvPr id="854" name="繰出金最小値テキスト"/>
        <xdr:cNvSpPr txBox="1"/>
      </xdr:nvSpPr>
      <xdr:spPr>
        <a:xfrm>
          <a:off x="22212300" y="13347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142063</xdr:rowOff>
    </xdr:from>
    <xdr:to>
      <xdr:col>116</xdr:col>
      <xdr:colOff>152400</xdr:colOff>
      <xdr:row>77</xdr:row>
      <xdr:rowOff>142063</xdr:rowOff>
    </xdr:to>
    <xdr:cxnSp macro="">
      <xdr:nvCxnSpPr>
        <xdr:cNvPr id="855" name="直線コネクタ 854"/>
        <xdr:cNvCxnSpPr/>
      </xdr:nvCxnSpPr>
      <xdr:spPr>
        <a:xfrm>
          <a:off x="22072600" y="13343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107408</xdr:rowOff>
    </xdr:from>
    <xdr:ext cx="534377" cy="259045"/>
    <xdr:sp macro="" textlink="">
      <xdr:nvSpPr>
        <xdr:cNvPr id="856" name="繰出金最大値テキスト"/>
        <xdr:cNvSpPr txBox="1"/>
      </xdr:nvSpPr>
      <xdr:spPr>
        <a:xfrm>
          <a:off x="22212300" y="11766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160731</xdr:rowOff>
    </xdr:from>
    <xdr:to>
      <xdr:col>116</xdr:col>
      <xdr:colOff>152400</xdr:colOff>
      <xdr:row>69</xdr:row>
      <xdr:rowOff>160731</xdr:rowOff>
    </xdr:to>
    <xdr:cxnSp macro="">
      <xdr:nvCxnSpPr>
        <xdr:cNvPr id="857" name="直線コネクタ 856"/>
        <xdr:cNvCxnSpPr/>
      </xdr:nvCxnSpPr>
      <xdr:spPr>
        <a:xfrm>
          <a:off x="22072600" y="11990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120650</xdr:rowOff>
    </xdr:from>
    <xdr:to>
      <xdr:col>116</xdr:col>
      <xdr:colOff>63500</xdr:colOff>
      <xdr:row>76</xdr:row>
      <xdr:rowOff>80569</xdr:rowOff>
    </xdr:to>
    <xdr:cxnSp macro="">
      <xdr:nvCxnSpPr>
        <xdr:cNvPr id="858" name="直線コネクタ 857"/>
        <xdr:cNvCxnSpPr/>
      </xdr:nvCxnSpPr>
      <xdr:spPr>
        <a:xfrm>
          <a:off x="21323300" y="12979400"/>
          <a:ext cx="838200" cy="1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103700</xdr:rowOff>
    </xdr:from>
    <xdr:ext cx="534377" cy="259045"/>
    <xdr:sp macro="" textlink="">
      <xdr:nvSpPr>
        <xdr:cNvPr id="859" name="繰出金平均値テキスト"/>
        <xdr:cNvSpPr txBox="1"/>
      </xdr:nvSpPr>
      <xdr:spPr>
        <a:xfrm>
          <a:off x="22212300" y="127910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80823</xdr:rowOff>
    </xdr:from>
    <xdr:to>
      <xdr:col>116</xdr:col>
      <xdr:colOff>114300</xdr:colOff>
      <xdr:row>76</xdr:row>
      <xdr:rowOff>10973</xdr:rowOff>
    </xdr:to>
    <xdr:sp macro="" textlink="">
      <xdr:nvSpPr>
        <xdr:cNvPr id="860" name="フローチャート: 判断 859"/>
        <xdr:cNvSpPr/>
      </xdr:nvSpPr>
      <xdr:spPr>
        <a:xfrm>
          <a:off x="22110700" y="12939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91237</xdr:rowOff>
    </xdr:from>
    <xdr:to>
      <xdr:col>111</xdr:col>
      <xdr:colOff>177800</xdr:colOff>
      <xdr:row>75</xdr:row>
      <xdr:rowOff>120650</xdr:rowOff>
    </xdr:to>
    <xdr:cxnSp macro="">
      <xdr:nvCxnSpPr>
        <xdr:cNvPr id="861" name="直線コネクタ 860"/>
        <xdr:cNvCxnSpPr/>
      </xdr:nvCxnSpPr>
      <xdr:spPr>
        <a:xfrm>
          <a:off x="20434300" y="12949987"/>
          <a:ext cx="889000" cy="29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70003</xdr:rowOff>
    </xdr:from>
    <xdr:to>
      <xdr:col>112</xdr:col>
      <xdr:colOff>38100</xdr:colOff>
      <xdr:row>76</xdr:row>
      <xdr:rowOff>152</xdr:rowOff>
    </xdr:to>
    <xdr:sp macro="" textlink="">
      <xdr:nvSpPr>
        <xdr:cNvPr id="862" name="フローチャート: 判断 861"/>
        <xdr:cNvSpPr/>
      </xdr:nvSpPr>
      <xdr:spPr>
        <a:xfrm>
          <a:off x="21272500" y="1292875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162729</xdr:rowOff>
    </xdr:from>
    <xdr:ext cx="534377" cy="259045"/>
    <xdr:sp macro="" textlink="">
      <xdr:nvSpPr>
        <xdr:cNvPr id="863" name="テキスト ボックス 862"/>
        <xdr:cNvSpPr txBox="1"/>
      </xdr:nvSpPr>
      <xdr:spPr>
        <a:xfrm>
          <a:off x="21056111" y="13021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85751</xdr:rowOff>
    </xdr:from>
    <xdr:to>
      <xdr:col>107</xdr:col>
      <xdr:colOff>50800</xdr:colOff>
      <xdr:row>75</xdr:row>
      <xdr:rowOff>91237</xdr:rowOff>
    </xdr:to>
    <xdr:cxnSp macro="">
      <xdr:nvCxnSpPr>
        <xdr:cNvPr id="864" name="直線コネクタ 863"/>
        <xdr:cNvCxnSpPr/>
      </xdr:nvCxnSpPr>
      <xdr:spPr>
        <a:xfrm>
          <a:off x="19545300" y="12944501"/>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92710</xdr:rowOff>
    </xdr:from>
    <xdr:to>
      <xdr:col>107</xdr:col>
      <xdr:colOff>101600</xdr:colOff>
      <xdr:row>76</xdr:row>
      <xdr:rowOff>22861</xdr:rowOff>
    </xdr:to>
    <xdr:sp macro="" textlink="">
      <xdr:nvSpPr>
        <xdr:cNvPr id="865" name="フローチャート: 判断 864"/>
        <xdr:cNvSpPr/>
      </xdr:nvSpPr>
      <xdr:spPr>
        <a:xfrm>
          <a:off x="20383500" y="129514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13988</xdr:rowOff>
    </xdr:from>
    <xdr:ext cx="534377" cy="259045"/>
    <xdr:sp macro="" textlink="">
      <xdr:nvSpPr>
        <xdr:cNvPr id="866" name="テキスト ボックス 865"/>
        <xdr:cNvSpPr txBox="1"/>
      </xdr:nvSpPr>
      <xdr:spPr>
        <a:xfrm>
          <a:off x="20167111" y="13044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159207</xdr:rowOff>
    </xdr:from>
    <xdr:to>
      <xdr:col>102</xdr:col>
      <xdr:colOff>114300</xdr:colOff>
      <xdr:row>75</xdr:row>
      <xdr:rowOff>85751</xdr:rowOff>
    </xdr:to>
    <xdr:cxnSp macro="">
      <xdr:nvCxnSpPr>
        <xdr:cNvPr id="867" name="直線コネクタ 866"/>
        <xdr:cNvCxnSpPr/>
      </xdr:nvCxnSpPr>
      <xdr:spPr>
        <a:xfrm>
          <a:off x="18656300" y="12846507"/>
          <a:ext cx="889000" cy="97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61087</xdr:rowOff>
    </xdr:from>
    <xdr:to>
      <xdr:col>102</xdr:col>
      <xdr:colOff>165100</xdr:colOff>
      <xdr:row>75</xdr:row>
      <xdr:rowOff>162688</xdr:rowOff>
    </xdr:to>
    <xdr:sp macro="" textlink="">
      <xdr:nvSpPr>
        <xdr:cNvPr id="868" name="フローチャート: 判断 867"/>
        <xdr:cNvSpPr/>
      </xdr:nvSpPr>
      <xdr:spPr>
        <a:xfrm>
          <a:off x="19494500" y="129198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153815</xdr:rowOff>
    </xdr:from>
    <xdr:ext cx="534377" cy="259045"/>
    <xdr:sp macro="" textlink="">
      <xdr:nvSpPr>
        <xdr:cNvPr id="869" name="テキスト ボックス 868"/>
        <xdr:cNvSpPr txBox="1"/>
      </xdr:nvSpPr>
      <xdr:spPr>
        <a:xfrm>
          <a:off x="19278111" y="1301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56438</xdr:rowOff>
    </xdr:from>
    <xdr:to>
      <xdr:col>98</xdr:col>
      <xdr:colOff>38100</xdr:colOff>
      <xdr:row>74</xdr:row>
      <xdr:rowOff>158038</xdr:rowOff>
    </xdr:to>
    <xdr:sp macro="" textlink="">
      <xdr:nvSpPr>
        <xdr:cNvPr id="870" name="フローチャート: 判断 869"/>
        <xdr:cNvSpPr/>
      </xdr:nvSpPr>
      <xdr:spPr>
        <a:xfrm>
          <a:off x="18605500" y="12743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3115</xdr:rowOff>
    </xdr:from>
    <xdr:ext cx="534377" cy="259045"/>
    <xdr:sp macro="" textlink="">
      <xdr:nvSpPr>
        <xdr:cNvPr id="871" name="テキスト ボックス 870"/>
        <xdr:cNvSpPr txBox="1"/>
      </xdr:nvSpPr>
      <xdr:spPr>
        <a:xfrm>
          <a:off x="18389111" y="125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29769</xdr:rowOff>
    </xdr:from>
    <xdr:to>
      <xdr:col>116</xdr:col>
      <xdr:colOff>114300</xdr:colOff>
      <xdr:row>76</xdr:row>
      <xdr:rowOff>131369</xdr:rowOff>
    </xdr:to>
    <xdr:sp macro="" textlink="">
      <xdr:nvSpPr>
        <xdr:cNvPr id="877" name="楕円 876"/>
        <xdr:cNvSpPr/>
      </xdr:nvSpPr>
      <xdr:spPr>
        <a:xfrm>
          <a:off x="22110700" y="1305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8196</xdr:rowOff>
    </xdr:from>
    <xdr:ext cx="534377" cy="259045"/>
    <xdr:sp macro="" textlink="">
      <xdr:nvSpPr>
        <xdr:cNvPr id="878" name="繰出金該当値テキスト"/>
        <xdr:cNvSpPr txBox="1"/>
      </xdr:nvSpPr>
      <xdr:spPr>
        <a:xfrm>
          <a:off x="22212300" y="13038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69850</xdr:rowOff>
    </xdr:from>
    <xdr:to>
      <xdr:col>112</xdr:col>
      <xdr:colOff>38100</xdr:colOff>
      <xdr:row>76</xdr:row>
      <xdr:rowOff>0</xdr:rowOff>
    </xdr:to>
    <xdr:sp macro="" textlink="">
      <xdr:nvSpPr>
        <xdr:cNvPr id="879" name="楕円 878"/>
        <xdr:cNvSpPr/>
      </xdr:nvSpPr>
      <xdr:spPr>
        <a:xfrm>
          <a:off x="21272500" y="1292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16527</xdr:rowOff>
    </xdr:from>
    <xdr:ext cx="534377" cy="259045"/>
    <xdr:sp macro="" textlink="">
      <xdr:nvSpPr>
        <xdr:cNvPr id="880" name="テキスト ボックス 879"/>
        <xdr:cNvSpPr txBox="1"/>
      </xdr:nvSpPr>
      <xdr:spPr>
        <a:xfrm>
          <a:off x="21056111" y="1270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40437</xdr:rowOff>
    </xdr:from>
    <xdr:to>
      <xdr:col>107</xdr:col>
      <xdr:colOff>101600</xdr:colOff>
      <xdr:row>75</xdr:row>
      <xdr:rowOff>142037</xdr:rowOff>
    </xdr:to>
    <xdr:sp macro="" textlink="">
      <xdr:nvSpPr>
        <xdr:cNvPr id="881" name="楕円 880"/>
        <xdr:cNvSpPr/>
      </xdr:nvSpPr>
      <xdr:spPr>
        <a:xfrm>
          <a:off x="20383500" y="12899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158564</xdr:rowOff>
    </xdr:from>
    <xdr:ext cx="534377" cy="259045"/>
    <xdr:sp macro="" textlink="">
      <xdr:nvSpPr>
        <xdr:cNvPr id="882" name="テキスト ボックス 881"/>
        <xdr:cNvSpPr txBox="1"/>
      </xdr:nvSpPr>
      <xdr:spPr>
        <a:xfrm>
          <a:off x="20167111" y="12674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34951</xdr:rowOff>
    </xdr:from>
    <xdr:to>
      <xdr:col>102</xdr:col>
      <xdr:colOff>165100</xdr:colOff>
      <xdr:row>75</xdr:row>
      <xdr:rowOff>136551</xdr:rowOff>
    </xdr:to>
    <xdr:sp macro="" textlink="">
      <xdr:nvSpPr>
        <xdr:cNvPr id="883" name="楕円 882"/>
        <xdr:cNvSpPr/>
      </xdr:nvSpPr>
      <xdr:spPr>
        <a:xfrm>
          <a:off x="19494500" y="12893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153078</xdr:rowOff>
    </xdr:from>
    <xdr:ext cx="534377" cy="259045"/>
    <xdr:sp macro="" textlink="">
      <xdr:nvSpPr>
        <xdr:cNvPr id="884" name="テキスト ボックス 883"/>
        <xdr:cNvSpPr txBox="1"/>
      </xdr:nvSpPr>
      <xdr:spPr>
        <a:xfrm>
          <a:off x="19278111" y="12668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108407</xdr:rowOff>
    </xdr:from>
    <xdr:to>
      <xdr:col>98</xdr:col>
      <xdr:colOff>38100</xdr:colOff>
      <xdr:row>75</xdr:row>
      <xdr:rowOff>38557</xdr:rowOff>
    </xdr:to>
    <xdr:sp macro="" textlink="">
      <xdr:nvSpPr>
        <xdr:cNvPr id="885" name="楕円 884"/>
        <xdr:cNvSpPr/>
      </xdr:nvSpPr>
      <xdr:spPr>
        <a:xfrm>
          <a:off x="18605500" y="1279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29684</xdr:rowOff>
    </xdr:from>
    <xdr:ext cx="534377" cy="259045"/>
    <xdr:sp macro="" textlink="">
      <xdr:nvSpPr>
        <xdr:cNvPr id="886" name="テキスト ボックス 885"/>
        <xdr:cNvSpPr txBox="1"/>
      </xdr:nvSpPr>
      <xdr:spPr>
        <a:xfrm>
          <a:off x="18389111" y="12888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歳出決算総額は、住民一人当たり</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1,138,340</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円となっている。主な構成項目である人件費は、住民一人当たり</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170,612</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円となっており、対前年度比では</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6,716</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円の</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増</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千代田区では、平成</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年度から平成</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年度の新規採用職員の抑制や事務の委託化を推進したことなどにより、</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13</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年度からの</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19</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年間で</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197</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人（増減率約△</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14</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％）の職員数を純減したものの類似団体平均と比べて高い水準にある。</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内平均を上回っている主な要因は、類似団体中最も人口が少ないこと及び昼間人口が突出していることによるものである。住民記録や戸籍、税、国民健康保険等の自治体が提供しているサービスには、窓口開設経費やシステム運営経費などの固定的な経</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703</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費が発生するが、人口規模が小さいためこの固定費の割合が高くなる。 </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また、昼間人口に対しても行政サービスを提供していく必要があり、単純に類似団体と比較はできない。今後も、民間でも実施可能な業務などについては委託化を進めるなど、人件費に係るコストの低減に努めていく。 </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東京都千代田区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67,216
64,159
11.66
79,335,941
76,514,678
1,628,547
33,349,959
68,115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5" name="テキスト ボックス 44"/>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7" name="テキスト ボックス 46"/>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49" name="テキスト ボックス 48"/>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1" name="テキスト ボックス 50"/>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3" name="テキスト ボックス 52"/>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5" name="テキスト ボックス 54"/>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72263</xdr:rowOff>
    </xdr:from>
    <xdr:to>
      <xdr:col>24</xdr:col>
      <xdr:colOff>62865</xdr:colOff>
      <xdr:row>38</xdr:row>
      <xdr:rowOff>102470</xdr:rowOff>
    </xdr:to>
    <xdr:cxnSp macro="">
      <xdr:nvCxnSpPr>
        <xdr:cNvPr id="57" name="直線コネクタ 56"/>
        <xdr:cNvCxnSpPr/>
      </xdr:nvCxnSpPr>
      <xdr:spPr>
        <a:xfrm flipV="1">
          <a:off x="4633595" y="5215763"/>
          <a:ext cx="1270" cy="1401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106297</xdr:rowOff>
    </xdr:from>
    <xdr:ext cx="469744" cy="259045"/>
    <xdr:sp macro="" textlink="">
      <xdr:nvSpPr>
        <xdr:cNvPr id="58" name="議会費最小値テキスト"/>
        <xdr:cNvSpPr txBox="1"/>
      </xdr:nvSpPr>
      <xdr:spPr>
        <a:xfrm>
          <a:off x="4686300" y="662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102470</xdr:rowOff>
    </xdr:from>
    <xdr:to>
      <xdr:col>24</xdr:col>
      <xdr:colOff>152400</xdr:colOff>
      <xdr:row>38</xdr:row>
      <xdr:rowOff>102470</xdr:rowOff>
    </xdr:to>
    <xdr:cxnSp macro="">
      <xdr:nvCxnSpPr>
        <xdr:cNvPr id="59" name="直線コネクタ 58"/>
        <xdr:cNvCxnSpPr/>
      </xdr:nvCxnSpPr>
      <xdr:spPr>
        <a:xfrm>
          <a:off x="4546600" y="661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18940</xdr:rowOff>
    </xdr:from>
    <xdr:ext cx="469744" cy="259045"/>
    <xdr:sp macro="" textlink="">
      <xdr:nvSpPr>
        <xdr:cNvPr id="60" name="議会費最大値テキスト"/>
        <xdr:cNvSpPr txBox="1"/>
      </xdr:nvSpPr>
      <xdr:spPr>
        <a:xfrm>
          <a:off x="4686300" y="499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72263</xdr:rowOff>
    </xdr:from>
    <xdr:to>
      <xdr:col>24</xdr:col>
      <xdr:colOff>152400</xdr:colOff>
      <xdr:row>30</xdr:row>
      <xdr:rowOff>72263</xdr:rowOff>
    </xdr:to>
    <xdr:cxnSp macro="">
      <xdr:nvCxnSpPr>
        <xdr:cNvPr id="61" name="直線コネクタ 60"/>
        <xdr:cNvCxnSpPr/>
      </xdr:nvCxnSpPr>
      <xdr:spPr>
        <a:xfrm>
          <a:off x="4546600" y="5215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72263</xdr:rowOff>
    </xdr:from>
    <xdr:to>
      <xdr:col>24</xdr:col>
      <xdr:colOff>63500</xdr:colOff>
      <xdr:row>31</xdr:row>
      <xdr:rowOff>132026</xdr:rowOff>
    </xdr:to>
    <xdr:cxnSp macro="">
      <xdr:nvCxnSpPr>
        <xdr:cNvPr id="62" name="直線コネクタ 61"/>
        <xdr:cNvCxnSpPr/>
      </xdr:nvCxnSpPr>
      <xdr:spPr>
        <a:xfrm flipV="1">
          <a:off x="3797300" y="5215763"/>
          <a:ext cx="838200" cy="231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72715</xdr:rowOff>
    </xdr:from>
    <xdr:ext cx="469744" cy="259045"/>
    <xdr:sp macro="" textlink="">
      <xdr:nvSpPr>
        <xdr:cNvPr id="63" name="議会費平均値テキスト"/>
        <xdr:cNvSpPr txBox="1"/>
      </xdr:nvSpPr>
      <xdr:spPr>
        <a:xfrm>
          <a:off x="4686300" y="64163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94288</xdr:rowOff>
    </xdr:from>
    <xdr:to>
      <xdr:col>24</xdr:col>
      <xdr:colOff>114300</xdr:colOff>
      <xdr:row>38</xdr:row>
      <xdr:rowOff>24439</xdr:rowOff>
    </xdr:to>
    <xdr:sp macro="" textlink="">
      <xdr:nvSpPr>
        <xdr:cNvPr id="64" name="フローチャート: 判断 63"/>
        <xdr:cNvSpPr/>
      </xdr:nvSpPr>
      <xdr:spPr>
        <a:xfrm>
          <a:off x="4584700" y="64379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67201</xdr:rowOff>
    </xdr:from>
    <xdr:to>
      <xdr:col>19</xdr:col>
      <xdr:colOff>177800</xdr:colOff>
      <xdr:row>31</xdr:row>
      <xdr:rowOff>132026</xdr:rowOff>
    </xdr:to>
    <xdr:cxnSp macro="">
      <xdr:nvCxnSpPr>
        <xdr:cNvPr id="65" name="直線コネクタ 64"/>
        <xdr:cNvCxnSpPr/>
      </xdr:nvCxnSpPr>
      <xdr:spPr>
        <a:xfrm>
          <a:off x="2908300" y="5382151"/>
          <a:ext cx="889000" cy="64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84981</xdr:rowOff>
    </xdr:from>
    <xdr:to>
      <xdr:col>20</xdr:col>
      <xdr:colOff>38100</xdr:colOff>
      <xdr:row>38</xdr:row>
      <xdr:rowOff>15131</xdr:rowOff>
    </xdr:to>
    <xdr:sp macro="" textlink="">
      <xdr:nvSpPr>
        <xdr:cNvPr id="66" name="フローチャート: 判断 65"/>
        <xdr:cNvSpPr/>
      </xdr:nvSpPr>
      <xdr:spPr>
        <a:xfrm>
          <a:off x="3746500" y="642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6258</xdr:rowOff>
    </xdr:from>
    <xdr:ext cx="469744" cy="259045"/>
    <xdr:sp macro="" textlink="">
      <xdr:nvSpPr>
        <xdr:cNvPr id="67" name="テキスト ボックス 66"/>
        <xdr:cNvSpPr txBox="1"/>
      </xdr:nvSpPr>
      <xdr:spPr>
        <a:xfrm>
          <a:off x="3562428" y="6521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104594</xdr:rowOff>
    </xdr:from>
    <xdr:to>
      <xdr:col>15</xdr:col>
      <xdr:colOff>50800</xdr:colOff>
      <xdr:row>31</xdr:row>
      <xdr:rowOff>67201</xdr:rowOff>
    </xdr:to>
    <xdr:cxnSp macro="">
      <xdr:nvCxnSpPr>
        <xdr:cNvPr id="68" name="直線コネクタ 67"/>
        <xdr:cNvCxnSpPr/>
      </xdr:nvCxnSpPr>
      <xdr:spPr>
        <a:xfrm>
          <a:off x="2019300" y="5248094"/>
          <a:ext cx="889000" cy="134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82859</xdr:rowOff>
    </xdr:from>
    <xdr:to>
      <xdr:col>15</xdr:col>
      <xdr:colOff>101600</xdr:colOff>
      <xdr:row>38</xdr:row>
      <xdr:rowOff>13009</xdr:rowOff>
    </xdr:to>
    <xdr:sp macro="" textlink="">
      <xdr:nvSpPr>
        <xdr:cNvPr id="69" name="フローチャート: 判断 68"/>
        <xdr:cNvSpPr/>
      </xdr:nvSpPr>
      <xdr:spPr>
        <a:xfrm>
          <a:off x="2857500" y="642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4136</xdr:rowOff>
    </xdr:from>
    <xdr:ext cx="469744" cy="259045"/>
    <xdr:sp macro="" textlink="">
      <xdr:nvSpPr>
        <xdr:cNvPr id="70" name="テキスト ボックス 69"/>
        <xdr:cNvSpPr txBox="1"/>
      </xdr:nvSpPr>
      <xdr:spPr>
        <a:xfrm>
          <a:off x="2673428" y="6519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104594</xdr:rowOff>
    </xdr:from>
    <xdr:to>
      <xdr:col>10</xdr:col>
      <xdr:colOff>114300</xdr:colOff>
      <xdr:row>30</xdr:row>
      <xdr:rowOff>116187</xdr:rowOff>
    </xdr:to>
    <xdr:cxnSp macro="">
      <xdr:nvCxnSpPr>
        <xdr:cNvPr id="71" name="直線コネクタ 70"/>
        <xdr:cNvCxnSpPr/>
      </xdr:nvCxnSpPr>
      <xdr:spPr>
        <a:xfrm flipV="1">
          <a:off x="1130300" y="5248094"/>
          <a:ext cx="889000" cy="11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81389</xdr:rowOff>
    </xdr:from>
    <xdr:to>
      <xdr:col>10</xdr:col>
      <xdr:colOff>165100</xdr:colOff>
      <xdr:row>38</xdr:row>
      <xdr:rowOff>11539</xdr:rowOff>
    </xdr:to>
    <xdr:sp macro="" textlink="">
      <xdr:nvSpPr>
        <xdr:cNvPr id="72" name="フローチャート: 判断 71"/>
        <xdr:cNvSpPr/>
      </xdr:nvSpPr>
      <xdr:spPr>
        <a:xfrm>
          <a:off x="1968500" y="642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2666</xdr:rowOff>
    </xdr:from>
    <xdr:ext cx="469744" cy="259045"/>
    <xdr:sp macro="" textlink="">
      <xdr:nvSpPr>
        <xdr:cNvPr id="73" name="テキスト ボックス 72"/>
        <xdr:cNvSpPr txBox="1"/>
      </xdr:nvSpPr>
      <xdr:spPr>
        <a:xfrm>
          <a:off x="1784428" y="6517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70285</xdr:rowOff>
    </xdr:from>
    <xdr:to>
      <xdr:col>6</xdr:col>
      <xdr:colOff>38100</xdr:colOff>
      <xdr:row>38</xdr:row>
      <xdr:rowOff>436</xdr:rowOff>
    </xdr:to>
    <xdr:sp macro="" textlink="">
      <xdr:nvSpPr>
        <xdr:cNvPr id="74" name="フローチャート: 判断 73"/>
        <xdr:cNvSpPr/>
      </xdr:nvSpPr>
      <xdr:spPr>
        <a:xfrm>
          <a:off x="1079500" y="641393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163013</xdr:rowOff>
    </xdr:from>
    <xdr:ext cx="469744" cy="259045"/>
    <xdr:sp macro="" textlink="">
      <xdr:nvSpPr>
        <xdr:cNvPr id="75" name="テキスト ボックス 74"/>
        <xdr:cNvSpPr txBox="1"/>
      </xdr:nvSpPr>
      <xdr:spPr>
        <a:xfrm>
          <a:off x="895428" y="6506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21463</xdr:rowOff>
    </xdr:from>
    <xdr:to>
      <xdr:col>24</xdr:col>
      <xdr:colOff>114300</xdr:colOff>
      <xdr:row>30</xdr:row>
      <xdr:rowOff>123063</xdr:rowOff>
    </xdr:to>
    <xdr:sp macro="" textlink="">
      <xdr:nvSpPr>
        <xdr:cNvPr id="81" name="楕円 80"/>
        <xdr:cNvSpPr/>
      </xdr:nvSpPr>
      <xdr:spPr>
        <a:xfrm>
          <a:off x="4584700" y="516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145940</xdr:rowOff>
    </xdr:from>
    <xdr:ext cx="469744" cy="259045"/>
    <xdr:sp macro="" textlink="">
      <xdr:nvSpPr>
        <xdr:cNvPr id="82" name="議会費該当値テキスト"/>
        <xdr:cNvSpPr txBox="1"/>
      </xdr:nvSpPr>
      <xdr:spPr>
        <a:xfrm>
          <a:off x="4686300" y="5117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81226</xdr:rowOff>
    </xdr:from>
    <xdr:to>
      <xdr:col>20</xdr:col>
      <xdr:colOff>38100</xdr:colOff>
      <xdr:row>32</xdr:row>
      <xdr:rowOff>11376</xdr:rowOff>
    </xdr:to>
    <xdr:sp macro="" textlink="">
      <xdr:nvSpPr>
        <xdr:cNvPr id="83" name="楕円 82"/>
        <xdr:cNvSpPr/>
      </xdr:nvSpPr>
      <xdr:spPr>
        <a:xfrm>
          <a:off x="3746500" y="539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27903</xdr:rowOff>
    </xdr:from>
    <xdr:ext cx="469744" cy="259045"/>
    <xdr:sp macro="" textlink="">
      <xdr:nvSpPr>
        <xdr:cNvPr id="84" name="テキスト ボックス 83"/>
        <xdr:cNvSpPr txBox="1"/>
      </xdr:nvSpPr>
      <xdr:spPr>
        <a:xfrm>
          <a:off x="3562428" y="5171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16401</xdr:rowOff>
    </xdr:from>
    <xdr:to>
      <xdr:col>15</xdr:col>
      <xdr:colOff>101600</xdr:colOff>
      <xdr:row>31</xdr:row>
      <xdr:rowOff>118001</xdr:rowOff>
    </xdr:to>
    <xdr:sp macro="" textlink="">
      <xdr:nvSpPr>
        <xdr:cNvPr id="85" name="楕円 84"/>
        <xdr:cNvSpPr/>
      </xdr:nvSpPr>
      <xdr:spPr>
        <a:xfrm>
          <a:off x="2857500" y="533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29</xdr:row>
      <xdr:rowOff>134528</xdr:rowOff>
    </xdr:from>
    <xdr:ext cx="469744" cy="259045"/>
    <xdr:sp macro="" textlink="">
      <xdr:nvSpPr>
        <xdr:cNvPr id="86" name="テキスト ボックス 85"/>
        <xdr:cNvSpPr txBox="1"/>
      </xdr:nvSpPr>
      <xdr:spPr>
        <a:xfrm>
          <a:off x="2673428" y="510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53794</xdr:rowOff>
    </xdr:from>
    <xdr:to>
      <xdr:col>10</xdr:col>
      <xdr:colOff>165100</xdr:colOff>
      <xdr:row>30</xdr:row>
      <xdr:rowOff>155394</xdr:rowOff>
    </xdr:to>
    <xdr:sp macro="" textlink="">
      <xdr:nvSpPr>
        <xdr:cNvPr id="87" name="楕円 86"/>
        <xdr:cNvSpPr/>
      </xdr:nvSpPr>
      <xdr:spPr>
        <a:xfrm>
          <a:off x="1968500" y="519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29</xdr:row>
      <xdr:rowOff>471</xdr:rowOff>
    </xdr:from>
    <xdr:ext cx="469744" cy="259045"/>
    <xdr:sp macro="" textlink="">
      <xdr:nvSpPr>
        <xdr:cNvPr id="88" name="テキスト ボックス 87"/>
        <xdr:cNvSpPr txBox="1"/>
      </xdr:nvSpPr>
      <xdr:spPr>
        <a:xfrm>
          <a:off x="1784428" y="4972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65387</xdr:rowOff>
    </xdr:from>
    <xdr:to>
      <xdr:col>6</xdr:col>
      <xdr:colOff>38100</xdr:colOff>
      <xdr:row>30</xdr:row>
      <xdr:rowOff>166987</xdr:rowOff>
    </xdr:to>
    <xdr:sp macro="" textlink="">
      <xdr:nvSpPr>
        <xdr:cNvPr id="89" name="楕円 88"/>
        <xdr:cNvSpPr/>
      </xdr:nvSpPr>
      <xdr:spPr>
        <a:xfrm>
          <a:off x="1079500" y="520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12064</xdr:rowOff>
    </xdr:from>
    <xdr:ext cx="469744" cy="259045"/>
    <xdr:sp macro="" textlink="">
      <xdr:nvSpPr>
        <xdr:cNvPr id="90" name="テキスト ボックス 89"/>
        <xdr:cNvSpPr txBox="1"/>
      </xdr:nvSpPr>
      <xdr:spPr>
        <a:xfrm>
          <a:off x="895428" y="498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11657</xdr:rowOff>
    </xdr:from>
    <xdr:to>
      <xdr:col>24</xdr:col>
      <xdr:colOff>62865</xdr:colOff>
      <xdr:row>56</xdr:row>
      <xdr:rowOff>69741</xdr:rowOff>
    </xdr:to>
    <xdr:cxnSp macro="">
      <xdr:nvCxnSpPr>
        <xdr:cNvPr id="114" name="直線コネクタ 113"/>
        <xdr:cNvCxnSpPr/>
      </xdr:nvCxnSpPr>
      <xdr:spPr>
        <a:xfrm flipV="1">
          <a:off x="4633595" y="8584157"/>
          <a:ext cx="1270" cy="1086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73568</xdr:rowOff>
    </xdr:from>
    <xdr:ext cx="599010" cy="259045"/>
    <xdr:sp macro="" textlink="">
      <xdr:nvSpPr>
        <xdr:cNvPr id="115" name="総務費最小値テキスト"/>
        <xdr:cNvSpPr txBox="1"/>
      </xdr:nvSpPr>
      <xdr:spPr>
        <a:xfrm>
          <a:off x="4686300" y="9674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69741</xdr:rowOff>
    </xdr:from>
    <xdr:to>
      <xdr:col>24</xdr:col>
      <xdr:colOff>152400</xdr:colOff>
      <xdr:row>56</xdr:row>
      <xdr:rowOff>69741</xdr:rowOff>
    </xdr:to>
    <xdr:cxnSp macro="">
      <xdr:nvCxnSpPr>
        <xdr:cNvPr id="116" name="直線コネクタ 115"/>
        <xdr:cNvCxnSpPr/>
      </xdr:nvCxnSpPr>
      <xdr:spPr>
        <a:xfrm>
          <a:off x="4546600" y="967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129784</xdr:rowOff>
    </xdr:from>
    <xdr:ext cx="599010" cy="259045"/>
    <xdr:sp macro="" textlink="">
      <xdr:nvSpPr>
        <xdr:cNvPr id="117" name="総務費最大値テキスト"/>
        <xdr:cNvSpPr txBox="1"/>
      </xdr:nvSpPr>
      <xdr:spPr>
        <a:xfrm>
          <a:off x="4686300" y="8359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413,607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11657</xdr:rowOff>
    </xdr:from>
    <xdr:to>
      <xdr:col>24</xdr:col>
      <xdr:colOff>152400</xdr:colOff>
      <xdr:row>50</xdr:row>
      <xdr:rowOff>11657</xdr:rowOff>
    </xdr:to>
    <xdr:cxnSp macro="">
      <xdr:nvCxnSpPr>
        <xdr:cNvPr id="118" name="直線コネクタ 117"/>
        <xdr:cNvCxnSpPr/>
      </xdr:nvCxnSpPr>
      <xdr:spPr>
        <a:xfrm>
          <a:off x="4546600" y="8584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11657</xdr:rowOff>
    </xdr:from>
    <xdr:to>
      <xdr:col>24</xdr:col>
      <xdr:colOff>63500</xdr:colOff>
      <xdr:row>55</xdr:row>
      <xdr:rowOff>92811</xdr:rowOff>
    </xdr:to>
    <xdr:cxnSp macro="">
      <xdr:nvCxnSpPr>
        <xdr:cNvPr id="119" name="直線コネクタ 118"/>
        <xdr:cNvCxnSpPr/>
      </xdr:nvCxnSpPr>
      <xdr:spPr>
        <a:xfrm flipV="1">
          <a:off x="3797300" y="8584157"/>
          <a:ext cx="838200" cy="938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87028</xdr:rowOff>
    </xdr:from>
    <xdr:ext cx="599010" cy="259045"/>
    <xdr:sp macro="" textlink="">
      <xdr:nvSpPr>
        <xdr:cNvPr id="120" name="総務費平均値テキスト"/>
        <xdr:cNvSpPr txBox="1"/>
      </xdr:nvSpPr>
      <xdr:spPr>
        <a:xfrm>
          <a:off x="4686300" y="95167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108601</xdr:rowOff>
    </xdr:from>
    <xdr:to>
      <xdr:col>24</xdr:col>
      <xdr:colOff>114300</xdr:colOff>
      <xdr:row>56</xdr:row>
      <xdr:rowOff>38751</xdr:rowOff>
    </xdr:to>
    <xdr:sp macro="" textlink="">
      <xdr:nvSpPr>
        <xdr:cNvPr id="121" name="フローチャート: 判断 120"/>
        <xdr:cNvSpPr/>
      </xdr:nvSpPr>
      <xdr:spPr>
        <a:xfrm>
          <a:off x="4584700" y="953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90215</xdr:rowOff>
    </xdr:from>
    <xdr:to>
      <xdr:col>19</xdr:col>
      <xdr:colOff>177800</xdr:colOff>
      <xdr:row>55</xdr:row>
      <xdr:rowOff>92811</xdr:rowOff>
    </xdr:to>
    <xdr:cxnSp macro="">
      <xdr:nvCxnSpPr>
        <xdr:cNvPr id="122" name="直線コネクタ 121"/>
        <xdr:cNvCxnSpPr/>
      </xdr:nvCxnSpPr>
      <xdr:spPr>
        <a:xfrm>
          <a:off x="2908300" y="9519965"/>
          <a:ext cx="889000" cy="2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149106</xdr:rowOff>
    </xdr:from>
    <xdr:to>
      <xdr:col>20</xdr:col>
      <xdr:colOff>38100</xdr:colOff>
      <xdr:row>58</xdr:row>
      <xdr:rowOff>79256</xdr:rowOff>
    </xdr:to>
    <xdr:sp macro="" textlink="">
      <xdr:nvSpPr>
        <xdr:cNvPr id="123" name="フローチャート: 判断 122"/>
        <xdr:cNvSpPr/>
      </xdr:nvSpPr>
      <xdr:spPr>
        <a:xfrm>
          <a:off x="3746500" y="9921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70383</xdr:rowOff>
    </xdr:from>
    <xdr:ext cx="534377" cy="259045"/>
    <xdr:sp macro="" textlink="">
      <xdr:nvSpPr>
        <xdr:cNvPr id="124" name="テキスト ボックス 123"/>
        <xdr:cNvSpPr txBox="1"/>
      </xdr:nvSpPr>
      <xdr:spPr>
        <a:xfrm>
          <a:off x="3530111" y="10014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82634</xdr:rowOff>
    </xdr:from>
    <xdr:to>
      <xdr:col>15</xdr:col>
      <xdr:colOff>50800</xdr:colOff>
      <xdr:row>55</xdr:row>
      <xdr:rowOff>90215</xdr:rowOff>
    </xdr:to>
    <xdr:cxnSp macro="">
      <xdr:nvCxnSpPr>
        <xdr:cNvPr id="125" name="直線コネクタ 124"/>
        <xdr:cNvCxnSpPr/>
      </xdr:nvCxnSpPr>
      <xdr:spPr>
        <a:xfrm>
          <a:off x="2019300" y="9512384"/>
          <a:ext cx="889000" cy="7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152458</xdr:rowOff>
    </xdr:from>
    <xdr:to>
      <xdr:col>15</xdr:col>
      <xdr:colOff>101600</xdr:colOff>
      <xdr:row>58</xdr:row>
      <xdr:rowOff>82608</xdr:rowOff>
    </xdr:to>
    <xdr:sp macro="" textlink="">
      <xdr:nvSpPr>
        <xdr:cNvPr id="126" name="フローチャート: 判断 125"/>
        <xdr:cNvSpPr/>
      </xdr:nvSpPr>
      <xdr:spPr>
        <a:xfrm>
          <a:off x="2857500" y="9925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73735</xdr:rowOff>
    </xdr:from>
    <xdr:ext cx="534377" cy="259045"/>
    <xdr:sp macro="" textlink="">
      <xdr:nvSpPr>
        <xdr:cNvPr id="127" name="テキスト ボックス 126"/>
        <xdr:cNvSpPr txBox="1"/>
      </xdr:nvSpPr>
      <xdr:spPr>
        <a:xfrm>
          <a:off x="2641111" y="1001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18755</xdr:rowOff>
    </xdr:from>
    <xdr:to>
      <xdr:col>10</xdr:col>
      <xdr:colOff>114300</xdr:colOff>
      <xdr:row>55</xdr:row>
      <xdr:rowOff>82634</xdr:rowOff>
    </xdr:to>
    <xdr:cxnSp macro="">
      <xdr:nvCxnSpPr>
        <xdr:cNvPr id="128" name="直線コネクタ 127"/>
        <xdr:cNvCxnSpPr/>
      </xdr:nvCxnSpPr>
      <xdr:spPr>
        <a:xfrm>
          <a:off x="1130300" y="9277055"/>
          <a:ext cx="889000" cy="235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162924</xdr:rowOff>
    </xdr:from>
    <xdr:to>
      <xdr:col>10</xdr:col>
      <xdr:colOff>165100</xdr:colOff>
      <xdr:row>58</xdr:row>
      <xdr:rowOff>93074</xdr:rowOff>
    </xdr:to>
    <xdr:sp macro="" textlink="">
      <xdr:nvSpPr>
        <xdr:cNvPr id="129" name="フローチャート: 判断 128"/>
        <xdr:cNvSpPr/>
      </xdr:nvSpPr>
      <xdr:spPr>
        <a:xfrm>
          <a:off x="1968500" y="993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84201</xdr:rowOff>
    </xdr:from>
    <xdr:ext cx="534377" cy="259045"/>
    <xdr:sp macro="" textlink="">
      <xdr:nvSpPr>
        <xdr:cNvPr id="130" name="テキスト ボックス 129"/>
        <xdr:cNvSpPr txBox="1"/>
      </xdr:nvSpPr>
      <xdr:spPr>
        <a:xfrm>
          <a:off x="1752111" y="10028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153979</xdr:rowOff>
    </xdr:from>
    <xdr:to>
      <xdr:col>6</xdr:col>
      <xdr:colOff>38100</xdr:colOff>
      <xdr:row>58</xdr:row>
      <xdr:rowOff>84129</xdr:rowOff>
    </xdr:to>
    <xdr:sp macro="" textlink="">
      <xdr:nvSpPr>
        <xdr:cNvPr id="131" name="フローチャート: 判断 130"/>
        <xdr:cNvSpPr/>
      </xdr:nvSpPr>
      <xdr:spPr>
        <a:xfrm>
          <a:off x="1079500" y="992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75256</xdr:rowOff>
    </xdr:from>
    <xdr:ext cx="534377" cy="259045"/>
    <xdr:sp macro="" textlink="">
      <xdr:nvSpPr>
        <xdr:cNvPr id="132" name="テキスト ボックス 131"/>
        <xdr:cNvSpPr txBox="1"/>
      </xdr:nvSpPr>
      <xdr:spPr>
        <a:xfrm>
          <a:off x="863111" y="1001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49</xdr:row>
      <xdr:rowOff>132307</xdr:rowOff>
    </xdr:from>
    <xdr:to>
      <xdr:col>24</xdr:col>
      <xdr:colOff>114300</xdr:colOff>
      <xdr:row>50</xdr:row>
      <xdr:rowOff>62457</xdr:rowOff>
    </xdr:to>
    <xdr:sp macro="" textlink="">
      <xdr:nvSpPr>
        <xdr:cNvPr id="138" name="楕円 137"/>
        <xdr:cNvSpPr/>
      </xdr:nvSpPr>
      <xdr:spPr>
        <a:xfrm>
          <a:off x="4584700" y="853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49</xdr:row>
      <xdr:rowOff>85334</xdr:rowOff>
    </xdr:from>
    <xdr:ext cx="599010" cy="259045"/>
    <xdr:sp macro="" textlink="">
      <xdr:nvSpPr>
        <xdr:cNvPr id="139" name="総務費該当値テキスト"/>
        <xdr:cNvSpPr txBox="1"/>
      </xdr:nvSpPr>
      <xdr:spPr>
        <a:xfrm>
          <a:off x="4686300" y="8486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42011</xdr:rowOff>
    </xdr:from>
    <xdr:to>
      <xdr:col>20</xdr:col>
      <xdr:colOff>38100</xdr:colOff>
      <xdr:row>55</xdr:row>
      <xdr:rowOff>143611</xdr:rowOff>
    </xdr:to>
    <xdr:sp macro="" textlink="">
      <xdr:nvSpPr>
        <xdr:cNvPr id="140" name="楕円 139"/>
        <xdr:cNvSpPr/>
      </xdr:nvSpPr>
      <xdr:spPr>
        <a:xfrm>
          <a:off x="3746500" y="9471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160138</xdr:rowOff>
    </xdr:from>
    <xdr:ext cx="599010" cy="259045"/>
    <xdr:sp macro="" textlink="">
      <xdr:nvSpPr>
        <xdr:cNvPr id="141" name="テキスト ボックス 140"/>
        <xdr:cNvSpPr txBox="1"/>
      </xdr:nvSpPr>
      <xdr:spPr>
        <a:xfrm>
          <a:off x="3497795" y="9246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39415</xdr:rowOff>
    </xdr:from>
    <xdr:to>
      <xdr:col>15</xdr:col>
      <xdr:colOff>101600</xdr:colOff>
      <xdr:row>55</xdr:row>
      <xdr:rowOff>141015</xdr:rowOff>
    </xdr:to>
    <xdr:sp macro="" textlink="">
      <xdr:nvSpPr>
        <xdr:cNvPr id="142" name="楕円 141"/>
        <xdr:cNvSpPr/>
      </xdr:nvSpPr>
      <xdr:spPr>
        <a:xfrm>
          <a:off x="2857500" y="9469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157542</xdr:rowOff>
    </xdr:from>
    <xdr:ext cx="599010" cy="259045"/>
    <xdr:sp macro="" textlink="">
      <xdr:nvSpPr>
        <xdr:cNvPr id="143" name="テキスト ボックス 142"/>
        <xdr:cNvSpPr txBox="1"/>
      </xdr:nvSpPr>
      <xdr:spPr>
        <a:xfrm>
          <a:off x="2608795" y="9244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31834</xdr:rowOff>
    </xdr:from>
    <xdr:to>
      <xdr:col>10</xdr:col>
      <xdr:colOff>165100</xdr:colOff>
      <xdr:row>55</xdr:row>
      <xdr:rowOff>133434</xdr:rowOff>
    </xdr:to>
    <xdr:sp macro="" textlink="">
      <xdr:nvSpPr>
        <xdr:cNvPr id="144" name="楕円 143"/>
        <xdr:cNvSpPr/>
      </xdr:nvSpPr>
      <xdr:spPr>
        <a:xfrm>
          <a:off x="1968500" y="946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149961</xdr:rowOff>
    </xdr:from>
    <xdr:ext cx="599010" cy="259045"/>
    <xdr:sp macro="" textlink="">
      <xdr:nvSpPr>
        <xdr:cNvPr id="145" name="テキスト ボックス 144"/>
        <xdr:cNvSpPr txBox="1"/>
      </xdr:nvSpPr>
      <xdr:spPr>
        <a:xfrm>
          <a:off x="1719795" y="9236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139405</xdr:rowOff>
    </xdr:from>
    <xdr:to>
      <xdr:col>6</xdr:col>
      <xdr:colOff>38100</xdr:colOff>
      <xdr:row>54</xdr:row>
      <xdr:rowOff>69555</xdr:rowOff>
    </xdr:to>
    <xdr:sp macro="" textlink="">
      <xdr:nvSpPr>
        <xdr:cNvPr id="146" name="楕円 145"/>
        <xdr:cNvSpPr/>
      </xdr:nvSpPr>
      <xdr:spPr>
        <a:xfrm>
          <a:off x="1079500" y="922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52</xdr:row>
      <xdr:rowOff>86082</xdr:rowOff>
    </xdr:from>
    <xdr:ext cx="599010" cy="259045"/>
    <xdr:sp macro="" textlink="">
      <xdr:nvSpPr>
        <xdr:cNvPr id="147" name="テキスト ボックス 146"/>
        <xdr:cNvSpPr txBox="1"/>
      </xdr:nvSpPr>
      <xdr:spPr>
        <a:xfrm>
          <a:off x="830795" y="9001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8" name="テキスト ボックス 157"/>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0" name="テキスト ボックス 159"/>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137218</xdr:rowOff>
    </xdr:from>
    <xdr:to>
      <xdr:col>24</xdr:col>
      <xdr:colOff>62865</xdr:colOff>
      <xdr:row>79</xdr:row>
      <xdr:rowOff>133724</xdr:rowOff>
    </xdr:to>
    <xdr:cxnSp macro="">
      <xdr:nvCxnSpPr>
        <xdr:cNvPr id="174" name="直線コネクタ 173"/>
        <xdr:cNvCxnSpPr/>
      </xdr:nvCxnSpPr>
      <xdr:spPr>
        <a:xfrm flipV="1">
          <a:off x="4633595" y="12138718"/>
          <a:ext cx="1270" cy="153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137551</xdr:rowOff>
    </xdr:from>
    <xdr:ext cx="599010" cy="259045"/>
    <xdr:sp macro="" textlink="">
      <xdr:nvSpPr>
        <xdr:cNvPr id="175" name="民生費最小値テキスト"/>
        <xdr:cNvSpPr txBox="1"/>
      </xdr:nvSpPr>
      <xdr:spPr>
        <a:xfrm>
          <a:off x="4686300" y="13682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133724</xdr:rowOff>
    </xdr:from>
    <xdr:to>
      <xdr:col>24</xdr:col>
      <xdr:colOff>152400</xdr:colOff>
      <xdr:row>79</xdr:row>
      <xdr:rowOff>133724</xdr:rowOff>
    </xdr:to>
    <xdr:cxnSp macro="">
      <xdr:nvCxnSpPr>
        <xdr:cNvPr id="176" name="直線コネクタ 175"/>
        <xdr:cNvCxnSpPr/>
      </xdr:nvCxnSpPr>
      <xdr:spPr>
        <a:xfrm>
          <a:off x="4546600" y="13678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83895</xdr:rowOff>
    </xdr:from>
    <xdr:ext cx="599010" cy="259045"/>
    <xdr:sp macro="" textlink="">
      <xdr:nvSpPr>
        <xdr:cNvPr id="177" name="民生費最大値テキスト"/>
        <xdr:cNvSpPr txBox="1"/>
      </xdr:nvSpPr>
      <xdr:spPr>
        <a:xfrm>
          <a:off x="4686300" y="11913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318,228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137218</xdr:rowOff>
    </xdr:from>
    <xdr:to>
      <xdr:col>24</xdr:col>
      <xdr:colOff>152400</xdr:colOff>
      <xdr:row>70</xdr:row>
      <xdr:rowOff>137218</xdr:rowOff>
    </xdr:to>
    <xdr:cxnSp macro="">
      <xdr:nvCxnSpPr>
        <xdr:cNvPr id="178" name="直線コネクタ 177"/>
        <xdr:cNvCxnSpPr/>
      </xdr:nvCxnSpPr>
      <xdr:spPr>
        <a:xfrm>
          <a:off x="4546600" y="12138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137218</xdr:rowOff>
    </xdr:from>
    <xdr:to>
      <xdr:col>24</xdr:col>
      <xdr:colOff>63500</xdr:colOff>
      <xdr:row>72</xdr:row>
      <xdr:rowOff>81995</xdr:rowOff>
    </xdr:to>
    <xdr:cxnSp macro="">
      <xdr:nvCxnSpPr>
        <xdr:cNvPr id="179" name="直線コネクタ 178"/>
        <xdr:cNvCxnSpPr/>
      </xdr:nvCxnSpPr>
      <xdr:spPr>
        <a:xfrm flipV="1">
          <a:off x="3797300" y="12138718"/>
          <a:ext cx="838200" cy="287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141633</xdr:rowOff>
    </xdr:from>
    <xdr:ext cx="599010" cy="259045"/>
    <xdr:sp macro="" textlink="">
      <xdr:nvSpPr>
        <xdr:cNvPr id="180" name="民生費平均値テキスト"/>
        <xdr:cNvSpPr txBox="1"/>
      </xdr:nvSpPr>
      <xdr:spPr>
        <a:xfrm>
          <a:off x="4686300" y="131718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163206</xdr:rowOff>
    </xdr:from>
    <xdr:to>
      <xdr:col>24</xdr:col>
      <xdr:colOff>114300</xdr:colOff>
      <xdr:row>77</xdr:row>
      <xdr:rowOff>93356</xdr:rowOff>
    </xdr:to>
    <xdr:sp macro="" textlink="">
      <xdr:nvSpPr>
        <xdr:cNvPr id="181" name="フローチャート: 判断 180"/>
        <xdr:cNvSpPr/>
      </xdr:nvSpPr>
      <xdr:spPr>
        <a:xfrm>
          <a:off x="4584700" y="1319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81995</xdr:rowOff>
    </xdr:from>
    <xdr:to>
      <xdr:col>19</xdr:col>
      <xdr:colOff>177800</xdr:colOff>
      <xdr:row>72</xdr:row>
      <xdr:rowOff>167187</xdr:rowOff>
    </xdr:to>
    <xdr:cxnSp macro="">
      <xdr:nvCxnSpPr>
        <xdr:cNvPr id="182" name="直線コネクタ 181"/>
        <xdr:cNvCxnSpPr/>
      </xdr:nvCxnSpPr>
      <xdr:spPr>
        <a:xfrm flipV="1">
          <a:off x="2908300" y="12426395"/>
          <a:ext cx="889000" cy="85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42211</xdr:rowOff>
    </xdr:from>
    <xdr:to>
      <xdr:col>20</xdr:col>
      <xdr:colOff>38100</xdr:colOff>
      <xdr:row>77</xdr:row>
      <xdr:rowOff>143811</xdr:rowOff>
    </xdr:to>
    <xdr:sp macro="" textlink="">
      <xdr:nvSpPr>
        <xdr:cNvPr id="183" name="フローチャート: 判断 182"/>
        <xdr:cNvSpPr/>
      </xdr:nvSpPr>
      <xdr:spPr>
        <a:xfrm>
          <a:off x="3746500" y="1324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134938</xdr:rowOff>
    </xdr:from>
    <xdr:ext cx="599010" cy="259045"/>
    <xdr:sp macro="" textlink="">
      <xdr:nvSpPr>
        <xdr:cNvPr id="184" name="テキスト ボックス 183"/>
        <xdr:cNvSpPr txBox="1"/>
      </xdr:nvSpPr>
      <xdr:spPr>
        <a:xfrm>
          <a:off x="3497795" y="13336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167187</xdr:rowOff>
    </xdr:from>
    <xdr:to>
      <xdr:col>15</xdr:col>
      <xdr:colOff>50800</xdr:colOff>
      <xdr:row>74</xdr:row>
      <xdr:rowOff>102177</xdr:rowOff>
    </xdr:to>
    <xdr:cxnSp macro="">
      <xdr:nvCxnSpPr>
        <xdr:cNvPr id="185" name="直線コネクタ 184"/>
        <xdr:cNvCxnSpPr/>
      </xdr:nvCxnSpPr>
      <xdr:spPr>
        <a:xfrm flipV="1">
          <a:off x="2019300" y="12511587"/>
          <a:ext cx="889000" cy="277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132792</xdr:rowOff>
    </xdr:from>
    <xdr:to>
      <xdr:col>15</xdr:col>
      <xdr:colOff>101600</xdr:colOff>
      <xdr:row>78</xdr:row>
      <xdr:rowOff>62942</xdr:rowOff>
    </xdr:to>
    <xdr:sp macro="" textlink="">
      <xdr:nvSpPr>
        <xdr:cNvPr id="186" name="フローチャート: 判断 185"/>
        <xdr:cNvSpPr/>
      </xdr:nvSpPr>
      <xdr:spPr>
        <a:xfrm>
          <a:off x="2857500" y="1333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54069</xdr:rowOff>
    </xdr:from>
    <xdr:ext cx="599010" cy="259045"/>
    <xdr:sp macro="" textlink="">
      <xdr:nvSpPr>
        <xdr:cNvPr id="187" name="テキスト ボックス 186"/>
        <xdr:cNvSpPr txBox="1"/>
      </xdr:nvSpPr>
      <xdr:spPr>
        <a:xfrm>
          <a:off x="2608795" y="13427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130556</xdr:rowOff>
    </xdr:from>
    <xdr:to>
      <xdr:col>10</xdr:col>
      <xdr:colOff>114300</xdr:colOff>
      <xdr:row>74</xdr:row>
      <xdr:rowOff>102177</xdr:rowOff>
    </xdr:to>
    <xdr:cxnSp macro="">
      <xdr:nvCxnSpPr>
        <xdr:cNvPr id="188" name="直線コネクタ 187"/>
        <xdr:cNvCxnSpPr/>
      </xdr:nvCxnSpPr>
      <xdr:spPr>
        <a:xfrm>
          <a:off x="1130300" y="12646406"/>
          <a:ext cx="889000" cy="143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147934</xdr:rowOff>
    </xdr:from>
    <xdr:to>
      <xdr:col>10</xdr:col>
      <xdr:colOff>165100</xdr:colOff>
      <xdr:row>78</xdr:row>
      <xdr:rowOff>78084</xdr:rowOff>
    </xdr:to>
    <xdr:sp macro="" textlink="">
      <xdr:nvSpPr>
        <xdr:cNvPr id="189" name="フローチャート: 判断 188"/>
        <xdr:cNvSpPr/>
      </xdr:nvSpPr>
      <xdr:spPr>
        <a:xfrm>
          <a:off x="1968500" y="1334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69211</xdr:rowOff>
    </xdr:from>
    <xdr:ext cx="599010" cy="259045"/>
    <xdr:sp macro="" textlink="">
      <xdr:nvSpPr>
        <xdr:cNvPr id="190" name="テキスト ボックス 189"/>
        <xdr:cNvSpPr txBox="1"/>
      </xdr:nvSpPr>
      <xdr:spPr>
        <a:xfrm>
          <a:off x="1719795" y="13442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7617</xdr:rowOff>
    </xdr:from>
    <xdr:to>
      <xdr:col>6</xdr:col>
      <xdr:colOff>38100</xdr:colOff>
      <xdr:row>78</xdr:row>
      <xdr:rowOff>109217</xdr:rowOff>
    </xdr:to>
    <xdr:sp macro="" textlink="">
      <xdr:nvSpPr>
        <xdr:cNvPr id="191" name="フローチャート: 判断 190"/>
        <xdr:cNvSpPr/>
      </xdr:nvSpPr>
      <xdr:spPr>
        <a:xfrm>
          <a:off x="1079500" y="1338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100344</xdr:rowOff>
    </xdr:from>
    <xdr:ext cx="599010" cy="259045"/>
    <xdr:sp macro="" textlink="">
      <xdr:nvSpPr>
        <xdr:cNvPr id="192" name="テキスト ボックス 191"/>
        <xdr:cNvSpPr txBox="1"/>
      </xdr:nvSpPr>
      <xdr:spPr>
        <a:xfrm>
          <a:off x="830795" y="13473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86418</xdr:rowOff>
    </xdr:from>
    <xdr:to>
      <xdr:col>24</xdr:col>
      <xdr:colOff>114300</xdr:colOff>
      <xdr:row>71</xdr:row>
      <xdr:rowOff>16568</xdr:rowOff>
    </xdr:to>
    <xdr:sp macro="" textlink="">
      <xdr:nvSpPr>
        <xdr:cNvPr id="198" name="楕円 197"/>
        <xdr:cNvSpPr/>
      </xdr:nvSpPr>
      <xdr:spPr>
        <a:xfrm>
          <a:off x="4584700" y="12087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39445</xdr:rowOff>
    </xdr:from>
    <xdr:ext cx="599010" cy="259045"/>
    <xdr:sp macro="" textlink="">
      <xdr:nvSpPr>
        <xdr:cNvPr id="199" name="民生費該当値テキスト"/>
        <xdr:cNvSpPr txBox="1"/>
      </xdr:nvSpPr>
      <xdr:spPr>
        <a:xfrm>
          <a:off x="4686300" y="12040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31195</xdr:rowOff>
    </xdr:from>
    <xdr:to>
      <xdr:col>20</xdr:col>
      <xdr:colOff>38100</xdr:colOff>
      <xdr:row>72</xdr:row>
      <xdr:rowOff>132795</xdr:rowOff>
    </xdr:to>
    <xdr:sp macro="" textlink="">
      <xdr:nvSpPr>
        <xdr:cNvPr id="200" name="楕円 199"/>
        <xdr:cNvSpPr/>
      </xdr:nvSpPr>
      <xdr:spPr>
        <a:xfrm>
          <a:off x="3746500" y="1237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70</xdr:row>
      <xdr:rowOff>149322</xdr:rowOff>
    </xdr:from>
    <xdr:ext cx="599010" cy="259045"/>
    <xdr:sp macro="" textlink="">
      <xdr:nvSpPr>
        <xdr:cNvPr id="201" name="テキスト ボックス 200"/>
        <xdr:cNvSpPr txBox="1"/>
      </xdr:nvSpPr>
      <xdr:spPr>
        <a:xfrm>
          <a:off x="3497795" y="12150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116387</xdr:rowOff>
    </xdr:from>
    <xdr:to>
      <xdr:col>15</xdr:col>
      <xdr:colOff>101600</xdr:colOff>
      <xdr:row>73</xdr:row>
      <xdr:rowOff>46537</xdr:rowOff>
    </xdr:to>
    <xdr:sp macro="" textlink="">
      <xdr:nvSpPr>
        <xdr:cNvPr id="202" name="楕円 201"/>
        <xdr:cNvSpPr/>
      </xdr:nvSpPr>
      <xdr:spPr>
        <a:xfrm>
          <a:off x="2857500" y="12460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63064</xdr:rowOff>
    </xdr:from>
    <xdr:ext cx="599010" cy="259045"/>
    <xdr:sp macro="" textlink="">
      <xdr:nvSpPr>
        <xdr:cNvPr id="203" name="テキスト ボックス 202"/>
        <xdr:cNvSpPr txBox="1"/>
      </xdr:nvSpPr>
      <xdr:spPr>
        <a:xfrm>
          <a:off x="2608795" y="12236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51377</xdr:rowOff>
    </xdr:from>
    <xdr:to>
      <xdr:col>10</xdr:col>
      <xdr:colOff>165100</xdr:colOff>
      <xdr:row>74</xdr:row>
      <xdr:rowOff>152977</xdr:rowOff>
    </xdr:to>
    <xdr:sp macro="" textlink="">
      <xdr:nvSpPr>
        <xdr:cNvPr id="204" name="楕円 203"/>
        <xdr:cNvSpPr/>
      </xdr:nvSpPr>
      <xdr:spPr>
        <a:xfrm>
          <a:off x="1968500" y="12738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169504</xdr:rowOff>
    </xdr:from>
    <xdr:ext cx="599010" cy="259045"/>
    <xdr:sp macro="" textlink="">
      <xdr:nvSpPr>
        <xdr:cNvPr id="205" name="テキスト ボックス 204"/>
        <xdr:cNvSpPr txBox="1"/>
      </xdr:nvSpPr>
      <xdr:spPr>
        <a:xfrm>
          <a:off x="1719795" y="12513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79756</xdr:rowOff>
    </xdr:from>
    <xdr:to>
      <xdr:col>6</xdr:col>
      <xdr:colOff>38100</xdr:colOff>
      <xdr:row>74</xdr:row>
      <xdr:rowOff>9906</xdr:rowOff>
    </xdr:to>
    <xdr:sp macro="" textlink="">
      <xdr:nvSpPr>
        <xdr:cNvPr id="206" name="楕円 205"/>
        <xdr:cNvSpPr/>
      </xdr:nvSpPr>
      <xdr:spPr>
        <a:xfrm>
          <a:off x="1079500" y="1259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26433</xdr:rowOff>
    </xdr:from>
    <xdr:ext cx="599010" cy="259045"/>
    <xdr:sp macro="" textlink="">
      <xdr:nvSpPr>
        <xdr:cNvPr id="207" name="テキスト ボックス 206"/>
        <xdr:cNvSpPr txBox="1"/>
      </xdr:nvSpPr>
      <xdr:spPr>
        <a:xfrm>
          <a:off x="830795" y="12370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6" name="テキスト ボックス 225"/>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112288</xdr:rowOff>
    </xdr:from>
    <xdr:to>
      <xdr:col>24</xdr:col>
      <xdr:colOff>62865</xdr:colOff>
      <xdr:row>98</xdr:row>
      <xdr:rowOff>127070</xdr:rowOff>
    </xdr:to>
    <xdr:cxnSp macro="">
      <xdr:nvCxnSpPr>
        <xdr:cNvPr id="232" name="直線コネクタ 231"/>
        <xdr:cNvCxnSpPr/>
      </xdr:nvCxnSpPr>
      <xdr:spPr>
        <a:xfrm flipV="1">
          <a:off x="4633595" y="15714238"/>
          <a:ext cx="1270" cy="1214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130897</xdr:rowOff>
    </xdr:from>
    <xdr:ext cx="534377" cy="259045"/>
    <xdr:sp macro="" textlink="">
      <xdr:nvSpPr>
        <xdr:cNvPr id="233" name="衛生費最小値テキスト"/>
        <xdr:cNvSpPr txBox="1"/>
      </xdr:nvSpPr>
      <xdr:spPr>
        <a:xfrm>
          <a:off x="4686300" y="1693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127070</xdr:rowOff>
    </xdr:from>
    <xdr:to>
      <xdr:col>24</xdr:col>
      <xdr:colOff>152400</xdr:colOff>
      <xdr:row>98</xdr:row>
      <xdr:rowOff>127070</xdr:rowOff>
    </xdr:to>
    <xdr:cxnSp macro="">
      <xdr:nvCxnSpPr>
        <xdr:cNvPr id="234" name="直線コネクタ 233"/>
        <xdr:cNvCxnSpPr/>
      </xdr:nvCxnSpPr>
      <xdr:spPr>
        <a:xfrm>
          <a:off x="4546600" y="1692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58965</xdr:rowOff>
    </xdr:from>
    <xdr:ext cx="534377" cy="259045"/>
    <xdr:sp macro="" textlink="">
      <xdr:nvSpPr>
        <xdr:cNvPr id="235" name="衛生費最大値テキスト"/>
        <xdr:cNvSpPr txBox="1"/>
      </xdr:nvSpPr>
      <xdr:spPr>
        <a:xfrm>
          <a:off x="4686300" y="15489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88,439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112288</xdr:rowOff>
    </xdr:from>
    <xdr:to>
      <xdr:col>24</xdr:col>
      <xdr:colOff>152400</xdr:colOff>
      <xdr:row>91</xdr:row>
      <xdr:rowOff>112288</xdr:rowOff>
    </xdr:to>
    <xdr:cxnSp macro="">
      <xdr:nvCxnSpPr>
        <xdr:cNvPr id="236" name="直線コネクタ 235"/>
        <xdr:cNvCxnSpPr/>
      </xdr:nvCxnSpPr>
      <xdr:spPr>
        <a:xfrm>
          <a:off x="4546600" y="1571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112288</xdr:rowOff>
    </xdr:from>
    <xdr:to>
      <xdr:col>24</xdr:col>
      <xdr:colOff>63500</xdr:colOff>
      <xdr:row>93</xdr:row>
      <xdr:rowOff>74416</xdr:rowOff>
    </xdr:to>
    <xdr:cxnSp macro="">
      <xdr:nvCxnSpPr>
        <xdr:cNvPr id="237" name="直線コネクタ 236"/>
        <xdr:cNvCxnSpPr/>
      </xdr:nvCxnSpPr>
      <xdr:spPr>
        <a:xfrm flipV="1">
          <a:off x="3797300" y="15714238"/>
          <a:ext cx="838200" cy="305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92397</xdr:rowOff>
    </xdr:from>
    <xdr:ext cx="534377" cy="259045"/>
    <xdr:sp macro="" textlink="">
      <xdr:nvSpPr>
        <xdr:cNvPr id="238" name="衛生費平均値テキスト"/>
        <xdr:cNvSpPr txBox="1"/>
      </xdr:nvSpPr>
      <xdr:spPr>
        <a:xfrm>
          <a:off x="4686300" y="167230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113970</xdr:rowOff>
    </xdr:from>
    <xdr:to>
      <xdr:col>24</xdr:col>
      <xdr:colOff>114300</xdr:colOff>
      <xdr:row>98</xdr:row>
      <xdr:rowOff>44120</xdr:rowOff>
    </xdr:to>
    <xdr:sp macro="" textlink="">
      <xdr:nvSpPr>
        <xdr:cNvPr id="239" name="フローチャート: 判断 238"/>
        <xdr:cNvSpPr/>
      </xdr:nvSpPr>
      <xdr:spPr>
        <a:xfrm>
          <a:off x="4584700" y="1674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165608</xdr:rowOff>
    </xdr:from>
    <xdr:to>
      <xdr:col>19</xdr:col>
      <xdr:colOff>177800</xdr:colOff>
      <xdr:row>93</xdr:row>
      <xdr:rowOff>74416</xdr:rowOff>
    </xdr:to>
    <xdr:cxnSp macro="">
      <xdr:nvCxnSpPr>
        <xdr:cNvPr id="240" name="直線コネクタ 239"/>
        <xdr:cNvCxnSpPr/>
      </xdr:nvCxnSpPr>
      <xdr:spPr>
        <a:xfrm>
          <a:off x="2908300" y="15939008"/>
          <a:ext cx="889000" cy="80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4642</xdr:rowOff>
    </xdr:from>
    <xdr:to>
      <xdr:col>20</xdr:col>
      <xdr:colOff>38100</xdr:colOff>
      <xdr:row>98</xdr:row>
      <xdr:rowOff>106242</xdr:rowOff>
    </xdr:to>
    <xdr:sp macro="" textlink="">
      <xdr:nvSpPr>
        <xdr:cNvPr id="241" name="フローチャート: 判断 240"/>
        <xdr:cNvSpPr/>
      </xdr:nvSpPr>
      <xdr:spPr>
        <a:xfrm>
          <a:off x="3746500" y="1680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97369</xdr:rowOff>
    </xdr:from>
    <xdr:ext cx="534377" cy="259045"/>
    <xdr:sp macro="" textlink="">
      <xdr:nvSpPr>
        <xdr:cNvPr id="242" name="テキスト ボックス 241"/>
        <xdr:cNvSpPr txBox="1"/>
      </xdr:nvSpPr>
      <xdr:spPr>
        <a:xfrm>
          <a:off x="3530111" y="16899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165608</xdr:rowOff>
    </xdr:from>
    <xdr:to>
      <xdr:col>15</xdr:col>
      <xdr:colOff>50800</xdr:colOff>
      <xdr:row>93</xdr:row>
      <xdr:rowOff>54166</xdr:rowOff>
    </xdr:to>
    <xdr:cxnSp macro="">
      <xdr:nvCxnSpPr>
        <xdr:cNvPr id="243" name="直線コネクタ 242"/>
        <xdr:cNvCxnSpPr/>
      </xdr:nvCxnSpPr>
      <xdr:spPr>
        <a:xfrm flipV="1">
          <a:off x="2019300" y="15939008"/>
          <a:ext cx="889000" cy="60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20529</xdr:rowOff>
    </xdr:from>
    <xdr:to>
      <xdr:col>15</xdr:col>
      <xdr:colOff>101600</xdr:colOff>
      <xdr:row>98</xdr:row>
      <xdr:rowOff>122129</xdr:rowOff>
    </xdr:to>
    <xdr:sp macro="" textlink="">
      <xdr:nvSpPr>
        <xdr:cNvPr id="244" name="フローチャート: 判断 243"/>
        <xdr:cNvSpPr/>
      </xdr:nvSpPr>
      <xdr:spPr>
        <a:xfrm>
          <a:off x="2857500" y="1682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113256</xdr:rowOff>
    </xdr:from>
    <xdr:ext cx="534377" cy="259045"/>
    <xdr:sp macro="" textlink="">
      <xdr:nvSpPr>
        <xdr:cNvPr id="245" name="テキスト ボックス 244"/>
        <xdr:cNvSpPr txBox="1"/>
      </xdr:nvSpPr>
      <xdr:spPr>
        <a:xfrm>
          <a:off x="2641111" y="1691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137224</xdr:rowOff>
    </xdr:from>
    <xdr:to>
      <xdr:col>10</xdr:col>
      <xdr:colOff>114300</xdr:colOff>
      <xdr:row>93</xdr:row>
      <xdr:rowOff>54166</xdr:rowOff>
    </xdr:to>
    <xdr:cxnSp macro="">
      <xdr:nvCxnSpPr>
        <xdr:cNvPr id="246" name="直線コネクタ 245"/>
        <xdr:cNvCxnSpPr/>
      </xdr:nvCxnSpPr>
      <xdr:spPr>
        <a:xfrm>
          <a:off x="1130300" y="15910624"/>
          <a:ext cx="889000" cy="88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27273</xdr:rowOff>
    </xdr:from>
    <xdr:to>
      <xdr:col>10</xdr:col>
      <xdr:colOff>165100</xdr:colOff>
      <xdr:row>98</xdr:row>
      <xdr:rowOff>128873</xdr:rowOff>
    </xdr:to>
    <xdr:sp macro="" textlink="">
      <xdr:nvSpPr>
        <xdr:cNvPr id="247" name="フローチャート: 判断 246"/>
        <xdr:cNvSpPr/>
      </xdr:nvSpPr>
      <xdr:spPr>
        <a:xfrm>
          <a:off x="1968500" y="16829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120000</xdr:rowOff>
    </xdr:from>
    <xdr:ext cx="534377" cy="259045"/>
    <xdr:sp macro="" textlink="">
      <xdr:nvSpPr>
        <xdr:cNvPr id="248" name="テキスト ボックス 247"/>
        <xdr:cNvSpPr txBox="1"/>
      </xdr:nvSpPr>
      <xdr:spPr>
        <a:xfrm>
          <a:off x="1752111" y="16922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8623</xdr:rowOff>
    </xdr:from>
    <xdr:to>
      <xdr:col>6</xdr:col>
      <xdr:colOff>38100</xdr:colOff>
      <xdr:row>98</xdr:row>
      <xdr:rowOff>110223</xdr:rowOff>
    </xdr:to>
    <xdr:sp macro="" textlink="">
      <xdr:nvSpPr>
        <xdr:cNvPr id="249" name="フローチャート: 判断 248"/>
        <xdr:cNvSpPr/>
      </xdr:nvSpPr>
      <xdr:spPr>
        <a:xfrm>
          <a:off x="1079500" y="1681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101350</xdr:rowOff>
    </xdr:from>
    <xdr:ext cx="534377" cy="259045"/>
    <xdr:sp macro="" textlink="">
      <xdr:nvSpPr>
        <xdr:cNvPr id="250" name="テキスト ボックス 249"/>
        <xdr:cNvSpPr txBox="1"/>
      </xdr:nvSpPr>
      <xdr:spPr>
        <a:xfrm>
          <a:off x="863111" y="1690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61488</xdr:rowOff>
    </xdr:from>
    <xdr:to>
      <xdr:col>24</xdr:col>
      <xdr:colOff>114300</xdr:colOff>
      <xdr:row>91</xdr:row>
      <xdr:rowOff>163088</xdr:rowOff>
    </xdr:to>
    <xdr:sp macro="" textlink="">
      <xdr:nvSpPr>
        <xdr:cNvPr id="256" name="楕円 255"/>
        <xdr:cNvSpPr/>
      </xdr:nvSpPr>
      <xdr:spPr>
        <a:xfrm>
          <a:off x="4584700" y="15663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14515</xdr:rowOff>
    </xdr:from>
    <xdr:ext cx="534377" cy="259045"/>
    <xdr:sp macro="" textlink="">
      <xdr:nvSpPr>
        <xdr:cNvPr id="257" name="衛生費該当値テキスト"/>
        <xdr:cNvSpPr txBox="1"/>
      </xdr:nvSpPr>
      <xdr:spPr>
        <a:xfrm>
          <a:off x="4686300" y="15616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23616</xdr:rowOff>
    </xdr:from>
    <xdr:to>
      <xdr:col>20</xdr:col>
      <xdr:colOff>38100</xdr:colOff>
      <xdr:row>93</xdr:row>
      <xdr:rowOff>125216</xdr:rowOff>
    </xdr:to>
    <xdr:sp macro="" textlink="">
      <xdr:nvSpPr>
        <xdr:cNvPr id="258" name="楕円 257"/>
        <xdr:cNvSpPr/>
      </xdr:nvSpPr>
      <xdr:spPr>
        <a:xfrm>
          <a:off x="3746500" y="1596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141743</xdr:rowOff>
    </xdr:from>
    <xdr:ext cx="534377" cy="259045"/>
    <xdr:sp macro="" textlink="">
      <xdr:nvSpPr>
        <xdr:cNvPr id="259" name="テキスト ボックス 258"/>
        <xdr:cNvSpPr txBox="1"/>
      </xdr:nvSpPr>
      <xdr:spPr>
        <a:xfrm>
          <a:off x="3530111" y="1574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114808</xdr:rowOff>
    </xdr:from>
    <xdr:to>
      <xdr:col>15</xdr:col>
      <xdr:colOff>101600</xdr:colOff>
      <xdr:row>93</xdr:row>
      <xdr:rowOff>44958</xdr:rowOff>
    </xdr:to>
    <xdr:sp macro="" textlink="">
      <xdr:nvSpPr>
        <xdr:cNvPr id="260" name="楕円 259"/>
        <xdr:cNvSpPr/>
      </xdr:nvSpPr>
      <xdr:spPr>
        <a:xfrm>
          <a:off x="2857500" y="1588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91</xdr:row>
      <xdr:rowOff>61485</xdr:rowOff>
    </xdr:from>
    <xdr:ext cx="534377" cy="259045"/>
    <xdr:sp macro="" textlink="">
      <xdr:nvSpPr>
        <xdr:cNvPr id="261" name="テキスト ボックス 260"/>
        <xdr:cNvSpPr txBox="1"/>
      </xdr:nvSpPr>
      <xdr:spPr>
        <a:xfrm>
          <a:off x="2641111" y="1566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3366</xdr:rowOff>
    </xdr:from>
    <xdr:to>
      <xdr:col>10</xdr:col>
      <xdr:colOff>165100</xdr:colOff>
      <xdr:row>93</xdr:row>
      <xdr:rowOff>104966</xdr:rowOff>
    </xdr:to>
    <xdr:sp macro="" textlink="">
      <xdr:nvSpPr>
        <xdr:cNvPr id="262" name="楕円 261"/>
        <xdr:cNvSpPr/>
      </xdr:nvSpPr>
      <xdr:spPr>
        <a:xfrm>
          <a:off x="1968500" y="15948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121493</xdr:rowOff>
    </xdr:from>
    <xdr:ext cx="534377" cy="259045"/>
    <xdr:sp macro="" textlink="">
      <xdr:nvSpPr>
        <xdr:cNvPr id="263" name="テキスト ボックス 262"/>
        <xdr:cNvSpPr txBox="1"/>
      </xdr:nvSpPr>
      <xdr:spPr>
        <a:xfrm>
          <a:off x="1752111" y="1572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86424</xdr:rowOff>
    </xdr:from>
    <xdr:to>
      <xdr:col>6</xdr:col>
      <xdr:colOff>38100</xdr:colOff>
      <xdr:row>93</xdr:row>
      <xdr:rowOff>16574</xdr:rowOff>
    </xdr:to>
    <xdr:sp macro="" textlink="">
      <xdr:nvSpPr>
        <xdr:cNvPr id="264" name="楕円 263"/>
        <xdr:cNvSpPr/>
      </xdr:nvSpPr>
      <xdr:spPr>
        <a:xfrm>
          <a:off x="1079500" y="1585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91</xdr:row>
      <xdr:rowOff>33101</xdr:rowOff>
    </xdr:from>
    <xdr:ext cx="534377" cy="259045"/>
    <xdr:sp macro="" textlink="">
      <xdr:nvSpPr>
        <xdr:cNvPr id="265" name="テキスト ボックス 264"/>
        <xdr:cNvSpPr txBox="1"/>
      </xdr:nvSpPr>
      <xdr:spPr>
        <a:xfrm>
          <a:off x="863111" y="1563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16256</xdr:rowOff>
    </xdr:from>
    <xdr:to>
      <xdr:col>54</xdr:col>
      <xdr:colOff>189865</xdr:colOff>
      <xdr:row>38</xdr:row>
      <xdr:rowOff>83921</xdr:rowOff>
    </xdr:to>
    <xdr:cxnSp macro="">
      <xdr:nvCxnSpPr>
        <xdr:cNvPr id="287" name="直線コネクタ 286"/>
        <xdr:cNvCxnSpPr/>
      </xdr:nvCxnSpPr>
      <xdr:spPr>
        <a:xfrm flipV="1">
          <a:off x="10475595" y="5331206"/>
          <a:ext cx="1270" cy="1267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87748</xdr:rowOff>
    </xdr:from>
    <xdr:ext cx="378565" cy="259045"/>
    <xdr:sp macro="" textlink="">
      <xdr:nvSpPr>
        <xdr:cNvPr id="288" name="労働費最小値テキスト"/>
        <xdr:cNvSpPr txBox="1"/>
      </xdr:nvSpPr>
      <xdr:spPr>
        <a:xfrm>
          <a:off x="10528300" y="6602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83921</xdr:rowOff>
    </xdr:from>
    <xdr:to>
      <xdr:col>55</xdr:col>
      <xdr:colOff>88900</xdr:colOff>
      <xdr:row>38</xdr:row>
      <xdr:rowOff>83921</xdr:rowOff>
    </xdr:to>
    <xdr:cxnSp macro="">
      <xdr:nvCxnSpPr>
        <xdr:cNvPr id="289" name="直線コネクタ 288"/>
        <xdr:cNvCxnSpPr/>
      </xdr:nvCxnSpPr>
      <xdr:spPr>
        <a:xfrm>
          <a:off x="10388600" y="6599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134383</xdr:rowOff>
    </xdr:from>
    <xdr:ext cx="469744" cy="259045"/>
    <xdr:sp macro="" textlink="">
      <xdr:nvSpPr>
        <xdr:cNvPr id="290" name="労働費最大値テキスト"/>
        <xdr:cNvSpPr txBox="1"/>
      </xdr:nvSpPr>
      <xdr:spPr>
        <a:xfrm>
          <a:off x="10528300" y="5106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16256</xdr:rowOff>
    </xdr:from>
    <xdr:to>
      <xdr:col>55</xdr:col>
      <xdr:colOff>88900</xdr:colOff>
      <xdr:row>31</xdr:row>
      <xdr:rowOff>16256</xdr:rowOff>
    </xdr:to>
    <xdr:cxnSp macro="">
      <xdr:nvCxnSpPr>
        <xdr:cNvPr id="291" name="直線コネクタ 290"/>
        <xdr:cNvCxnSpPr/>
      </xdr:nvCxnSpPr>
      <xdr:spPr>
        <a:xfrm>
          <a:off x="10388600" y="5331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80264</xdr:rowOff>
    </xdr:from>
    <xdr:to>
      <xdr:col>55</xdr:col>
      <xdr:colOff>0</xdr:colOff>
      <xdr:row>34</xdr:row>
      <xdr:rowOff>105410</xdr:rowOff>
    </xdr:to>
    <xdr:cxnSp macro="">
      <xdr:nvCxnSpPr>
        <xdr:cNvPr id="292" name="直線コネクタ 291"/>
        <xdr:cNvCxnSpPr/>
      </xdr:nvCxnSpPr>
      <xdr:spPr>
        <a:xfrm flipV="1">
          <a:off x="9639300" y="5909564"/>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100702</xdr:rowOff>
    </xdr:from>
    <xdr:ext cx="378565" cy="259045"/>
    <xdr:sp macro="" textlink="">
      <xdr:nvSpPr>
        <xdr:cNvPr id="293" name="労働費平均値テキスト"/>
        <xdr:cNvSpPr txBox="1"/>
      </xdr:nvSpPr>
      <xdr:spPr>
        <a:xfrm>
          <a:off x="10528300" y="627290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122275</xdr:rowOff>
    </xdr:from>
    <xdr:to>
      <xdr:col>55</xdr:col>
      <xdr:colOff>50800</xdr:colOff>
      <xdr:row>37</xdr:row>
      <xdr:rowOff>52425</xdr:rowOff>
    </xdr:to>
    <xdr:sp macro="" textlink="">
      <xdr:nvSpPr>
        <xdr:cNvPr id="294" name="フローチャート: 判断 293"/>
        <xdr:cNvSpPr/>
      </xdr:nvSpPr>
      <xdr:spPr>
        <a:xfrm>
          <a:off x="10426700" y="629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95809</xdr:rowOff>
    </xdr:from>
    <xdr:to>
      <xdr:col>50</xdr:col>
      <xdr:colOff>114300</xdr:colOff>
      <xdr:row>34</xdr:row>
      <xdr:rowOff>105410</xdr:rowOff>
    </xdr:to>
    <xdr:cxnSp macro="">
      <xdr:nvCxnSpPr>
        <xdr:cNvPr id="295" name="直線コネクタ 294"/>
        <xdr:cNvCxnSpPr/>
      </xdr:nvCxnSpPr>
      <xdr:spPr>
        <a:xfrm>
          <a:off x="8750300" y="5925109"/>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108560</xdr:rowOff>
    </xdr:from>
    <xdr:to>
      <xdr:col>50</xdr:col>
      <xdr:colOff>165100</xdr:colOff>
      <xdr:row>37</xdr:row>
      <xdr:rowOff>38710</xdr:rowOff>
    </xdr:to>
    <xdr:sp macro="" textlink="">
      <xdr:nvSpPr>
        <xdr:cNvPr id="296" name="フローチャート: 判断 295"/>
        <xdr:cNvSpPr/>
      </xdr:nvSpPr>
      <xdr:spPr>
        <a:xfrm>
          <a:off x="9588500" y="62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29837</xdr:rowOff>
    </xdr:from>
    <xdr:ext cx="378565" cy="259045"/>
    <xdr:sp macro="" textlink="">
      <xdr:nvSpPr>
        <xdr:cNvPr id="297" name="テキスト ボックス 296"/>
        <xdr:cNvSpPr txBox="1"/>
      </xdr:nvSpPr>
      <xdr:spPr>
        <a:xfrm>
          <a:off x="9450017" y="6373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2997</xdr:rowOff>
    </xdr:from>
    <xdr:to>
      <xdr:col>45</xdr:col>
      <xdr:colOff>177800</xdr:colOff>
      <xdr:row>34</xdr:row>
      <xdr:rowOff>95809</xdr:rowOff>
    </xdr:to>
    <xdr:cxnSp macro="">
      <xdr:nvCxnSpPr>
        <xdr:cNvPr id="298" name="直線コネクタ 297"/>
        <xdr:cNvCxnSpPr/>
      </xdr:nvCxnSpPr>
      <xdr:spPr>
        <a:xfrm>
          <a:off x="7861300" y="5832297"/>
          <a:ext cx="889000" cy="92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103531</xdr:rowOff>
    </xdr:from>
    <xdr:to>
      <xdr:col>46</xdr:col>
      <xdr:colOff>38100</xdr:colOff>
      <xdr:row>37</xdr:row>
      <xdr:rowOff>33681</xdr:rowOff>
    </xdr:to>
    <xdr:sp macro="" textlink="">
      <xdr:nvSpPr>
        <xdr:cNvPr id="299" name="フローチャート: 判断 298"/>
        <xdr:cNvSpPr/>
      </xdr:nvSpPr>
      <xdr:spPr>
        <a:xfrm>
          <a:off x="8699500" y="627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24808</xdr:rowOff>
    </xdr:from>
    <xdr:ext cx="378565" cy="259045"/>
    <xdr:sp macro="" textlink="">
      <xdr:nvSpPr>
        <xdr:cNvPr id="300" name="テキスト ボックス 299"/>
        <xdr:cNvSpPr txBox="1"/>
      </xdr:nvSpPr>
      <xdr:spPr>
        <a:xfrm>
          <a:off x="8561017" y="63684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2997</xdr:rowOff>
    </xdr:from>
    <xdr:to>
      <xdr:col>41</xdr:col>
      <xdr:colOff>50800</xdr:colOff>
      <xdr:row>34</xdr:row>
      <xdr:rowOff>59690</xdr:rowOff>
    </xdr:to>
    <xdr:cxnSp macro="">
      <xdr:nvCxnSpPr>
        <xdr:cNvPr id="301" name="直線コネクタ 300"/>
        <xdr:cNvCxnSpPr/>
      </xdr:nvCxnSpPr>
      <xdr:spPr>
        <a:xfrm flipV="1">
          <a:off x="6972300" y="5832297"/>
          <a:ext cx="889000" cy="56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88443</xdr:rowOff>
    </xdr:from>
    <xdr:to>
      <xdr:col>41</xdr:col>
      <xdr:colOff>101600</xdr:colOff>
      <xdr:row>37</xdr:row>
      <xdr:rowOff>18593</xdr:rowOff>
    </xdr:to>
    <xdr:sp macro="" textlink="">
      <xdr:nvSpPr>
        <xdr:cNvPr id="302" name="フローチャート: 判断 301"/>
        <xdr:cNvSpPr/>
      </xdr:nvSpPr>
      <xdr:spPr>
        <a:xfrm>
          <a:off x="7810500" y="6260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9720</xdr:rowOff>
    </xdr:from>
    <xdr:ext cx="378565" cy="259045"/>
    <xdr:sp macro="" textlink="">
      <xdr:nvSpPr>
        <xdr:cNvPr id="303" name="テキスト ボックス 302"/>
        <xdr:cNvSpPr txBox="1"/>
      </xdr:nvSpPr>
      <xdr:spPr>
        <a:xfrm>
          <a:off x="7672017" y="63533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60554</xdr:rowOff>
    </xdr:from>
    <xdr:to>
      <xdr:col>36</xdr:col>
      <xdr:colOff>165100</xdr:colOff>
      <xdr:row>36</xdr:row>
      <xdr:rowOff>162154</xdr:rowOff>
    </xdr:to>
    <xdr:sp macro="" textlink="">
      <xdr:nvSpPr>
        <xdr:cNvPr id="304" name="フローチャート: 判断 303"/>
        <xdr:cNvSpPr/>
      </xdr:nvSpPr>
      <xdr:spPr>
        <a:xfrm>
          <a:off x="6921500" y="6232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153281</xdr:rowOff>
    </xdr:from>
    <xdr:ext cx="378565" cy="259045"/>
    <xdr:sp macro="" textlink="">
      <xdr:nvSpPr>
        <xdr:cNvPr id="305" name="テキスト ボックス 304"/>
        <xdr:cNvSpPr txBox="1"/>
      </xdr:nvSpPr>
      <xdr:spPr>
        <a:xfrm>
          <a:off x="6783017" y="6325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29464</xdr:rowOff>
    </xdr:from>
    <xdr:to>
      <xdr:col>55</xdr:col>
      <xdr:colOff>50800</xdr:colOff>
      <xdr:row>34</xdr:row>
      <xdr:rowOff>131064</xdr:rowOff>
    </xdr:to>
    <xdr:sp macro="" textlink="">
      <xdr:nvSpPr>
        <xdr:cNvPr id="311" name="楕円 310"/>
        <xdr:cNvSpPr/>
      </xdr:nvSpPr>
      <xdr:spPr>
        <a:xfrm>
          <a:off x="10426700" y="5858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52341</xdr:rowOff>
    </xdr:from>
    <xdr:ext cx="469744" cy="259045"/>
    <xdr:sp macro="" textlink="">
      <xdr:nvSpPr>
        <xdr:cNvPr id="312" name="労働費該当値テキスト"/>
        <xdr:cNvSpPr txBox="1"/>
      </xdr:nvSpPr>
      <xdr:spPr>
        <a:xfrm>
          <a:off x="10528300" y="5710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54610</xdr:rowOff>
    </xdr:from>
    <xdr:to>
      <xdr:col>50</xdr:col>
      <xdr:colOff>165100</xdr:colOff>
      <xdr:row>34</xdr:row>
      <xdr:rowOff>156210</xdr:rowOff>
    </xdr:to>
    <xdr:sp macro="" textlink="">
      <xdr:nvSpPr>
        <xdr:cNvPr id="313" name="楕円 312"/>
        <xdr:cNvSpPr/>
      </xdr:nvSpPr>
      <xdr:spPr>
        <a:xfrm>
          <a:off x="9588500" y="588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33</xdr:row>
      <xdr:rowOff>1287</xdr:rowOff>
    </xdr:from>
    <xdr:ext cx="469744" cy="259045"/>
    <xdr:sp macro="" textlink="">
      <xdr:nvSpPr>
        <xdr:cNvPr id="314" name="テキスト ボックス 313"/>
        <xdr:cNvSpPr txBox="1"/>
      </xdr:nvSpPr>
      <xdr:spPr>
        <a:xfrm>
          <a:off x="9404428" y="5659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45009</xdr:rowOff>
    </xdr:from>
    <xdr:to>
      <xdr:col>46</xdr:col>
      <xdr:colOff>38100</xdr:colOff>
      <xdr:row>34</xdr:row>
      <xdr:rowOff>146609</xdr:rowOff>
    </xdr:to>
    <xdr:sp macro="" textlink="">
      <xdr:nvSpPr>
        <xdr:cNvPr id="315" name="楕円 314"/>
        <xdr:cNvSpPr/>
      </xdr:nvSpPr>
      <xdr:spPr>
        <a:xfrm>
          <a:off x="8699500" y="587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32</xdr:row>
      <xdr:rowOff>163136</xdr:rowOff>
    </xdr:from>
    <xdr:ext cx="469744" cy="259045"/>
    <xdr:sp macro="" textlink="">
      <xdr:nvSpPr>
        <xdr:cNvPr id="316" name="テキスト ボックス 315"/>
        <xdr:cNvSpPr txBox="1"/>
      </xdr:nvSpPr>
      <xdr:spPr>
        <a:xfrm>
          <a:off x="8515428" y="5649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123647</xdr:rowOff>
    </xdr:from>
    <xdr:to>
      <xdr:col>41</xdr:col>
      <xdr:colOff>101600</xdr:colOff>
      <xdr:row>34</xdr:row>
      <xdr:rowOff>53797</xdr:rowOff>
    </xdr:to>
    <xdr:sp macro="" textlink="">
      <xdr:nvSpPr>
        <xdr:cNvPr id="317" name="楕円 316"/>
        <xdr:cNvSpPr/>
      </xdr:nvSpPr>
      <xdr:spPr>
        <a:xfrm>
          <a:off x="7810500" y="5781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32</xdr:row>
      <xdr:rowOff>70324</xdr:rowOff>
    </xdr:from>
    <xdr:ext cx="469744" cy="259045"/>
    <xdr:sp macro="" textlink="">
      <xdr:nvSpPr>
        <xdr:cNvPr id="318" name="テキスト ボックス 317"/>
        <xdr:cNvSpPr txBox="1"/>
      </xdr:nvSpPr>
      <xdr:spPr>
        <a:xfrm>
          <a:off x="7626428" y="5556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8890</xdr:rowOff>
    </xdr:from>
    <xdr:to>
      <xdr:col>36</xdr:col>
      <xdr:colOff>165100</xdr:colOff>
      <xdr:row>34</xdr:row>
      <xdr:rowOff>110490</xdr:rowOff>
    </xdr:to>
    <xdr:sp macro="" textlink="">
      <xdr:nvSpPr>
        <xdr:cNvPr id="319" name="楕円 318"/>
        <xdr:cNvSpPr/>
      </xdr:nvSpPr>
      <xdr:spPr>
        <a:xfrm>
          <a:off x="6921500" y="583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127017</xdr:rowOff>
    </xdr:from>
    <xdr:ext cx="469744" cy="259045"/>
    <xdr:sp macro="" textlink="">
      <xdr:nvSpPr>
        <xdr:cNvPr id="320" name="テキスト ボックス 319"/>
        <xdr:cNvSpPr txBox="1"/>
      </xdr:nvSpPr>
      <xdr:spPr>
        <a:xfrm>
          <a:off x="6737428" y="5613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56</xdr:row>
      <xdr:rowOff>35577</xdr:rowOff>
    </xdr:from>
    <xdr:ext cx="377026" cy="259045"/>
    <xdr:sp macro="" textlink="">
      <xdr:nvSpPr>
        <xdr:cNvPr id="334" name="テキスト ボックス 333"/>
        <xdr:cNvSpPr txBox="1"/>
      </xdr:nvSpPr>
      <xdr:spPr>
        <a:xfrm>
          <a:off x="6226974" y="963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168927</xdr:rowOff>
    </xdr:from>
    <xdr:ext cx="467179" cy="259045"/>
    <xdr:sp macro="" textlink="">
      <xdr:nvSpPr>
        <xdr:cNvPr id="336" name="テキスト ボックス 335"/>
        <xdr:cNvSpPr txBox="1"/>
      </xdr:nvSpPr>
      <xdr:spPr>
        <a:xfrm>
          <a:off x="6136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130827</xdr:rowOff>
    </xdr:from>
    <xdr:ext cx="467179" cy="259045"/>
    <xdr:sp macro="" textlink="">
      <xdr:nvSpPr>
        <xdr:cNvPr id="338" name="テキスト ボックス 337"/>
        <xdr:cNvSpPr txBox="1"/>
      </xdr:nvSpPr>
      <xdr:spPr>
        <a:xfrm>
          <a:off x="6136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49</xdr:row>
      <xdr:rowOff>92727</xdr:rowOff>
    </xdr:from>
    <xdr:ext cx="467179" cy="259045"/>
    <xdr:sp macro="" textlink="">
      <xdr:nvSpPr>
        <xdr:cNvPr id="340" name="テキスト ボックス 339"/>
        <xdr:cNvSpPr txBox="1"/>
      </xdr:nvSpPr>
      <xdr:spPr>
        <a:xfrm>
          <a:off x="6136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47</xdr:row>
      <xdr:rowOff>54627</xdr:rowOff>
    </xdr:from>
    <xdr:ext cx="467179" cy="259045"/>
    <xdr:sp macro="" textlink="">
      <xdr:nvSpPr>
        <xdr:cNvPr id="342" name="テキスト ボックス 341"/>
        <xdr:cNvSpPr txBox="1"/>
      </xdr:nvSpPr>
      <xdr:spPr>
        <a:xfrm>
          <a:off x="6136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100838</xdr:rowOff>
    </xdr:from>
    <xdr:to>
      <xdr:col>54</xdr:col>
      <xdr:colOff>189865</xdr:colOff>
      <xdr:row>59</xdr:row>
      <xdr:rowOff>44450</xdr:rowOff>
    </xdr:to>
    <xdr:cxnSp macro="">
      <xdr:nvCxnSpPr>
        <xdr:cNvPr id="344" name="直線コネクタ 343"/>
        <xdr:cNvCxnSpPr/>
      </xdr:nvCxnSpPr>
      <xdr:spPr>
        <a:xfrm flipV="1">
          <a:off x="10475595" y="8844788"/>
          <a:ext cx="1270" cy="1315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48277</xdr:rowOff>
    </xdr:from>
    <xdr:ext cx="249299" cy="259045"/>
    <xdr:sp macro="" textlink="">
      <xdr:nvSpPr>
        <xdr:cNvPr id="345" name="農林水産業費最小値テキスト"/>
        <xdr:cNvSpPr txBox="1"/>
      </xdr:nvSpPr>
      <xdr:spPr>
        <a:xfrm>
          <a:off x="10528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44450</xdr:rowOff>
    </xdr:from>
    <xdr:to>
      <xdr:col>55</xdr:col>
      <xdr:colOff>88900</xdr:colOff>
      <xdr:row>59</xdr:row>
      <xdr:rowOff>44450</xdr:rowOff>
    </xdr:to>
    <xdr:cxnSp macro="">
      <xdr:nvCxnSpPr>
        <xdr:cNvPr id="346" name="直線コネクタ 345"/>
        <xdr:cNvCxnSpPr/>
      </xdr:nvCxnSpPr>
      <xdr:spPr>
        <a:xfrm>
          <a:off x="10388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47515</xdr:rowOff>
    </xdr:from>
    <xdr:ext cx="469744" cy="259045"/>
    <xdr:sp macro="" textlink="">
      <xdr:nvSpPr>
        <xdr:cNvPr id="347" name="農林水産業費最大値テキスト"/>
        <xdr:cNvSpPr txBox="1"/>
      </xdr:nvSpPr>
      <xdr:spPr>
        <a:xfrm>
          <a:off x="10528300" y="8620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100838</xdr:rowOff>
    </xdr:from>
    <xdr:to>
      <xdr:col>55</xdr:col>
      <xdr:colOff>88900</xdr:colOff>
      <xdr:row>51</xdr:row>
      <xdr:rowOff>100838</xdr:rowOff>
    </xdr:to>
    <xdr:cxnSp macro="">
      <xdr:nvCxnSpPr>
        <xdr:cNvPr id="348" name="直線コネクタ 347"/>
        <xdr:cNvCxnSpPr/>
      </xdr:nvCxnSpPr>
      <xdr:spPr>
        <a:xfrm>
          <a:off x="10388600" y="8844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44450</xdr:rowOff>
    </xdr:from>
    <xdr:to>
      <xdr:col>55</xdr:col>
      <xdr:colOff>0</xdr:colOff>
      <xdr:row>59</xdr:row>
      <xdr:rowOff>44450</xdr:rowOff>
    </xdr:to>
    <xdr:cxnSp macro="">
      <xdr:nvCxnSpPr>
        <xdr:cNvPr id="349" name="直線コネクタ 348"/>
        <xdr:cNvCxnSpPr/>
      </xdr:nvCxnSpPr>
      <xdr:spPr>
        <a:xfrm>
          <a:off x="9639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2049</xdr:rowOff>
    </xdr:from>
    <xdr:ext cx="378565" cy="259045"/>
    <xdr:sp macro="" textlink="">
      <xdr:nvSpPr>
        <xdr:cNvPr id="350" name="農林水産業費平均値テキスト"/>
        <xdr:cNvSpPr txBox="1"/>
      </xdr:nvSpPr>
      <xdr:spPr>
        <a:xfrm>
          <a:off x="10528300" y="97746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150622</xdr:rowOff>
    </xdr:from>
    <xdr:to>
      <xdr:col>55</xdr:col>
      <xdr:colOff>50800</xdr:colOff>
      <xdr:row>58</xdr:row>
      <xdr:rowOff>80772</xdr:rowOff>
    </xdr:to>
    <xdr:sp macro="" textlink="">
      <xdr:nvSpPr>
        <xdr:cNvPr id="351" name="フローチャート: 判断 350"/>
        <xdr:cNvSpPr/>
      </xdr:nvSpPr>
      <xdr:spPr>
        <a:xfrm>
          <a:off x="10426700" y="992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44450</xdr:rowOff>
    </xdr:from>
    <xdr:to>
      <xdr:col>50</xdr:col>
      <xdr:colOff>114300</xdr:colOff>
      <xdr:row>59</xdr:row>
      <xdr:rowOff>44450</xdr:rowOff>
    </xdr:to>
    <xdr:cxnSp macro="">
      <xdr:nvCxnSpPr>
        <xdr:cNvPr id="352" name="直線コネクタ 351"/>
        <xdr:cNvCxnSpPr/>
      </xdr:nvCxnSpPr>
      <xdr:spPr>
        <a:xfrm>
          <a:off x="8750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2794</xdr:rowOff>
    </xdr:from>
    <xdr:to>
      <xdr:col>50</xdr:col>
      <xdr:colOff>165100</xdr:colOff>
      <xdr:row>58</xdr:row>
      <xdr:rowOff>104394</xdr:rowOff>
    </xdr:to>
    <xdr:sp macro="" textlink="">
      <xdr:nvSpPr>
        <xdr:cNvPr id="353" name="フローチャート: 判断 352"/>
        <xdr:cNvSpPr/>
      </xdr:nvSpPr>
      <xdr:spPr>
        <a:xfrm>
          <a:off x="9588500" y="9946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56</xdr:row>
      <xdr:rowOff>120921</xdr:rowOff>
    </xdr:from>
    <xdr:ext cx="378565" cy="259045"/>
    <xdr:sp macro="" textlink="">
      <xdr:nvSpPr>
        <xdr:cNvPr id="354" name="テキスト ボックス 353"/>
        <xdr:cNvSpPr txBox="1"/>
      </xdr:nvSpPr>
      <xdr:spPr>
        <a:xfrm>
          <a:off x="9450017" y="97221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44450</xdr:rowOff>
    </xdr:from>
    <xdr:to>
      <xdr:col>45</xdr:col>
      <xdr:colOff>177800</xdr:colOff>
      <xdr:row>59</xdr:row>
      <xdr:rowOff>44450</xdr:rowOff>
    </xdr:to>
    <xdr:cxnSp macro="">
      <xdr:nvCxnSpPr>
        <xdr:cNvPr id="355" name="直線コネクタ 354"/>
        <xdr:cNvCxnSpPr/>
      </xdr:nvCxnSpPr>
      <xdr:spPr>
        <a:xfrm>
          <a:off x="7861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104902</xdr:rowOff>
    </xdr:from>
    <xdr:to>
      <xdr:col>46</xdr:col>
      <xdr:colOff>38100</xdr:colOff>
      <xdr:row>58</xdr:row>
      <xdr:rowOff>35052</xdr:rowOff>
    </xdr:to>
    <xdr:sp macro="" textlink="">
      <xdr:nvSpPr>
        <xdr:cNvPr id="356" name="フローチャート: 判断 355"/>
        <xdr:cNvSpPr/>
      </xdr:nvSpPr>
      <xdr:spPr>
        <a:xfrm>
          <a:off x="8699500" y="9877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56</xdr:row>
      <xdr:rowOff>51579</xdr:rowOff>
    </xdr:from>
    <xdr:ext cx="378565" cy="259045"/>
    <xdr:sp macro="" textlink="">
      <xdr:nvSpPr>
        <xdr:cNvPr id="357" name="テキスト ボックス 356"/>
        <xdr:cNvSpPr txBox="1"/>
      </xdr:nvSpPr>
      <xdr:spPr>
        <a:xfrm>
          <a:off x="8561017" y="96527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44450</xdr:rowOff>
    </xdr:from>
    <xdr:to>
      <xdr:col>41</xdr:col>
      <xdr:colOff>50800</xdr:colOff>
      <xdr:row>59</xdr:row>
      <xdr:rowOff>44450</xdr:rowOff>
    </xdr:to>
    <xdr:cxnSp macro="">
      <xdr:nvCxnSpPr>
        <xdr:cNvPr id="358" name="直線コネクタ 357"/>
        <xdr:cNvCxnSpPr/>
      </xdr:nvCxnSpPr>
      <xdr:spPr>
        <a:xfrm>
          <a:off x="697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51562</xdr:rowOff>
    </xdr:from>
    <xdr:to>
      <xdr:col>41</xdr:col>
      <xdr:colOff>101600</xdr:colOff>
      <xdr:row>58</xdr:row>
      <xdr:rowOff>153162</xdr:rowOff>
    </xdr:to>
    <xdr:sp macro="" textlink="">
      <xdr:nvSpPr>
        <xdr:cNvPr id="359" name="フローチャート: 判断 358"/>
        <xdr:cNvSpPr/>
      </xdr:nvSpPr>
      <xdr:spPr>
        <a:xfrm>
          <a:off x="7810500" y="999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56</xdr:row>
      <xdr:rowOff>169689</xdr:rowOff>
    </xdr:from>
    <xdr:ext cx="378565" cy="259045"/>
    <xdr:sp macro="" textlink="">
      <xdr:nvSpPr>
        <xdr:cNvPr id="360" name="テキスト ボックス 359"/>
        <xdr:cNvSpPr txBox="1"/>
      </xdr:nvSpPr>
      <xdr:spPr>
        <a:xfrm>
          <a:off x="7672017" y="97708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72898</xdr:rowOff>
    </xdr:from>
    <xdr:to>
      <xdr:col>36</xdr:col>
      <xdr:colOff>165100</xdr:colOff>
      <xdr:row>59</xdr:row>
      <xdr:rowOff>3048</xdr:rowOff>
    </xdr:to>
    <xdr:sp macro="" textlink="">
      <xdr:nvSpPr>
        <xdr:cNvPr id="361" name="フローチャート: 判断 360"/>
        <xdr:cNvSpPr/>
      </xdr:nvSpPr>
      <xdr:spPr>
        <a:xfrm>
          <a:off x="6921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57</xdr:row>
      <xdr:rowOff>19575</xdr:rowOff>
    </xdr:from>
    <xdr:ext cx="378565" cy="259045"/>
    <xdr:sp macro="" textlink="">
      <xdr:nvSpPr>
        <xdr:cNvPr id="362" name="テキスト ボックス 361"/>
        <xdr:cNvSpPr txBox="1"/>
      </xdr:nvSpPr>
      <xdr:spPr>
        <a:xfrm>
          <a:off x="6783017" y="9792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165100</xdr:rowOff>
    </xdr:from>
    <xdr:to>
      <xdr:col>55</xdr:col>
      <xdr:colOff>50800</xdr:colOff>
      <xdr:row>59</xdr:row>
      <xdr:rowOff>95250</xdr:rowOff>
    </xdr:to>
    <xdr:sp macro="" textlink="">
      <xdr:nvSpPr>
        <xdr:cNvPr id="368" name="楕円 367"/>
        <xdr:cNvSpPr/>
      </xdr:nvSpPr>
      <xdr:spPr>
        <a:xfrm>
          <a:off x="10426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80027</xdr:rowOff>
    </xdr:from>
    <xdr:ext cx="249299" cy="259045"/>
    <xdr:sp macro="" textlink="">
      <xdr:nvSpPr>
        <xdr:cNvPr id="369" name="農林水産業費該当値テキスト"/>
        <xdr:cNvSpPr txBox="1"/>
      </xdr:nvSpPr>
      <xdr:spPr>
        <a:xfrm>
          <a:off x="10528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165100</xdr:rowOff>
    </xdr:from>
    <xdr:to>
      <xdr:col>50</xdr:col>
      <xdr:colOff>165100</xdr:colOff>
      <xdr:row>59</xdr:row>
      <xdr:rowOff>95250</xdr:rowOff>
    </xdr:to>
    <xdr:sp macro="" textlink="">
      <xdr:nvSpPr>
        <xdr:cNvPr id="370" name="楕円 369"/>
        <xdr:cNvSpPr/>
      </xdr:nvSpPr>
      <xdr:spPr>
        <a:xfrm>
          <a:off x="9588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59</xdr:row>
      <xdr:rowOff>86377</xdr:rowOff>
    </xdr:from>
    <xdr:ext cx="249299" cy="259045"/>
    <xdr:sp macro="" textlink="">
      <xdr:nvSpPr>
        <xdr:cNvPr id="371" name="テキスト ボックス 370"/>
        <xdr:cNvSpPr txBox="1"/>
      </xdr:nvSpPr>
      <xdr:spPr>
        <a:xfrm>
          <a:off x="9514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165100</xdr:rowOff>
    </xdr:from>
    <xdr:to>
      <xdr:col>46</xdr:col>
      <xdr:colOff>38100</xdr:colOff>
      <xdr:row>59</xdr:row>
      <xdr:rowOff>95250</xdr:rowOff>
    </xdr:to>
    <xdr:sp macro="" textlink="">
      <xdr:nvSpPr>
        <xdr:cNvPr id="372" name="楕円 371"/>
        <xdr:cNvSpPr/>
      </xdr:nvSpPr>
      <xdr:spPr>
        <a:xfrm>
          <a:off x="8699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59</xdr:row>
      <xdr:rowOff>86377</xdr:rowOff>
    </xdr:from>
    <xdr:ext cx="249299" cy="259045"/>
    <xdr:sp macro="" textlink="">
      <xdr:nvSpPr>
        <xdr:cNvPr id="373" name="テキスト ボックス 372"/>
        <xdr:cNvSpPr txBox="1"/>
      </xdr:nvSpPr>
      <xdr:spPr>
        <a:xfrm>
          <a:off x="8625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165100</xdr:rowOff>
    </xdr:from>
    <xdr:to>
      <xdr:col>41</xdr:col>
      <xdr:colOff>101600</xdr:colOff>
      <xdr:row>59</xdr:row>
      <xdr:rowOff>95250</xdr:rowOff>
    </xdr:to>
    <xdr:sp macro="" textlink="">
      <xdr:nvSpPr>
        <xdr:cNvPr id="374" name="楕円 373"/>
        <xdr:cNvSpPr/>
      </xdr:nvSpPr>
      <xdr:spPr>
        <a:xfrm>
          <a:off x="781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59</xdr:row>
      <xdr:rowOff>86377</xdr:rowOff>
    </xdr:from>
    <xdr:ext cx="249299" cy="259045"/>
    <xdr:sp macro="" textlink="">
      <xdr:nvSpPr>
        <xdr:cNvPr id="375" name="テキスト ボックス 374"/>
        <xdr:cNvSpPr txBox="1"/>
      </xdr:nvSpPr>
      <xdr:spPr>
        <a:xfrm>
          <a:off x="773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165100</xdr:rowOff>
    </xdr:from>
    <xdr:to>
      <xdr:col>36</xdr:col>
      <xdr:colOff>165100</xdr:colOff>
      <xdr:row>59</xdr:row>
      <xdr:rowOff>95250</xdr:rowOff>
    </xdr:to>
    <xdr:sp macro="" textlink="">
      <xdr:nvSpPr>
        <xdr:cNvPr id="376" name="楕円 375"/>
        <xdr:cNvSpPr/>
      </xdr:nvSpPr>
      <xdr:spPr>
        <a:xfrm>
          <a:off x="692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59</xdr:row>
      <xdr:rowOff>86377</xdr:rowOff>
    </xdr:from>
    <xdr:ext cx="249299" cy="259045"/>
    <xdr:sp macro="" textlink="">
      <xdr:nvSpPr>
        <xdr:cNvPr id="377" name="テキスト ボックス 376"/>
        <xdr:cNvSpPr txBox="1"/>
      </xdr:nvSpPr>
      <xdr:spPr>
        <a:xfrm>
          <a:off x="684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1" name="テキスト ボックス 39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3" name="テキスト ボックス 39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5" name="テキスト ボックス 39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124704</xdr:rowOff>
    </xdr:from>
    <xdr:to>
      <xdr:col>54</xdr:col>
      <xdr:colOff>189865</xdr:colOff>
      <xdr:row>78</xdr:row>
      <xdr:rowOff>42500</xdr:rowOff>
    </xdr:to>
    <xdr:cxnSp macro="">
      <xdr:nvCxnSpPr>
        <xdr:cNvPr id="399" name="直線コネクタ 398"/>
        <xdr:cNvCxnSpPr/>
      </xdr:nvCxnSpPr>
      <xdr:spPr>
        <a:xfrm flipV="1">
          <a:off x="10475595" y="12297654"/>
          <a:ext cx="1270" cy="1117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46327</xdr:rowOff>
    </xdr:from>
    <xdr:ext cx="469744" cy="259045"/>
    <xdr:sp macro="" textlink="">
      <xdr:nvSpPr>
        <xdr:cNvPr id="400" name="商工費最小値テキスト"/>
        <xdr:cNvSpPr txBox="1"/>
      </xdr:nvSpPr>
      <xdr:spPr>
        <a:xfrm>
          <a:off x="10528300" y="1341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42500</xdr:rowOff>
    </xdr:from>
    <xdr:to>
      <xdr:col>55</xdr:col>
      <xdr:colOff>88900</xdr:colOff>
      <xdr:row>78</xdr:row>
      <xdr:rowOff>42500</xdr:rowOff>
    </xdr:to>
    <xdr:cxnSp macro="">
      <xdr:nvCxnSpPr>
        <xdr:cNvPr id="401" name="直線コネクタ 400"/>
        <xdr:cNvCxnSpPr/>
      </xdr:nvCxnSpPr>
      <xdr:spPr>
        <a:xfrm>
          <a:off x="10388600" y="1341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71381</xdr:rowOff>
    </xdr:from>
    <xdr:ext cx="534377" cy="259045"/>
    <xdr:sp macro="" textlink="">
      <xdr:nvSpPr>
        <xdr:cNvPr id="402" name="商工費最大値テキスト"/>
        <xdr:cNvSpPr txBox="1"/>
      </xdr:nvSpPr>
      <xdr:spPr>
        <a:xfrm>
          <a:off x="10528300" y="1207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124704</xdr:rowOff>
    </xdr:from>
    <xdr:to>
      <xdr:col>55</xdr:col>
      <xdr:colOff>88900</xdr:colOff>
      <xdr:row>71</xdr:row>
      <xdr:rowOff>124704</xdr:rowOff>
    </xdr:to>
    <xdr:cxnSp macro="">
      <xdr:nvCxnSpPr>
        <xdr:cNvPr id="403" name="直線コネクタ 402"/>
        <xdr:cNvCxnSpPr/>
      </xdr:nvCxnSpPr>
      <xdr:spPr>
        <a:xfrm>
          <a:off x="10388600" y="12297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124704</xdr:rowOff>
    </xdr:from>
    <xdr:to>
      <xdr:col>55</xdr:col>
      <xdr:colOff>0</xdr:colOff>
      <xdr:row>71</xdr:row>
      <xdr:rowOff>162011</xdr:rowOff>
    </xdr:to>
    <xdr:cxnSp macro="">
      <xdr:nvCxnSpPr>
        <xdr:cNvPr id="404" name="直線コネクタ 403"/>
        <xdr:cNvCxnSpPr/>
      </xdr:nvCxnSpPr>
      <xdr:spPr>
        <a:xfrm flipV="1">
          <a:off x="9639300" y="12297654"/>
          <a:ext cx="838200" cy="37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97045</xdr:rowOff>
    </xdr:from>
    <xdr:ext cx="469744" cy="259045"/>
    <xdr:sp macro="" textlink="">
      <xdr:nvSpPr>
        <xdr:cNvPr id="405" name="商工費平均値テキスト"/>
        <xdr:cNvSpPr txBox="1"/>
      </xdr:nvSpPr>
      <xdr:spPr>
        <a:xfrm>
          <a:off x="10528300" y="131272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118618</xdr:rowOff>
    </xdr:from>
    <xdr:to>
      <xdr:col>55</xdr:col>
      <xdr:colOff>50800</xdr:colOff>
      <xdr:row>77</xdr:row>
      <xdr:rowOff>48768</xdr:rowOff>
    </xdr:to>
    <xdr:sp macro="" textlink="">
      <xdr:nvSpPr>
        <xdr:cNvPr id="406" name="フローチャート: 判断 405"/>
        <xdr:cNvSpPr/>
      </xdr:nvSpPr>
      <xdr:spPr>
        <a:xfrm>
          <a:off x="10426700" y="131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152181</xdr:rowOff>
    </xdr:from>
    <xdr:to>
      <xdr:col>50</xdr:col>
      <xdr:colOff>114300</xdr:colOff>
      <xdr:row>71</xdr:row>
      <xdr:rowOff>162011</xdr:rowOff>
    </xdr:to>
    <xdr:cxnSp macro="">
      <xdr:nvCxnSpPr>
        <xdr:cNvPr id="407" name="直線コネクタ 406"/>
        <xdr:cNvCxnSpPr/>
      </xdr:nvCxnSpPr>
      <xdr:spPr>
        <a:xfrm>
          <a:off x="8750300" y="12325131"/>
          <a:ext cx="889000" cy="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169824</xdr:rowOff>
    </xdr:from>
    <xdr:to>
      <xdr:col>50</xdr:col>
      <xdr:colOff>165100</xdr:colOff>
      <xdr:row>77</xdr:row>
      <xdr:rowOff>99974</xdr:rowOff>
    </xdr:to>
    <xdr:sp macro="" textlink="">
      <xdr:nvSpPr>
        <xdr:cNvPr id="408" name="フローチャート: 判断 407"/>
        <xdr:cNvSpPr/>
      </xdr:nvSpPr>
      <xdr:spPr>
        <a:xfrm>
          <a:off x="9588500" y="1320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91101</xdr:rowOff>
    </xdr:from>
    <xdr:ext cx="469744" cy="259045"/>
    <xdr:sp macro="" textlink="">
      <xdr:nvSpPr>
        <xdr:cNvPr id="409" name="テキスト ボックス 408"/>
        <xdr:cNvSpPr txBox="1"/>
      </xdr:nvSpPr>
      <xdr:spPr>
        <a:xfrm>
          <a:off x="9404428" y="13292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147793</xdr:rowOff>
    </xdr:from>
    <xdr:to>
      <xdr:col>45</xdr:col>
      <xdr:colOff>177800</xdr:colOff>
      <xdr:row>71</xdr:row>
      <xdr:rowOff>152181</xdr:rowOff>
    </xdr:to>
    <xdr:cxnSp macro="">
      <xdr:nvCxnSpPr>
        <xdr:cNvPr id="410" name="直線コネクタ 409"/>
        <xdr:cNvCxnSpPr/>
      </xdr:nvCxnSpPr>
      <xdr:spPr>
        <a:xfrm>
          <a:off x="7861300" y="12320743"/>
          <a:ext cx="889000" cy="4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144678</xdr:rowOff>
    </xdr:from>
    <xdr:to>
      <xdr:col>46</xdr:col>
      <xdr:colOff>38100</xdr:colOff>
      <xdr:row>77</xdr:row>
      <xdr:rowOff>74828</xdr:rowOff>
    </xdr:to>
    <xdr:sp macro="" textlink="">
      <xdr:nvSpPr>
        <xdr:cNvPr id="411" name="フローチャート: 判断 410"/>
        <xdr:cNvSpPr/>
      </xdr:nvSpPr>
      <xdr:spPr>
        <a:xfrm>
          <a:off x="8699500" y="1317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65955</xdr:rowOff>
    </xdr:from>
    <xdr:ext cx="469744" cy="259045"/>
    <xdr:sp macro="" textlink="">
      <xdr:nvSpPr>
        <xdr:cNvPr id="412" name="テキスト ボックス 411"/>
        <xdr:cNvSpPr txBox="1"/>
      </xdr:nvSpPr>
      <xdr:spPr>
        <a:xfrm>
          <a:off x="8515428" y="13267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147793</xdr:rowOff>
    </xdr:from>
    <xdr:to>
      <xdr:col>41</xdr:col>
      <xdr:colOff>50800</xdr:colOff>
      <xdr:row>71</xdr:row>
      <xdr:rowOff>154376</xdr:rowOff>
    </xdr:to>
    <xdr:cxnSp macro="">
      <xdr:nvCxnSpPr>
        <xdr:cNvPr id="413" name="直線コネクタ 412"/>
        <xdr:cNvCxnSpPr/>
      </xdr:nvCxnSpPr>
      <xdr:spPr>
        <a:xfrm flipV="1">
          <a:off x="6972300" y="12320743"/>
          <a:ext cx="889000" cy="6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59548</xdr:rowOff>
    </xdr:from>
    <xdr:to>
      <xdr:col>41</xdr:col>
      <xdr:colOff>101600</xdr:colOff>
      <xdr:row>77</xdr:row>
      <xdr:rowOff>161148</xdr:rowOff>
    </xdr:to>
    <xdr:sp macro="" textlink="">
      <xdr:nvSpPr>
        <xdr:cNvPr id="414" name="フローチャート: 判断 413"/>
        <xdr:cNvSpPr/>
      </xdr:nvSpPr>
      <xdr:spPr>
        <a:xfrm>
          <a:off x="7810500" y="1326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152275</xdr:rowOff>
    </xdr:from>
    <xdr:ext cx="469744" cy="259045"/>
    <xdr:sp macro="" textlink="">
      <xdr:nvSpPr>
        <xdr:cNvPr id="415" name="テキスト ボックス 414"/>
        <xdr:cNvSpPr txBox="1"/>
      </xdr:nvSpPr>
      <xdr:spPr>
        <a:xfrm>
          <a:off x="7626428" y="13353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55479</xdr:rowOff>
    </xdr:from>
    <xdr:to>
      <xdr:col>36</xdr:col>
      <xdr:colOff>165100</xdr:colOff>
      <xdr:row>77</xdr:row>
      <xdr:rowOff>157079</xdr:rowOff>
    </xdr:to>
    <xdr:sp macro="" textlink="">
      <xdr:nvSpPr>
        <xdr:cNvPr id="416" name="フローチャート: 判断 415"/>
        <xdr:cNvSpPr/>
      </xdr:nvSpPr>
      <xdr:spPr>
        <a:xfrm>
          <a:off x="6921500" y="1325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148206</xdr:rowOff>
    </xdr:from>
    <xdr:ext cx="469744" cy="259045"/>
    <xdr:sp macro="" textlink="">
      <xdr:nvSpPr>
        <xdr:cNvPr id="417" name="テキスト ボックス 416"/>
        <xdr:cNvSpPr txBox="1"/>
      </xdr:nvSpPr>
      <xdr:spPr>
        <a:xfrm>
          <a:off x="6737428" y="13349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73904</xdr:rowOff>
    </xdr:from>
    <xdr:to>
      <xdr:col>55</xdr:col>
      <xdr:colOff>50800</xdr:colOff>
      <xdr:row>72</xdr:row>
      <xdr:rowOff>4054</xdr:rowOff>
    </xdr:to>
    <xdr:sp macro="" textlink="">
      <xdr:nvSpPr>
        <xdr:cNvPr id="423" name="楕円 422"/>
        <xdr:cNvSpPr/>
      </xdr:nvSpPr>
      <xdr:spPr>
        <a:xfrm>
          <a:off x="10426700" y="1224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26931</xdr:rowOff>
    </xdr:from>
    <xdr:ext cx="534377" cy="259045"/>
    <xdr:sp macro="" textlink="">
      <xdr:nvSpPr>
        <xdr:cNvPr id="424" name="商工費該当値テキスト"/>
        <xdr:cNvSpPr txBox="1"/>
      </xdr:nvSpPr>
      <xdr:spPr>
        <a:xfrm>
          <a:off x="10528300" y="12199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111211</xdr:rowOff>
    </xdr:from>
    <xdr:to>
      <xdr:col>50</xdr:col>
      <xdr:colOff>165100</xdr:colOff>
      <xdr:row>72</xdr:row>
      <xdr:rowOff>41361</xdr:rowOff>
    </xdr:to>
    <xdr:sp macro="" textlink="">
      <xdr:nvSpPr>
        <xdr:cNvPr id="425" name="楕円 424"/>
        <xdr:cNvSpPr/>
      </xdr:nvSpPr>
      <xdr:spPr>
        <a:xfrm>
          <a:off x="9588500" y="1228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70</xdr:row>
      <xdr:rowOff>57888</xdr:rowOff>
    </xdr:from>
    <xdr:ext cx="534377" cy="259045"/>
    <xdr:sp macro="" textlink="">
      <xdr:nvSpPr>
        <xdr:cNvPr id="426" name="テキスト ボックス 425"/>
        <xdr:cNvSpPr txBox="1"/>
      </xdr:nvSpPr>
      <xdr:spPr>
        <a:xfrm>
          <a:off x="9372111" y="1205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71</xdr:row>
      <xdr:rowOff>101381</xdr:rowOff>
    </xdr:from>
    <xdr:to>
      <xdr:col>46</xdr:col>
      <xdr:colOff>38100</xdr:colOff>
      <xdr:row>72</xdr:row>
      <xdr:rowOff>31531</xdr:rowOff>
    </xdr:to>
    <xdr:sp macro="" textlink="">
      <xdr:nvSpPr>
        <xdr:cNvPr id="427" name="楕円 426"/>
        <xdr:cNvSpPr/>
      </xdr:nvSpPr>
      <xdr:spPr>
        <a:xfrm>
          <a:off x="8699500" y="1227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70</xdr:row>
      <xdr:rowOff>48058</xdr:rowOff>
    </xdr:from>
    <xdr:ext cx="534377" cy="259045"/>
    <xdr:sp macro="" textlink="">
      <xdr:nvSpPr>
        <xdr:cNvPr id="428" name="テキスト ボックス 427"/>
        <xdr:cNvSpPr txBox="1"/>
      </xdr:nvSpPr>
      <xdr:spPr>
        <a:xfrm>
          <a:off x="8483111" y="12049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71</xdr:row>
      <xdr:rowOff>96993</xdr:rowOff>
    </xdr:from>
    <xdr:to>
      <xdr:col>41</xdr:col>
      <xdr:colOff>101600</xdr:colOff>
      <xdr:row>72</xdr:row>
      <xdr:rowOff>27143</xdr:rowOff>
    </xdr:to>
    <xdr:sp macro="" textlink="">
      <xdr:nvSpPr>
        <xdr:cNvPr id="429" name="楕円 428"/>
        <xdr:cNvSpPr/>
      </xdr:nvSpPr>
      <xdr:spPr>
        <a:xfrm>
          <a:off x="7810500" y="12269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70</xdr:row>
      <xdr:rowOff>43670</xdr:rowOff>
    </xdr:from>
    <xdr:ext cx="534377" cy="259045"/>
    <xdr:sp macro="" textlink="">
      <xdr:nvSpPr>
        <xdr:cNvPr id="430" name="テキスト ボックス 429"/>
        <xdr:cNvSpPr txBox="1"/>
      </xdr:nvSpPr>
      <xdr:spPr>
        <a:xfrm>
          <a:off x="7594111" y="12045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71</xdr:row>
      <xdr:rowOff>103576</xdr:rowOff>
    </xdr:from>
    <xdr:to>
      <xdr:col>36</xdr:col>
      <xdr:colOff>165100</xdr:colOff>
      <xdr:row>72</xdr:row>
      <xdr:rowOff>33726</xdr:rowOff>
    </xdr:to>
    <xdr:sp macro="" textlink="">
      <xdr:nvSpPr>
        <xdr:cNvPr id="431" name="楕円 430"/>
        <xdr:cNvSpPr/>
      </xdr:nvSpPr>
      <xdr:spPr>
        <a:xfrm>
          <a:off x="6921500" y="1227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70</xdr:row>
      <xdr:rowOff>50253</xdr:rowOff>
    </xdr:from>
    <xdr:ext cx="534377" cy="259045"/>
    <xdr:sp macro="" textlink="">
      <xdr:nvSpPr>
        <xdr:cNvPr id="432" name="テキスト ボックス 431"/>
        <xdr:cNvSpPr txBox="1"/>
      </xdr:nvSpPr>
      <xdr:spPr>
        <a:xfrm>
          <a:off x="6705111" y="12051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0" name="テキスト ボックス 449"/>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69345</xdr:rowOff>
    </xdr:from>
    <xdr:to>
      <xdr:col>54</xdr:col>
      <xdr:colOff>189865</xdr:colOff>
      <xdr:row>98</xdr:row>
      <xdr:rowOff>78648</xdr:rowOff>
    </xdr:to>
    <xdr:cxnSp macro="">
      <xdr:nvCxnSpPr>
        <xdr:cNvPr id="456" name="直線コネクタ 455"/>
        <xdr:cNvCxnSpPr/>
      </xdr:nvCxnSpPr>
      <xdr:spPr>
        <a:xfrm flipV="1">
          <a:off x="10475595" y="15499845"/>
          <a:ext cx="1270" cy="1380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82475</xdr:rowOff>
    </xdr:from>
    <xdr:ext cx="534377" cy="259045"/>
    <xdr:sp macro="" textlink="">
      <xdr:nvSpPr>
        <xdr:cNvPr id="457" name="土木費最小値テキスト"/>
        <xdr:cNvSpPr txBox="1"/>
      </xdr:nvSpPr>
      <xdr:spPr>
        <a:xfrm>
          <a:off x="10528300" y="1688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78648</xdr:rowOff>
    </xdr:from>
    <xdr:to>
      <xdr:col>55</xdr:col>
      <xdr:colOff>88900</xdr:colOff>
      <xdr:row>98</xdr:row>
      <xdr:rowOff>78648</xdr:rowOff>
    </xdr:to>
    <xdr:cxnSp macro="">
      <xdr:nvCxnSpPr>
        <xdr:cNvPr id="458" name="直線コネクタ 457"/>
        <xdr:cNvCxnSpPr/>
      </xdr:nvCxnSpPr>
      <xdr:spPr>
        <a:xfrm>
          <a:off x="10388600" y="1688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16022</xdr:rowOff>
    </xdr:from>
    <xdr:ext cx="599010" cy="259045"/>
    <xdr:sp macro="" textlink="">
      <xdr:nvSpPr>
        <xdr:cNvPr id="459" name="土木費最大値テキスト"/>
        <xdr:cNvSpPr txBox="1"/>
      </xdr:nvSpPr>
      <xdr:spPr>
        <a:xfrm>
          <a:off x="10528300" y="15275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199,233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69345</xdr:rowOff>
    </xdr:from>
    <xdr:to>
      <xdr:col>55</xdr:col>
      <xdr:colOff>88900</xdr:colOff>
      <xdr:row>90</xdr:row>
      <xdr:rowOff>69345</xdr:rowOff>
    </xdr:to>
    <xdr:cxnSp macro="">
      <xdr:nvCxnSpPr>
        <xdr:cNvPr id="460" name="直線コネクタ 459"/>
        <xdr:cNvCxnSpPr/>
      </xdr:nvCxnSpPr>
      <xdr:spPr>
        <a:xfrm>
          <a:off x="10388600" y="15499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137582</xdr:rowOff>
    </xdr:from>
    <xdr:to>
      <xdr:col>55</xdr:col>
      <xdr:colOff>0</xdr:colOff>
      <xdr:row>93</xdr:row>
      <xdr:rowOff>80172</xdr:rowOff>
    </xdr:to>
    <xdr:cxnSp macro="">
      <xdr:nvCxnSpPr>
        <xdr:cNvPr id="461" name="直線コネクタ 460"/>
        <xdr:cNvCxnSpPr/>
      </xdr:nvCxnSpPr>
      <xdr:spPr>
        <a:xfrm>
          <a:off x="9639300" y="15910982"/>
          <a:ext cx="838200" cy="114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21440</xdr:rowOff>
    </xdr:from>
    <xdr:ext cx="534377" cy="259045"/>
    <xdr:sp macro="" textlink="">
      <xdr:nvSpPr>
        <xdr:cNvPr id="462" name="土木費平均値テキスト"/>
        <xdr:cNvSpPr txBox="1"/>
      </xdr:nvSpPr>
      <xdr:spPr>
        <a:xfrm>
          <a:off x="10528300" y="166520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43013</xdr:rowOff>
    </xdr:from>
    <xdr:to>
      <xdr:col>55</xdr:col>
      <xdr:colOff>50800</xdr:colOff>
      <xdr:row>97</xdr:row>
      <xdr:rowOff>144613</xdr:rowOff>
    </xdr:to>
    <xdr:sp macro="" textlink="">
      <xdr:nvSpPr>
        <xdr:cNvPr id="463" name="フローチャート: 判断 462"/>
        <xdr:cNvSpPr/>
      </xdr:nvSpPr>
      <xdr:spPr>
        <a:xfrm>
          <a:off x="10426700" y="1667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137582</xdr:rowOff>
    </xdr:from>
    <xdr:to>
      <xdr:col>50</xdr:col>
      <xdr:colOff>114300</xdr:colOff>
      <xdr:row>93</xdr:row>
      <xdr:rowOff>96098</xdr:rowOff>
    </xdr:to>
    <xdr:cxnSp macro="">
      <xdr:nvCxnSpPr>
        <xdr:cNvPr id="464" name="直線コネクタ 463"/>
        <xdr:cNvCxnSpPr/>
      </xdr:nvCxnSpPr>
      <xdr:spPr>
        <a:xfrm flipV="1">
          <a:off x="8750300" y="15910982"/>
          <a:ext cx="889000" cy="129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48971</xdr:rowOff>
    </xdr:from>
    <xdr:to>
      <xdr:col>50</xdr:col>
      <xdr:colOff>165100</xdr:colOff>
      <xdr:row>97</xdr:row>
      <xdr:rowOff>150571</xdr:rowOff>
    </xdr:to>
    <xdr:sp macro="" textlink="">
      <xdr:nvSpPr>
        <xdr:cNvPr id="465" name="フローチャート: 判断 464"/>
        <xdr:cNvSpPr/>
      </xdr:nvSpPr>
      <xdr:spPr>
        <a:xfrm>
          <a:off x="9588500" y="1667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141698</xdr:rowOff>
    </xdr:from>
    <xdr:ext cx="534377" cy="259045"/>
    <xdr:sp macro="" textlink="">
      <xdr:nvSpPr>
        <xdr:cNvPr id="466" name="テキスト ボックス 465"/>
        <xdr:cNvSpPr txBox="1"/>
      </xdr:nvSpPr>
      <xdr:spPr>
        <a:xfrm>
          <a:off x="9372111" y="16772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96098</xdr:rowOff>
    </xdr:from>
    <xdr:to>
      <xdr:col>45</xdr:col>
      <xdr:colOff>177800</xdr:colOff>
      <xdr:row>93</xdr:row>
      <xdr:rowOff>124811</xdr:rowOff>
    </xdr:to>
    <xdr:cxnSp macro="">
      <xdr:nvCxnSpPr>
        <xdr:cNvPr id="467" name="直線コネクタ 466"/>
        <xdr:cNvCxnSpPr/>
      </xdr:nvCxnSpPr>
      <xdr:spPr>
        <a:xfrm flipV="1">
          <a:off x="7861300" y="16040948"/>
          <a:ext cx="889000" cy="28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76860</xdr:rowOff>
    </xdr:from>
    <xdr:to>
      <xdr:col>46</xdr:col>
      <xdr:colOff>38100</xdr:colOff>
      <xdr:row>98</xdr:row>
      <xdr:rowOff>7010</xdr:rowOff>
    </xdr:to>
    <xdr:sp macro="" textlink="">
      <xdr:nvSpPr>
        <xdr:cNvPr id="468" name="フローチャート: 判断 467"/>
        <xdr:cNvSpPr/>
      </xdr:nvSpPr>
      <xdr:spPr>
        <a:xfrm>
          <a:off x="8699500" y="1670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169587</xdr:rowOff>
    </xdr:from>
    <xdr:ext cx="534377" cy="259045"/>
    <xdr:sp macro="" textlink="">
      <xdr:nvSpPr>
        <xdr:cNvPr id="469" name="テキスト ボックス 468"/>
        <xdr:cNvSpPr txBox="1"/>
      </xdr:nvSpPr>
      <xdr:spPr>
        <a:xfrm>
          <a:off x="8483111" y="1680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25926</xdr:rowOff>
    </xdr:from>
    <xdr:to>
      <xdr:col>41</xdr:col>
      <xdr:colOff>50800</xdr:colOff>
      <xdr:row>93</xdr:row>
      <xdr:rowOff>124811</xdr:rowOff>
    </xdr:to>
    <xdr:cxnSp macro="">
      <xdr:nvCxnSpPr>
        <xdr:cNvPr id="470" name="直線コネクタ 469"/>
        <xdr:cNvCxnSpPr/>
      </xdr:nvCxnSpPr>
      <xdr:spPr>
        <a:xfrm>
          <a:off x="6972300" y="15627876"/>
          <a:ext cx="889000" cy="441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72853</xdr:rowOff>
    </xdr:from>
    <xdr:to>
      <xdr:col>41</xdr:col>
      <xdr:colOff>101600</xdr:colOff>
      <xdr:row>98</xdr:row>
      <xdr:rowOff>3003</xdr:rowOff>
    </xdr:to>
    <xdr:sp macro="" textlink="">
      <xdr:nvSpPr>
        <xdr:cNvPr id="471" name="フローチャート: 判断 470"/>
        <xdr:cNvSpPr/>
      </xdr:nvSpPr>
      <xdr:spPr>
        <a:xfrm>
          <a:off x="7810500" y="1670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165580</xdr:rowOff>
    </xdr:from>
    <xdr:ext cx="534377" cy="259045"/>
    <xdr:sp macro="" textlink="">
      <xdr:nvSpPr>
        <xdr:cNvPr id="472" name="テキスト ボックス 471"/>
        <xdr:cNvSpPr txBox="1"/>
      </xdr:nvSpPr>
      <xdr:spPr>
        <a:xfrm>
          <a:off x="7594111" y="16796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34851</xdr:rowOff>
    </xdr:from>
    <xdr:to>
      <xdr:col>36</xdr:col>
      <xdr:colOff>165100</xdr:colOff>
      <xdr:row>97</xdr:row>
      <xdr:rowOff>136451</xdr:rowOff>
    </xdr:to>
    <xdr:sp macro="" textlink="">
      <xdr:nvSpPr>
        <xdr:cNvPr id="473" name="フローチャート: 判断 472"/>
        <xdr:cNvSpPr/>
      </xdr:nvSpPr>
      <xdr:spPr>
        <a:xfrm>
          <a:off x="6921500" y="1666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127578</xdr:rowOff>
    </xdr:from>
    <xdr:ext cx="534377" cy="259045"/>
    <xdr:sp macro="" textlink="">
      <xdr:nvSpPr>
        <xdr:cNvPr id="474" name="テキスト ボックス 473"/>
        <xdr:cNvSpPr txBox="1"/>
      </xdr:nvSpPr>
      <xdr:spPr>
        <a:xfrm>
          <a:off x="6705111" y="16758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29372</xdr:rowOff>
    </xdr:from>
    <xdr:to>
      <xdr:col>55</xdr:col>
      <xdr:colOff>50800</xdr:colOff>
      <xdr:row>93</xdr:row>
      <xdr:rowOff>130972</xdr:rowOff>
    </xdr:to>
    <xdr:sp macro="" textlink="">
      <xdr:nvSpPr>
        <xdr:cNvPr id="480" name="楕円 479"/>
        <xdr:cNvSpPr/>
      </xdr:nvSpPr>
      <xdr:spPr>
        <a:xfrm>
          <a:off x="10426700" y="1597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52249</xdr:rowOff>
    </xdr:from>
    <xdr:ext cx="599010" cy="259045"/>
    <xdr:sp macro="" textlink="">
      <xdr:nvSpPr>
        <xdr:cNvPr id="481" name="土木費該当値テキスト"/>
        <xdr:cNvSpPr txBox="1"/>
      </xdr:nvSpPr>
      <xdr:spPr>
        <a:xfrm>
          <a:off x="10528300" y="1582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86782</xdr:rowOff>
    </xdr:from>
    <xdr:to>
      <xdr:col>50</xdr:col>
      <xdr:colOff>165100</xdr:colOff>
      <xdr:row>93</xdr:row>
      <xdr:rowOff>16932</xdr:rowOff>
    </xdr:to>
    <xdr:sp macro="" textlink="">
      <xdr:nvSpPr>
        <xdr:cNvPr id="482" name="楕円 481"/>
        <xdr:cNvSpPr/>
      </xdr:nvSpPr>
      <xdr:spPr>
        <a:xfrm>
          <a:off x="9588500" y="15860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91</xdr:row>
      <xdr:rowOff>33459</xdr:rowOff>
    </xdr:from>
    <xdr:ext cx="599010" cy="259045"/>
    <xdr:sp macro="" textlink="">
      <xdr:nvSpPr>
        <xdr:cNvPr id="483" name="テキスト ボックス 482"/>
        <xdr:cNvSpPr txBox="1"/>
      </xdr:nvSpPr>
      <xdr:spPr>
        <a:xfrm>
          <a:off x="9339795" y="15635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45298</xdr:rowOff>
    </xdr:from>
    <xdr:to>
      <xdr:col>46</xdr:col>
      <xdr:colOff>38100</xdr:colOff>
      <xdr:row>93</xdr:row>
      <xdr:rowOff>146898</xdr:rowOff>
    </xdr:to>
    <xdr:sp macro="" textlink="">
      <xdr:nvSpPr>
        <xdr:cNvPr id="484" name="楕円 483"/>
        <xdr:cNvSpPr/>
      </xdr:nvSpPr>
      <xdr:spPr>
        <a:xfrm>
          <a:off x="8699500" y="1599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91</xdr:row>
      <xdr:rowOff>163425</xdr:rowOff>
    </xdr:from>
    <xdr:ext cx="599010" cy="259045"/>
    <xdr:sp macro="" textlink="">
      <xdr:nvSpPr>
        <xdr:cNvPr id="485" name="テキスト ボックス 484"/>
        <xdr:cNvSpPr txBox="1"/>
      </xdr:nvSpPr>
      <xdr:spPr>
        <a:xfrm>
          <a:off x="8450795" y="15765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74011</xdr:rowOff>
    </xdr:from>
    <xdr:to>
      <xdr:col>41</xdr:col>
      <xdr:colOff>101600</xdr:colOff>
      <xdr:row>94</xdr:row>
      <xdr:rowOff>4161</xdr:rowOff>
    </xdr:to>
    <xdr:sp macro="" textlink="">
      <xdr:nvSpPr>
        <xdr:cNvPr id="486" name="楕円 485"/>
        <xdr:cNvSpPr/>
      </xdr:nvSpPr>
      <xdr:spPr>
        <a:xfrm>
          <a:off x="7810500" y="1601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92</xdr:row>
      <xdr:rowOff>20688</xdr:rowOff>
    </xdr:from>
    <xdr:ext cx="599010" cy="259045"/>
    <xdr:sp macro="" textlink="">
      <xdr:nvSpPr>
        <xdr:cNvPr id="487" name="テキスト ボックス 486"/>
        <xdr:cNvSpPr txBox="1"/>
      </xdr:nvSpPr>
      <xdr:spPr>
        <a:xfrm>
          <a:off x="7561795" y="15794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90</xdr:row>
      <xdr:rowOff>146576</xdr:rowOff>
    </xdr:from>
    <xdr:to>
      <xdr:col>36</xdr:col>
      <xdr:colOff>165100</xdr:colOff>
      <xdr:row>91</xdr:row>
      <xdr:rowOff>76726</xdr:rowOff>
    </xdr:to>
    <xdr:sp macro="" textlink="">
      <xdr:nvSpPr>
        <xdr:cNvPr id="488" name="楕円 487"/>
        <xdr:cNvSpPr/>
      </xdr:nvSpPr>
      <xdr:spPr>
        <a:xfrm>
          <a:off x="6921500" y="1557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89</xdr:row>
      <xdr:rowOff>93253</xdr:rowOff>
    </xdr:from>
    <xdr:ext cx="599010" cy="259045"/>
    <xdr:sp macro="" textlink="">
      <xdr:nvSpPr>
        <xdr:cNvPr id="489" name="テキスト ボックス 488"/>
        <xdr:cNvSpPr txBox="1"/>
      </xdr:nvSpPr>
      <xdr:spPr>
        <a:xfrm>
          <a:off x="6672795" y="15352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0" name="直線コネクタ 499"/>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1" name="テキスト ボックス 500"/>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4" name="直線コネクタ 503"/>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5" name="テキスト ボックス 504"/>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5798</xdr:rowOff>
    </xdr:from>
    <xdr:to>
      <xdr:col>85</xdr:col>
      <xdr:colOff>126364</xdr:colOff>
      <xdr:row>37</xdr:row>
      <xdr:rowOff>149930</xdr:rowOff>
    </xdr:to>
    <xdr:cxnSp macro="">
      <xdr:nvCxnSpPr>
        <xdr:cNvPr id="509" name="直線コネクタ 508"/>
        <xdr:cNvCxnSpPr/>
      </xdr:nvCxnSpPr>
      <xdr:spPr>
        <a:xfrm flipV="1">
          <a:off x="16317595" y="5320748"/>
          <a:ext cx="1269" cy="1172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153757</xdr:rowOff>
    </xdr:from>
    <xdr:ext cx="378565" cy="259045"/>
    <xdr:sp macro="" textlink="">
      <xdr:nvSpPr>
        <xdr:cNvPr id="510" name="消防費最小値テキスト"/>
        <xdr:cNvSpPr txBox="1"/>
      </xdr:nvSpPr>
      <xdr:spPr>
        <a:xfrm>
          <a:off x="16370300" y="64974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149930</xdr:rowOff>
    </xdr:from>
    <xdr:to>
      <xdr:col>86</xdr:col>
      <xdr:colOff>25400</xdr:colOff>
      <xdr:row>37</xdr:row>
      <xdr:rowOff>149930</xdr:rowOff>
    </xdr:to>
    <xdr:cxnSp macro="">
      <xdr:nvCxnSpPr>
        <xdr:cNvPr id="511" name="直線コネクタ 510"/>
        <xdr:cNvCxnSpPr/>
      </xdr:nvCxnSpPr>
      <xdr:spPr>
        <a:xfrm>
          <a:off x="16230600" y="649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123925</xdr:rowOff>
    </xdr:from>
    <xdr:ext cx="534377" cy="259045"/>
    <xdr:sp macro="" textlink="">
      <xdr:nvSpPr>
        <xdr:cNvPr id="512" name="消防費最大値テキスト"/>
        <xdr:cNvSpPr txBox="1"/>
      </xdr:nvSpPr>
      <xdr:spPr>
        <a:xfrm>
          <a:off x="16370300" y="5095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5798</xdr:rowOff>
    </xdr:from>
    <xdr:to>
      <xdr:col>86</xdr:col>
      <xdr:colOff>25400</xdr:colOff>
      <xdr:row>31</xdr:row>
      <xdr:rowOff>5798</xdr:rowOff>
    </xdr:to>
    <xdr:cxnSp macro="">
      <xdr:nvCxnSpPr>
        <xdr:cNvPr id="513" name="直線コネクタ 512"/>
        <xdr:cNvCxnSpPr/>
      </xdr:nvCxnSpPr>
      <xdr:spPr>
        <a:xfrm>
          <a:off x="16230600" y="532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111239</xdr:rowOff>
    </xdr:from>
    <xdr:to>
      <xdr:col>85</xdr:col>
      <xdr:colOff>127000</xdr:colOff>
      <xdr:row>36</xdr:row>
      <xdr:rowOff>68777</xdr:rowOff>
    </xdr:to>
    <xdr:cxnSp macro="">
      <xdr:nvCxnSpPr>
        <xdr:cNvPr id="514" name="直線コネクタ 513"/>
        <xdr:cNvCxnSpPr/>
      </xdr:nvCxnSpPr>
      <xdr:spPr>
        <a:xfrm flipV="1">
          <a:off x="15481300" y="6111989"/>
          <a:ext cx="838200" cy="128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96874</xdr:rowOff>
    </xdr:from>
    <xdr:ext cx="469744" cy="259045"/>
    <xdr:sp macro="" textlink="">
      <xdr:nvSpPr>
        <xdr:cNvPr id="515" name="消防費平均値テキスト"/>
        <xdr:cNvSpPr txBox="1"/>
      </xdr:nvSpPr>
      <xdr:spPr>
        <a:xfrm>
          <a:off x="16370300" y="62690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118447</xdr:rowOff>
    </xdr:from>
    <xdr:to>
      <xdr:col>85</xdr:col>
      <xdr:colOff>177800</xdr:colOff>
      <xdr:row>37</xdr:row>
      <xdr:rowOff>48597</xdr:rowOff>
    </xdr:to>
    <xdr:sp macro="" textlink="">
      <xdr:nvSpPr>
        <xdr:cNvPr id="516" name="フローチャート: 判断 515"/>
        <xdr:cNvSpPr/>
      </xdr:nvSpPr>
      <xdr:spPr>
        <a:xfrm>
          <a:off x="16268700" y="629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7112</xdr:rowOff>
    </xdr:from>
    <xdr:to>
      <xdr:col>81</xdr:col>
      <xdr:colOff>50800</xdr:colOff>
      <xdr:row>36</xdr:row>
      <xdr:rowOff>68777</xdr:rowOff>
    </xdr:to>
    <xdr:cxnSp macro="">
      <xdr:nvCxnSpPr>
        <xdr:cNvPr id="517" name="直線コネクタ 516"/>
        <xdr:cNvCxnSpPr/>
      </xdr:nvCxnSpPr>
      <xdr:spPr>
        <a:xfrm>
          <a:off x="14592300" y="6179312"/>
          <a:ext cx="889000" cy="61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22949</xdr:rowOff>
    </xdr:from>
    <xdr:to>
      <xdr:col>81</xdr:col>
      <xdr:colOff>101600</xdr:colOff>
      <xdr:row>36</xdr:row>
      <xdr:rowOff>124549</xdr:rowOff>
    </xdr:to>
    <xdr:sp macro="" textlink="">
      <xdr:nvSpPr>
        <xdr:cNvPr id="518" name="フローチャート: 判断 517"/>
        <xdr:cNvSpPr/>
      </xdr:nvSpPr>
      <xdr:spPr>
        <a:xfrm>
          <a:off x="15430500" y="619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115676</xdr:rowOff>
    </xdr:from>
    <xdr:ext cx="469744" cy="259045"/>
    <xdr:sp macro="" textlink="">
      <xdr:nvSpPr>
        <xdr:cNvPr id="519" name="テキスト ボックス 518"/>
        <xdr:cNvSpPr txBox="1"/>
      </xdr:nvSpPr>
      <xdr:spPr>
        <a:xfrm>
          <a:off x="15246428" y="6287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103810</xdr:rowOff>
    </xdr:from>
    <xdr:to>
      <xdr:col>76</xdr:col>
      <xdr:colOff>114300</xdr:colOff>
      <xdr:row>36</xdr:row>
      <xdr:rowOff>7112</xdr:rowOff>
    </xdr:to>
    <xdr:cxnSp macro="">
      <xdr:nvCxnSpPr>
        <xdr:cNvPr id="520" name="直線コネクタ 519"/>
        <xdr:cNvCxnSpPr/>
      </xdr:nvCxnSpPr>
      <xdr:spPr>
        <a:xfrm>
          <a:off x="13703300" y="6104560"/>
          <a:ext cx="889000" cy="74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156623</xdr:rowOff>
    </xdr:from>
    <xdr:to>
      <xdr:col>76</xdr:col>
      <xdr:colOff>165100</xdr:colOff>
      <xdr:row>37</xdr:row>
      <xdr:rowOff>86773</xdr:rowOff>
    </xdr:to>
    <xdr:sp macro="" textlink="">
      <xdr:nvSpPr>
        <xdr:cNvPr id="521" name="フローチャート: 判断 520"/>
        <xdr:cNvSpPr/>
      </xdr:nvSpPr>
      <xdr:spPr>
        <a:xfrm>
          <a:off x="14541500" y="632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77900</xdr:rowOff>
    </xdr:from>
    <xdr:ext cx="469744" cy="259045"/>
    <xdr:sp macro="" textlink="">
      <xdr:nvSpPr>
        <xdr:cNvPr id="522" name="テキスト ボックス 521"/>
        <xdr:cNvSpPr txBox="1"/>
      </xdr:nvSpPr>
      <xdr:spPr>
        <a:xfrm>
          <a:off x="14357428" y="6421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99695</xdr:rowOff>
    </xdr:from>
    <xdr:to>
      <xdr:col>71</xdr:col>
      <xdr:colOff>177800</xdr:colOff>
      <xdr:row>35</xdr:row>
      <xdr:rowOff>103810</xdr:rowOff>
    </xdr:to>
    <xdr:cxnSp macro="">
      <xdr:nvCxnSpPr>
        <xdr:cNvPr id="523" name="直線コネクタ 522"/>
        <xdr:cNvCxnSpPr/>
      </xdr:nvCxnSpPr>
      <xdr:spPr>
        <a:xfrm>
          <a:off x="12814300" y="6100445"/>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157594</xdr:rowOff>
    </xdr:from>
    <xdr:to>
      <xdr:col>72</xdr:col>
      <xdr:colOff>38100</xdr:colOff>
      <xdr:row>37</xdr:row>
      <xdr:rowOff>87744</xdr:rowOff>
    </xdr:to>
    <xdr:sp macro="" textlink="">
      <xdr:nvSpPr>
        <xdr:cNvPr id="524" name="フローチャート: 判断 523"/>
        <xdr:cNvSpPr/>
      </xdr:nvSpPr>
      <xdr:spPr>
        <a:xfrm>
          <a:off x="13652500" y="632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78871</xdr:rowOff>
    </xdr:from>
    <xdr:ext cx="469744" cy="259045"/>
    <xdr:sp macro="" textlink="">
      <xdr:nvSpPr>
        <xdr:cNvPr id="525" name="テキスト ボックス 524"/>
        <xdr:cNvSpPr txBox="1"/>
      </xdr:nvSpPr>
      <xdr:spPr>
        <a:xfrm>
          <a:off x="13468428" y="6422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93415</xdr:rowOff>
    </xdr:from>
    <xdr:to>
      <xdr:col>67</xdr:col>
      <xdr:colOff>101600</xdr:colOff>
      <xdr:row>37</xdr:row>
      <xdr:rowOff>23565</xdr:rowOff>
    </xdr:to>
    <xdr:sp macro="" textlink="">
      <xdr:nvSpPr>
        <xdr:cNvPr id="526" name="フローチャート: 判断 525"/>
        <xdr:cNvSpPr/>
      </xdr:nvSpPr>
      <xdr:spPr>
        <a:xfrm>
          <a:off x="12763500" y="626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14692</xdr:rowOff>
    </xdr:from>
    <xdr:ext cx="469744" cy="259045"/>
    <xdr:sp macro="" textlink="">
      <xdr:nvSpPr>
        <xdr:cNvPr id="527" name="テキスト ボックス 526"/>
        <xdr:cNvSpPr txBox="1"/>
      </xdr:nvSpPr>
      <xdr:spPr>
        <a:xfrm>
          <a:off x="12579428" y="6358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60439</xdr:rowOff>
    </xdr:from>
    <xdr:to>
      <xdr:col>85</xdr:col>
      <xdr:colOff>177800</xdr:colOff>
      <xdr:row>35</xdr:row>
      <xdr:rowOff>162039</xdr:rowOff>
    </xdr:to>
    <xdr:sp macro="" textlink="">
      <xdr:nvSpPr>
        <xdr:cNvPr id="533" name="楕円 532"/>
        <xdr:cNvSpPr/>
      </xdr:nvSpPr>
      <xdr:spPr>
        <a:xfrm>
          <a:off x="16268700" y="606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83316</xdr:rowOff>
    </xdr:from>
    <xdr:ext cx="469744" cy="259045"/>
    <xdr:sp macro="" textlink="">
      <xdr:nvSpPr>
        <xdr:cNvPr id="534" name="消防費該当値テキスト"/>
        <xdr:cNvSpPr txBox="1"/>
      </xdr:nvSpPr>
      <xdr:spPr>
        <a:xfrm>
          <a:off x="16370300" y="5912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17977</xdr:rowOff>
    </xdr:from>
    <xdr:to>
      <xdr:col>81</xdr:col>
      <xdr:colOff>101600</xdr:colOff>
      <xdr:row>36</xdr:row>
      <xdr:rowOff>119577</xdr:rowOff>
    </xdr:to>
    <xdr:sp macro="" textlink="">
      <xdr:nvSpPr>
        <xdr:cNvPr id="535" name="楕円 534"/>
        <xdr:cNvSpPr/>
      </xdr:nvSpPr>
      <xdr:spPr>
        <a:xfrm>
          <a:off x="15430500" y="6190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34</xdr:row>
      <xdr:rowOff>136104</xdr:rowOff>
    </xdr:from>
    <xdr:ext cx="469744" cy="259045"/>
    <xdr:sp macro="" textlink="">
      <xdr:nvSpPr>
        <xdr:cNvPr id="536" name="テキスト ボックス 535"/>
        <xdr:cNvSpPr txBox="1"/>
      </xdr:nvSpPr>
      <xdr:spPr>
        <a:xfrm>
          <a:off x="15246428" y="5965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127762</xdr:rowOff>
    </xdr:from>
    <xdr:to>
      <xdr:col>76</xdr:col>
      <xdr:colOff>165100</xdr:colOff>
      <xdr:row>36</xdr:row>
      <xdr:rowOff>57912</xdr:rowOff>
    </xdr:to>
    <xdr:sp macro="" textlink="">
      <xdr:nvSpPr>
        <xdr:cNvPr id="537" name="楕円 536"/>
        <xdr:cNvSpPr/>
      </xdr:nvSpPr>
      <xdr:spPr>
        <a:xfrm>
          <a:off x="14541500" y="612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34</xdr:row>
      <xdr:rowOff>74439</xdr:rowOff>
    </xdr:from>
    <xdr:ext cx="469744" cy="259045"/>
    <xdr:sp macro="" textlink="">
      <xdr:nvSpPr>
        <xdr:cNvPr id="538" name="テキスト ボックス 537"/>
        <xdr:cNvSpPr txBox="1"/>
      </xdr:nvSpPr>
      <xdr:spPr>
        <a:xfrm>
          <a:off x="14357428" y="5903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53010</xdr:rowOff>
    </xdr:from>
    <xdr:to>
      <xdr:col>72</xdr:col>
      <xdr:colOff>38100</xdr:colOff>
      <xdr:row>35</xdr:row>
      <xdr:rowOff>154610</xdr:rowOff>
    </xdr:to>
    <xdr:sp macro="" textlink="">
      <xdr:nvSpPr>
        <xdr:cNvPr id="539" name="楕円 538"/>
        <xdr:cNvSpPr/>
      </xdr:nvSpPr>
      <xdr:spPr>
        <a:xfrm>
          <a:off x="13652500" y="605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33</xdr:row>
      <xdr:rowOff>171137</xdr:rowOff>
    </xdr:from>
    <xdr:ext cx="469744" cy="259045"/>
    <xdr:sp macro="" textlink="">
      <xdr:nvSpPr>
        <xdr:cNvPr id="540" name="テキスト ボックス 539"/>
        <xdr:cNvSpPr txBox="1"/>
      </xdr:nvSpPr>
      <xdr:spPr>
        <a:xfrm>
          <a:off x="13468428" y="582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48895</xdr:rowOff>
    </xdr:from>
    <xdr:to>
      <xdr:col>67</xdr:col>
      <xdr:colOff>101600</xdr:colOff>
      <xdr:row>35</xdr:row>
      <xdr:rowOff>150495</xdr:rowOff>
    </xdr:to>
    <xdr:sp macro="" textlink="">
      <xdr:nvSpPr>
        <xdr:cNvPr id="541" name="楕円 540"/>
        <xdr:cNvSpPr/>
      </xdr:nvSpPr>
      <xdr:spPr>
        <a:xfrm>
          <a:off x="12763500" y="604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33</xdr:row>
      <xdr:rowOff>167022</xdr:rowOff>
    </xdr:from>
    <xdr:ext cx="469744" cy="259045"/>
    <xdr:sp macro="" textlink="">
      <xdr:nvSpPr>
        <xdr:cNvPr id="542" name="テキスト ボックス 541"/>
        <xdr:cNvSpPr txBox="1"/>
      </xdr:nvSpPr>
      <xdr:spPr>
        <a:xfrm>
          <a:off x="12579428" y="5824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4" name="直線コネクタ 55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5" name="テキスト ボックス 554"/>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6" name="直線コネクタ 55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7" name="テキスト ボックス 556"/>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8" name="直線コネクタ 55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9" name="テキスト ボックス 558"/>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0" name="直線コネクタ 55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1" name="テキスト ボックス 560"/>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53</xdr:row>
      <xdr:rowOff>161216</xdr:rowOff>
    </xdr:from>
    <xdr:to>
      <xdr:col>85</xdr:col>
      <xdr:colOff>126364</xdr:colOff>
      <xdr:row>59</xdr:row>
      <xdr:rowOff>66530</xdr:rowOff>
    </xdr:to>
    <xdr:cxnSp macro="">
      <xdr:nvCxnSpPr>
        <xdr:cNvPr id="565" name="直線コネクタ 564"/>
        <xdr:cNvCxnSpPr/>
      </xdr:nvCxnSpPr>
      <xdr:spPr>
        <a:xfrm flipV="1">
          <a:off x="16317595" y="9248066"/>
          <a:ext cx="1269" cy="934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70357</xdr:rowOff>
    </xdr:from>
    <xdr:ext cx="534377" cy="259045"/>
    <xdr:sp macro="" textlink="">
      <xdr:nvSpPr>
        <xdr:cNvPr id="566" name="教育費最小値テキスト"/>
        <xdr:cNvSpPr txBox="1"/>
      </xdr:nvSpPr>
      <xdr:spPr>
        <a:xfrm>
          <a:off x="16370300" y="10185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66530</xdr:rowOff>
    </xdr:from>
    <xdr:to>
      <xdr:col>86</xdr:col>
      <xdr:colOff>25400</xdr:colOff>
      <xdr:row>59</xdr:row>
      <xdr:rowOff>66530</xdr:rowOff>
    </xdr:to>
    <xdr:cxnSp macro="">
      <xdr:nvCxnSpPr>
        <xdr:cNvPr id="567" name="直線コネクタ 566"/>
        <xdr:cNvCxnSpPr/>
      </xdr:nvCxnSpPr>
      <xdr:spPr>
        <a:xfrm>
          <a:off x="16230600" y="10182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52</xdr:row>
      <xdr:rowOff>107893</xdr:rowOff>
    </xdr:from>
    <xdr:ext cx="599010" cy="259045"/>
    <xdr:sp macro="" textlink="">
      <xdr:nvSpPr>
        <xdr:cNvPr id="568" name="教育費最大値テキスト"/>
        <xdr:cNvSpPr txBox="1"/>
      </xdr:nvSpPr>
      <xdr:spPr>
        <a:xfrm>
          <a:off x="16370300" y="9023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141,397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53</xdr:row>
      <xdr:rowOff>161216</xdr:rowOff>
    </xdr:from>
    <xdr:to>
      <xdr:col>86</xdr:col>
      <xdr:colOff>25400</xdr:colOff>
      <xdr:row>53</xdr:row>
      <xdr:rowOff>161216</xdr:rowOff>
    </xdr:to>
    <xdr:cxnSp macro="">
      <xdr:nvCxnSpPr>
        <xdr:cNvPr id="569" name="直線コネクタ 568"/>
        <xdr:cNvCxnSpPr/>
      </xdr:nvCxnSpPr>
      <xdr:spPr>
        <a:xfrm>
          <a:off x="16230600" y="9248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161216</xdr:rowOff>
    </xdr:from>
    <xdr:to>
      <xdr:col>85</xdr:col>
      <xdr:colOff>127000</xdr:colOff>
      <xdr:row>54</xdr:row>
      <xdr:rowOff>94154</xdr:rowOff>
    </xdr:to>
    <xdr:cxnSp macro="">
      <xdr:nvCxnSpPr>
        <xdr:cNvPr id="570" name="直線コネクタ 569"/>
        <xdr:cNvCxnSpPr/>
      </xdr:nvCxnSpPr>
      <xdr:spPr>
        <a:xfrm flipV="1">
          <a:off x="15481300" y="9248066"/>
          <a:ext cx="838200" cy="104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163047</xdr:rowOff>
    </xdr:from>
    <xdr:ext cx="534377" cy="259045"/>
    <xdr:sp macro="" textlink="">
      <xdr:nvSpPr>
        <xdr:cNvPr id="571" name="教育費平均値テキスト"/>
        <xdr:cNvSpPr txBox="1"/>
      </xdr:nvSpPr>
      <xdr:spPr>
        <a:xfrm>
          <a:off x="16370300" y="99356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13170</xdr:rowOff>
    </xdr:from>
    <xdr:to>
      <xdr:col>85</xdr:col>
      <xdr:colOff>177800</xdr:colOff>
      <xdr:row>58</xdr:row>
      <xdr:rowOff>114770</xdr:rowOff>
    </xdr:to>
    <xdr:sp macro="" textlink="">
      <xdr:nvSpPr>
        <xdr:cNvPr id="572" name="フローチャート: 判断 571"/>
        <xdr:cNvSpPr/>
      </xdr:nvSpPr>
      <xdr:spPr>
        <a:xfrm>
          <a:off x="16268700" y="995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23388</xdr:rowOff>
    </xdr:from>
    <xdr:to>
      <xdr:col>81</xdr:col>
      <xdr:colOff>50800</xdr:colOff>
      <xdr:row>54</xdr:row>
      <xdr:rowOff>94154</xdr:rowOff>
    </xdr:to>
    <xdr:cxnSp macro="">
      <xdr:nvCxnSpPr>
        <xdr:cNvPr id="573" name="直線コネクタ 572"/>
        <xdr:cNvCxnSpPr/>
      </xdr:nvCxnSpPr>
      <xdr:spPr>
        <a:xfrm>
          <a:off x="14592300" y="8767338"/>
          <a:ext cx="889000" cy="585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13709</xdr:rowOff>
    </xdr:from>
    <xdr:to>
      <xdr:col>81</xdr:col>
      <xdr:colOff>101600</xdr:colOff>
      <xdr:row>58</xdr:row>
      <xdr:rowOff>115309</xdr:rowOff>
    </xdr:to>
    <xdr:sp macro="" textlink="">
      <xdr:nvSpPr>
        <xdr:cNvPr id="574" name="フローチャート: 判断 573"/>
        <xdr:cNvSpPr/>
      </xdr:nvSpPr>
      <xdr:spPr>
        <a:xfrm>
          <a:off x="15430500" y="9957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106436</xdr:rowOff>
    </xdr:from>
    <xdr:ext cx="534377" cy="259045"/>
    <xdr:sp macro="" textlink="">
      <xdr:nvSpPr>
        <xdr:cNvPr id="575" name="テキスト ボックス 574"/>
        <xdr:cNvSpPr txBox="1"/>
      </xdr:nvSpPr>
      <xdr:spPr>
        <a:xfrm>
          <a:off x="15214111" y="10050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51</xdr:row>
      <xdr:rowOff>23388</xdr:rowOff>
    </xdr:from>
    <xdr:to>
      <xdr:col>76</xdr:col>
      <xdr:colOff>114300</xdr:colOff>
      <xdr:row>53</xdr:row>
      <xdr:rowOff>71211</xdr:rowOff>
    </xdr:to>
    <xdr:cxnSp macro="">
      <xdr:nvCxnSpPr>
        <xdr:cNvPr id="576" name="直線コネクタ 575"/>
        <xdr:cNvCxnSpPr/>
      </xdr:nvCxnSpPr>
      <xdr:spPr>
        <a:xfrm flipV="1">
          <a:off x="13703300" y="8767338"/>
          <a:ext cx="889000" cy="390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25020</xdr:rowOff>
    </xdr:from>
    <xdr:to>
      <xdr:col>76</xdr:col>
      <xdr:colOff>165100</xdr:colOff>
      <xdr:row>58</xdr:row>
      <xdr:rowOff>126620</xdr:rowOff>
    </xdr:to>
    <xdr:sp macro="" textlink="">
      <xdr:nvSpPr>
        <xdr:cNvPr id="577" name="フローチャート: 判断 576"/>
        <xdr:cNvSpPr/>
      </xdr:nvSpPr>
      <xdr:spPr>
        <a:xfrm>
          <a:off x="14541500" y="996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117747</xdr:rowOff>
    </xdr:from>
    <xdr:ext cx="534377" cy="259045"/>
    <xdr:sp macro="" textlink="">
      <xdr:nvSpPr>
        <xdr:cNvPr id="578" name="テキスト ボックス 577"/>
        <xdr:cNvSpPr txBox="1"/>
      </xdr:nvSpPr>
      <xdr:spPr>
        <a:xfrm>
          <a:off x="14325111" y="1006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71211</xdr:rowOff>
    </xdr:from>
    <xdr:to>
      <xdr:col>71</xdr:col>
      <xdr:colOff>177800</xdr:colOff>
      <xdr:row>53</xdr:row>
      <xdr:rowOff>101204</xdr:rowOff>
    </xdr:to>
    <xdr:cxnSp macro="">
      <xdr:nvCxnSpPr>
        <xdr:cNvPr id="579" name="直線コネクタ 578"/>
        <xdr:cNvCxnSpPr/>
      </xdr:nvCxnSpPr>
      <xdr:spPr>
        <a:xfrm flipV="1">
          <a:off x="12814300" y="9158061"/>
          <a:ext cx="889000" cy="29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56695</xdr:rowOff>
    </xdr:from>
    <xdr:to>
      <xdr:col>72</xdr:col>
      <xdr:colOff>38100</xdr:colOff>
      <xdr:row>58</xdr:row>
      <xdr:rowOff>158295</xdr:rowOff>
    </xdr:to>
    <xdr:sp macro="" textlink="">
      <xdr:nvSpPr>
        <xdr:cNvPr id="580" name="フローチャート: 判断 579"/>
        <xdr:cNvSpPr/>
      </xdr:nvSpPr>
      <xdr:spPr>
        <a:xfrm>
          <a:off x="13652500" y="1000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149422</xdr:rowOff>
    </xdr:from>
    <xdr:ext cx="534377" cy="259045"/>
    <xdr:sp macro="" textlink="">
      <xdr:nvSpPr>
        <xdr:cNvPr id="581" name="テキスト ボックス 580"/>
        <xdr:cNvSpPr txBox="1"/>
      </xdr:nvSpPr>
      <xdr:spPr>
        <a:xfrm>
          <a:off x="13436111" y="1009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60764</xdr:rowOff>
    </xdr:from>
    <xdr:to>
      <xdr:col>67</xdr:col>
      <xdr:colOff>101600</xdr:colOff>
      <xdr:row>58</xdr:row>
      <xdr:rowOff>162364</xdr:rowOff>
    </xdr:to>
    <xdr:sp macro="" textlink="">
      <xdr:nvSpPr>
        <xdr:cNvPr id="582" name="フローチャート: 判断 581"/>
        <xdr:cNvSpPr/>
      </xdr:nvSpPr>
      <xdr:spPr>
        <a:xfrm>
          <a:off x="12763500" y="10004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153491</xdr:rowOff>
    </xdr:from>
    <xdr:ext cx="534377" cy="259045"/>
    <xdr:sp macro="" textlink="">
      <xdr:nvSpPr>
        <xdr:cNvPr id="583" name="テキスト ボックス 582"/>
        <xdr:cNvSpPr txBox="1"/>
      </xdr:nvSpPr>
      <xdr:spPr>
        <a:xfrm>
          <a:off x="12547111" y="10097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110416</xdr:rowOff>
    </xdr:from>
    <xdr:to>
      <xdr:col>85</xdr:col>
      <xdr:colOff>177800</xdr:colOff>
      <xdr:row>54</xdr:row>
      <xdr:rowOff>40566</xdr:rowOff>
    </xdr:to>
    <xdr:sp macro="" textlink="">
      <xdr:nvSpPr>
        <xdr:cNvPr id="589" name="楕円 588"/>
        <xdr:cNvSpPr/>
      </xdr:nvSpPr>
      <xdr:spPr>
        <a:xfrm>
          <a:off x="16268700" y="919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63443</xdr:rowOff>
    </xdr:from>
    <xdr:ext cx="599010" cy="259045"/>
    <xdr:sp macro="" textlink="">
      <xdr:nvSpPr>
        <xdr:cNvPr id="590" name="教育費該当値テキスト"/>
        <xdr:cNvSpPr txBox="1"/>
      </xdr:nvSpPr>
      <xdr:spPr>
        <a:xfrm>
          <a:off x="16370300" y="9150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43354</xdr:rowOff>
    </xdr:from>
    <xdr:to>
      <xdr:col>81</xdr:col>
      <xdr:colOff>101600</xdr:colOff>
      <xdr:row>54</xdr:row>
      <xdr:rowOff>144954</xdr:rowOff>
    </xdr:to>
    <xdr:sp macro="" textlink="">
      <xdr:nvSpPr>
        <xdr:cNvPr id="591" name="楕円 590"/>
        <xdr:cNvSpPr/>
      </xdr:nvSpPr>
      <xdr:spPr>
        <a:xfrm>
          <a:off x="15430500" y="930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52</xdr:row>
      <xdr:rowOff>161481</xdr:rowOff>
    </xdr:from>
    <xdr:ext cx="599010" cy="259045"/>
    <xdr:sp macro="" textlink="">
      <xdr:nvSpPr>
        <xdr:cNvPr id="592" name="テキスト ボックス 591"/>
        <xdr:cNvSpPr txBox="1"/>
      </xdr:nvSpPr>
      <xdr:spPr>
        <a:xfrm>
          <a:off x="15181795" y="9076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50</xdr:row>
      <xdr:rowOff>144038</xdr:rowOff>
    </xdr:from>
    <xdr:to>
      <xdr:col>76</xdr:col>
      <xdr:colOff>165100</xdr:colOff>
      <xdr:row>51</xdr:row>
      <xdr:rowOff>74188</xdr:rowOff>
    </xdr:to>
    <xdr:sp macro="" textlink="">
      <xdr:nvSpPr>
        <xdr:cNvPr id="593" name="楕円 592"/>
        <xdr:cNvSpPr/>
      </xdr:nvSpPr>
      <xdr:spPr>
        <a:xfrm>
          <a:off x="14541500" y="871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49</xdr:row>
      <xdr:rowOff>90715</xdr:rowOff>
    </xdr:from>
    <xdr:ext cx="599010" cy="259045"/>
    <xdr:sp macro="" textlink="">
      <xdr:nvSpPr>
        <xdr:cNvPr id="594" name="テキスト ボックス 593"/>
        <xdr:cNvSpPr txBox="1"/>
      </xdr:nvSpPr>
      <xdr:spPr>
        <a:xfrm>
          <a:off x="14292795" y="8491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20411</xdr:rowOff>
    </xdr:from>
    <xdr:to>
      <xdr:col>72</xdr:col>
      <xdr:colOff>38100</xdr:colOff>
      <xdr:row>53</xdr:row>
      <xdr:rowOff>122011</xdr:rowOff>
    </xdr:to>
    <xdr:sp macro="" textlink="">
      <xdr:nvSpPr>
        <xdr:cNvPr id="595" name="楕円 594"/>
        <xdr:cNvSpPr/>
      </xdr:nvSpPr>
      <xdr:spPr>
        <a:xfrm>
          <a:off x="13652500" y="9107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51</xdr:row>
      <xdr:rowOff>138538</xdr:rowOff>
    </xdr:from>
    <xdr:ext cx="599010" cy="259045"/>
    <xdr:sp macro="" textlink="">
      <xdr:nvSpPr>
        <xdr:cNvPr id="596" name="テキスト ボックス 595"/>
        <xdr:cNvSpPr txBox="1"/>
      </xdr:nvSpPr>
      <xdr:spPr>
        <a:xfrm>
          <a:off x="13403795" y="8882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50404</xdr:rowOff>
    </xdr:from>
    <xdr:to>
      <xdr:col>67</xdr:col>
      <xdr:colOff>101600</xdr:colOff>
      <xdr:row>53</xdr:row>
      <xdr:rowOff>152004</xdr:rowOff>
    </xdr:to>
    <xdr:sp macro="" textlink="">
      <xdr:nvSpPr>
        <xdr:cNvPr id="597" name="楕円 596"/>
        <xdr:cNvSpPr/>
      </xdr:nvSpPr>
      <xdr:spPr>
        <a:xfrm>
          <a:off x="12763500" y="913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51</xdr:row>
      <xdr:rowOff>168531</xdr:rowOff>
    </xdr:from>
    <xdr:ext cx="599010" cy="259045"/>
    <xdr:sp macro="" textlink="">
      <xdr:nvSpPr>
        <xdr:cNvPr id="598" name="テキスト ボックス 597"/>
        <xdr:cNvSpPr txBox="1"/>
      </xdr:nvSpPr>
      <xdr:spPr>
        <a:xfrm>
          <a:off x="12514795" y="8912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0" name="テキスト ボックス 60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76</xdr:row>
      <xdr:rowOff>144434</xdr:rowOff>
    </xdr:from>
    <xdr:ext cx="377026" cy="259045"/>
    <xdr:sp macro="" textlink="">
      <xdr:nvSpPr>
        <xdr:cNvPr id="612" name="テキスト ボックス 611"/>
        <xdr:cNvSpPr txBox="1"/>
      </xdr:nvSpPr>
      <xdr:spPr>
        <a:xfrm>
          <a:off x="12068974" y="13174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74</xdr:row>
      <xdr:rowOff>160762</xdr:rowOff>
    </xdr:from>
    <xdr:ext cx="377026" cy="259045"/>
    <xdr:sp macro="" textlink="">
      <xdr:nvSpPr>
        <xdr:cNvPr id="614" name="テキスト ボックス 613"/>
        <xdr:cNvSpPr txBox="1"/>
      </xdr:nvSpPr>
      <xdr:spPr>
        <a:xfrm>
          <a:off x="12068974" y="1284806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73</xdr:row>
      <xdr:rowOff>5642</xdr:rowOff>
    </xdr:from>
    <xdr:ext cx="377026" cy="259045"/>
    <xdr:sp macro="" textlink="">
      <xdr:nvSpPr>
        <xdr:cNvPr id="616" name="テキスト ボックス 615"/>
        <xdr:cNvSpPr txBox="1"/>
      </xdr:nvSpPr>
      <xdr:spPr>
        <a:xfrm>
          <a:off x="12068974" y="1252149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71</xdr:row>
      <xdr:rowOff>21970</xdr:rowOff>
    </xdr:from>
    <xdr:ext cx="377026" cy="259045"/>
    <xdr:sp macro="" textlink="">
      <xdr:nvSpPr>
        <xdr:cNvPr id="618" name="テキスト ボックス 617"/>
        <xdr:cNvSpPr txBox="1"/>
      </xdr:nvSpPr>
      <xdr:spPr>
        <a:xfrm>
          <a:off x="12068974" y="12194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38299</xdr:rowOff>
    </xdr:from>
    <xdr:ext cx="467179" cy="259045"/>
    <xdr:sp macro="" textlink="">
      <xdr:nvSpPr>
        <xdr:cNvPr id="620" name="テキスト ボックス 619"/>
        <xdr:cNvSpPr txBox="1"/>
      </xdr:nvSpPr>
      <xdr:spPr>
        <a:xfrm>
          <a:off x="11978821" y="1186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2" name="テキスト ボックス 621"/>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151130</xdr:rowOff>
    </xdr:from>
    <xdr:to>
      <xdr:col>85</xdr:col>
      <xdr:colOff>126364</xdr:colOff>
      <xdr:row>79</xdr:row>
      <xdr:rowOff>98879</xdr:rowOff>
    </xdr:to>
    <xdr:cxnSp macro="">
      <xdr:nvCxnSpPr>
        <xdr:cNvPr id="624" name="直線コネクタ 623"/>
        <xdr:cNvCxnSpPr/>
      </xdr:nvCxnSpPr>
      <xdr:spPr>
        <a:xfrm flipV="1">
          <a:off x="16317595" y="12152630"/>
          <a:ext cx="1269" cy="1490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5"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6" name="直線コネクタ 625"/>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97807</xdr:rowOff>
    </xdr:from>
    <xdr:ext cx="378565" cy="259045"/>
    <xdr:sp macro="" textlink="">
      <xdr:nvSpPr>
        <xdr:cNvPr id="627" name="災害復旧費最大値テキスト"/>
        <xdr:cNvSpPr txBox="1"/>
      </xdr:nvSpPr>
      <xdr:spPr>
        <a:xfrm>
          <a:off x="16370300" y="11927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151130</xdr:rowOff>
    </xdr:from>
    <xdr:to>
      <xdr:col>86</xdr:col>
      <xdr:colOff>25400</xdr:colOff>
      <xdr:row>70</xdr:row>
      <xdr:rowOff>151130</xdr:rowOff>
    </xdr:to>
    <xdr:cxnSp macro="">
      <xdr:nvCxnSpPr>
        <xdr:cNvPr id="628" name="直線コネクタ 627"/>
        <xdr:cNvCxnSpPr/>
      </xdr:nvCxnSpPr>
      <xdr:spPr>
        <a:xfrm>
          <a:off x="16230600" y="1215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29" name="直線コネクタ 628"/>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136270</xdr:rowOff>
    </xdr:from>
    <xdr:ext cx="313932" cy="259045"/>
    <xdr:sp macro="" textlink="">
      <xdr:nvSpPr>
        <xdr:cNvPr id="630" name="災害復旧費平均値テキスト"/>
        <xdr:cNvSpPr txBox="1"/>
      </xdr:nvSpPr>
      <xdr:spPr>
        <a:xfrm>
          <a:off x="16370300" y="1333792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113393</xdr:rowOff>
    </xdr:from>
    <xdr:to>
      <xdr:col>85</xdr:col>
      <xdr:colOff>177800</xdr:colOff>
      <xdr:row>79</xdr:row>
      <xdr:rowOff>43543</xdr:rowOff>
    </xdr:to>
    <xdr:sp macro="" textlink="">
      <xdr:nvSpPr>
        <xdr:cNvPr id="631" name="フローチャート: 判断 630"/>
        <xdr:cNvSpPr/>
      </xdr:nvSpPr>
      <xdr:spPr>
        <a:xfrm>
          <a:off x="16268700" y="13486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2" name="直線コネクタ 631"/>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126456</xdr:rowOff>
    </xdr:from>
    <xdr:to>
      <xdr:col>81</xdr:col>
      <xdr:colOff>101600</xdr:colOff>
      <xdr:row>79</xdr:row>
      <xdr:rowOff>56606</xdr:rowOff>
    </xdr:to>
    <xdr:sp macro="" textlink="">
      <xdr:nvSpPr>
        <xdr:cNvPr id="633" name="フローチャート: 判断 632"/>
        <xdr:cNvSpPr/>
      </xdr:nvSpPr>
      <xdr:spPr>
        <a:xfrm>
          <a:off x="15430500" y="1349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77</xdr:row>
      <xdr:rowOff>73133</xdr:rowOff>
    </xdr:from>
    <xdr:ext cx="313932" cy="259045"/>
    <xdr:sp macro="" textlink="">
      <xdr:nvSpPr>
        <xdr:cNvPr id="634" name="テキスト ボックス 633"/>
        <xdr:cNvSpPr txBox="1"/>
      </xdr:nvSpPr>
      <xdr:spPr>
        <a:xfrm>
          <a:off x="15324333" y="132747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35" name="直線コネクタ 634"/>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41548</xdr:rowOff>
    </xdr:from>
    <xdr:to>
      <xdr:col>76</xdr:col>
      <xdr:colOff>165100</xdr:colOff>
      <xdr:row>79</xdr:row>
      <xdr:rowOff>143148</xdr:rowOff>
    </xdr:to>
    <xdr:sp macro="" textlink="">
      <xdr:nvSpPr>
        <xdr:cNvPr id="636" name="フローチャート: 判断 635"/>
        <xdr:cNvSpPr/>
      </xdr:nvSpPr>
      <xdr:spPr>
        <a:xfrm>
          <a:off x="14541500" y="1358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77</xdr:row>
      <xdr:rowOff>159675</xdr:rowOff>
    </xdr:from>
    <xdr:ext cx="249299" cy="259045"/>
    <xdr:sp macro="" textlink="">
      <xdr:nvSpPr>
        <xdr:cNvPr id="637" name="テキスト ボックス 636"/>
        <xdr:cNvSpPr txBox="1"/>
      </xdr:nvSpPr>
      <xdr:spPr>
        <a:xfrm>
          <a:off x="14467650" y="13361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38" name="直線コネクタ 637"/>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48079</xdr:rowOff>
    </xdr:from>
    <xdr:to>
      <xdr:col>72</xdr:col>
      <xdr:colOff>38100</xdr:colOff>
      <xdr:row>79</xdr:row>
      <xdr:rowOff>149679</xdr:rowOff>
    </xdr:to>
    <xdr:sp macro="" textlink="">
      <xdr:nvSpPr>
        <xdr:cNvPr id="639" name="フローチャート: 判断 638"/>
        <xdr:cNvSpPr/>
      </xdr:nvSpPr>
      <xdr:spPr>
        <a:xfrm>
          <a:off x="13652500" y="1359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40" name="テキスト ボックス 639"/>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13788</xdr:rowOff>
    </xdr:from>
    <xdr:to>
      <xdr:col>67</xdr:col>
      <xdr:colOff>101600</xdr:colOff>
      <xdr:row>79</xdr:row>
      <xdr:rowOff>115388</xdr:rowOff>
    </xdr:to>
    <xdr:sp macro="" textlink="">
      <xdr:nvSpPr>
        <xdr:cNvPr id="641" name="フローチャート: 判断 640"/>
        <xdr:cNvSpPr/>
      </xdr:nvSpPr>
      <xdr:spPr>
        <a:xfrm>
          <a:off x="12763500" y="13558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77</xdr:row>
      <xdr:rowOff>131915</xdr:rowOff>
    </xdr:from>
    <xdr:ext cx="313932" cy="259045"/>
    <xdr:sp macro="" textlink="">
      <xdr:nvSpPr>
        <xdr:cNvPr id="642" name="テキスト ボックス 641"/>
        <xdr:cNvSpPr txBox="1"/>
      </xdr:nvSpPr>
      <xdr:spPr>
        <a:xfrm>
          <a:off x="12657333" y="133335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48" name="楕円 647"/>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49"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0" name="楕円 649"/>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1" name="テキスト ボックス 650"/>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2" name="楕円 651"/>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3" name="テキスト ボックス 652"/>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4" name="楕円 653"/>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77</xdr:row>
      <xdr:rowOff>166206</xdr:rowOff>
    </xdr:from>
    <xdr:ext cx="249299" cy="259045"/>
    <xdr:sp macro="" textlink="">
      <xdr:nvSpPr>
        <xdr:cNvPr id="655" name="テキスト ボックス 654"/>
        <xdr:cNvSpPr txBox="1"/>
      </xdr:nvSpPr>
      <xdr:spPr>
        <a:xfrm>
          <a:off x="13578650" y="13367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56" name="楕円 655"/>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57" name="テキスト ボックス 656"/>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35577</xdr:rowOff>
    </xdr:from>
    <xdr:ext cx="467179" cy="259045"/>
    <xdr:sp macro="" textlink="">
      <xdr:nvSpPr>
        <xdr:cNvPr id="671" name="テキスト ボックス 670"/>
        <xdr:cNvSpPr txBox="1"/>
      </xdr:nvSpPr>
      <xdr:spPr>
        <a:xfrm>
          <a:off x="11978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93</xdr:row>
      <xdr:rowOff>168927</xdr:rowOff>
    </xdr:from>
    <xdr:ext cx="467179" cy="259045"/>
    <xdr:sp macro="" textlink="">
      <xdr:nvSpPr>
        <xdr:cNvPr id="673" name="テキスト ボックス 672"/>
        <xdr:cNvSpPr txBox="1"/>
      </xdr:nvSpPr>
      <xdr:spPr>
        <a:xfrm>
          <a:off x="11978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91</xdr:row>
      <xdr:rowOff>130827</xdr:rowOff>
    </xdr:from>
    <xdr:ext cx="467179" cy="259045"/>
    <xdr:sp macro="" textlink="">
      <xdr:nvSpPr>
        <xdr:cNvPr id="675" name="テキスト ボックス 674"/>
        <xdr:cNvSpPr txBox="1"/>
      </xdr:nvSpPr>
      <xdr:spPr>
        <a:xfrm>
          <a:off x="11978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7" name="テキスト ボックス 676"/>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9" name="テキスト ボックス 678"/>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129667</xdr:rowOff>
    </xdr:from>
    <xdr:to>
      <xdr:col>85</xdr:col>
      <xdr:colOff>126364</xdr:colOff>
      <xdr:row>99</xdr:row>
      <xdr:rowOff>14860</xdr:rowOff>
    </xdr:to>
    <xdr:cxnSp macro="">
      <xdr:nvCxnSpPr>
        <xdr:cNvPr id="681" name="直線コネクタ 680"/>
        <xdr:cNvCxnSpPr/>
      </xdr:nvCxnSpPr>
      <xdr:spPr>
        <a:xfrm flipV="1">
          <a:off x="16317595" y="15388717"/>
          <a:ext cx="1269" cy="1599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18687</xdr:rowOff>
    </xdr:from>
    <xdr:ext cx="378565" cy="259045"/>
    <xdr:sp macro="" textlink="">
      <xdr:nvSpPr>
        <xdr:cNvPr id="682" name="公債費最小値テキスト"/>
        <xdr:cNvSpPr txBox="1"/>
      </xdr:nvSpPr>
      <xdr:spPr>
        <a:xfrm>
          <a:off x="16370300" y="169922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14860</xdr:rowOff>
    </xdr:from>
    <xdr:to>
      <xdr:col>86</xdr:col>
      <xdr:colOff>25400</xdr:colOff>
      <xdr:row>99</xdr:row>
      <xdr:rowOff>14860</xdr:rowOff>
    </xdr:to>
    <xdr:cxnSp macro="">
      <xdr:nvCxnSpPr>
        <xdr:cNvPr id="683" name="直線コネクタ 682"/>
        <xdr:cNvCxnSpPr/>
      </xdr:nvCxnSpPr>
      <xdr:spPr>
        <a:xfrm>
          <a:off x="16230600" y="16988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76344</xdr:rowOff>
    </xdr:from>
    <xdr:ext cx="534377" cy="259045"/>
    <xdr:sp macro="" textlink="">
      <xdr:nvSpPr>
        <xdr:cNvPr id="684" name="公債費最大値テキスト"/>
        <xdr:cNvSpPr txBox="1"/>
      </xdr:nvSpPr>
      <xdr:spPr>
        <a:xfrm>
          <a:off x="16370300" y="15163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12,829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129667</xdr:rowOff>
    </xdr:from>
    <xdr:to>
      <xdr:col>86</xdr:col>
      <xdr:colOff>25400</xdr:colOff>
      <xdr:row>89</xdr:row>
      <xdr:rowOff>129667</xdr:rowOff>
    </xdr:to>
    <xdr:cxnSp macro="">
      <xdr:nvCxnSpPr>
        <xdr:cNvPr id="685" name="直線コネクタ 684"/>
        <xdr:cNvCxnSpPr/>
      </xdr:nvCxnSpPr>
      <xdr:spPr>
        <a:xfrm>
          <a:off x="16230600" y="15388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79502</xdr:rowOff>
    </xdr:from>
    <xdr:to>
      <xdr:col>85</xdr:col>
      <xdr:colOff>127000</xdr:colOff>
      <xdr:row>98</xdr:row>
      <xdr:rowOff>84201</xdr:rowOff>
    </xdr:to>
    <xdr:cxnSp macro="">
      <xdr:nvCxnSpPr>
        <xdr:cNvPr id="686" name="直線コネクタ 685"/>
        <xdr:cNvCxnSpPr/>
      </xdr:nvCxnSpPr>
      <xdr:spPr>
        <a:xfrm>
          <a:off x="15481300" y="16881602"/>
          <a:ext cx="838200" cy="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99204</xdr:rowOff>
    </xdr:from>
    <xdr:ext cx="469744" cy="259045"/>
    <xdr:sp macro="" textlink="">
      <xdr:nvSpPr>
        <xdr:cNvPr id="687" name="公債費平均値テキスト"/>
        <xdr:cNvSpPr txBox="1"/>
      </xdr:nvSpPr>
      <xdr:spPr>
        <a:xfrm>
          <a:off x="16370300" y="160440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76327</xdr:rowOff>
    </xdr:from>
    <xdr:to>
      <xdr:col>85</xdr:col>
      <xdr:colOff>177800</xdr:colOff>
      <xdr:row>95</xdr:row>
      <xdr:rowOff>6477</xdr:rowOff>
    </xdr:to>
    <xdr:sp macro="" textlink="">
      <xdr:nvSpPr>
        <xdr:cNvPr id="688" name="フローチャート: 判断 687"/>
        <xdr:cNvSpPr/>
      </xdr:nvSpPr>
      <xdr:spPr>
        <a:xfrm>
          <a:off x="16268700" y="1619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77470</xdr:rowOff>
    </xdr:from>
    <xdr:to>
      <xdr:col>81</xdr:col>
      <xdr:colOff>50800</xdr:colOff>
      <xdr:row>98</xdr:row>
      <xdr:rowOff>79502</xdr:rowOff>
    </xdr:to>
    <xdr:cxnSp macro="">
      <xdr:nvCxnSpPr>
        <xdr:cNvPr id="689" name="直線コネクタ 688"/>
        <xdr:cNvCxnSpPr/>
      </xdr:nvCxnSpPr>
      <xdr:spPr>
        <a:xfrm>
          <a:off x="14592300" y="16708120"/>
          <a:ext cx="889000" cy="173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98933</xdr:rowOff>
    </xdr:from>
    <xdr:to>
      <xdr:col>81</xdr:col>
      <xdr:colOff>101600</xdr:colOff>
      <xdr:row>94</xdr:row>
      <xdr:rowOff>29083</xdr:rowOff>
    </xdr:to>
    <xdr:sp macro="" textlink="">
      <xdr:nvSpPr>
        <xdr:cNvPr id="690" name="フローチャート: 判断 689"/>
        <xdr:cNvSpPr/>
      </xdr:nvSpPr>
      <xdr:spPr>
        <a:xfrm>
          <a:off x="15430500" y="1604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92</xdr:row>
      <xdr:rowOff>45610</xdr:rowOff>
    </xdr:from>
    <xdr:ext cx="469744" cy="259045"/>
    <xdr:sp macro="" textlink="">
      <xdr:nvSpPr>
        <xdr:cNvPr id="691" name="テキスト ボックス 690"/>
        <xdr:cNvSpPr txBox="1"/>
      </xdr:nvSpPr>
      <xdr:spPr>
        <a:xfrm>
          <a:off x="15246428" y="15819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116332</xdr:rowOff>
    </xdr:from>
    <xdr:to>
      <xdr:col>76</xdr:col>
      <xdr:colOff>114300</xdr:colOff>
      <xdr:row>97</xdr:row>
      <xdr:rowOff>77470</xdr:rowOff>
    </xdr:to>
    <xdr:cxnSp macro="">
      <xdr:nvCxnSpPr>
        <xdr:cNvPr id="692" name="直線コネクタ 691"/>
        <xdr:cNvCxnSpPr/>
      </xdr:nvCxnSpPr>
      <xdr:spPr>
        <a:xfrm>
          <a:off x="13703300" y="16232632"/>
          <a:ext cx="889000" cy="475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72898</xdr:rowOff>
    </xdr:from>
    <xdr:to>
      <xdr:col>76</xdr:col>
      <xdr:colOff>165100</xdr:colOff>
      <xdr:row>95</xdr:row>
      <xdr:rowOff>3048</xdr:rowOff>
    </xdr:to>
    <xdr:sp macro="" textlink="">
      <xdr:nvSpPr>
        <xdr:cNvPr id="693" name="フローチャート: 判断 692"/>
        <xdr:cNvSpPr/>
      </xdr:nvSpPr>
      <xdr:spPr>
        <a:xfrm>
          <a:off x="14541500" y="16189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93</xdr:row>
      <xdr:rowOff>19575</xdr:rowOff>
    </xdr:from>
    <xdr:ext cx="469744" cy="259045"/>
    <xdr:sp macro="" textlink="">
      <xdr:nvSpPr>
        <xdr:cNvPr id="694" name="テキスト ボックス 693"/>
        <xdr:cNvSpPr txBox="1"/>
      </xdr:nvSpPr>
      <xdr:spPr>
        <a:xfrm>
          <a:off x="14357428" y="15964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137413</xdr:rowOff>
    </xdr:from>
    <xdr:to>
      <xdr:col>71</xdr:col>
      <xdr:colOff>177800</xdr:colOff>
      <xdr:row>94</xdr:row>
      <xdr:rowOff>116332</xdr:rowOff>
    </xdr:to>
    <xdr:cxnSp macro="">
      <xdr:nvCxnSpPr>
        <xdr:cNvPr id="695" name="直線コネクタ 694"/>
        <xdr:cNvCxnSpPr/>
      </xdr:nvCxnSpPr>
      <xdr:spPr>
        <a:xfrm>
          <a:off x="12814300" y="15910813"/>
          <a:ext cx="889000" cy="321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76073</xdr:rowOff>
    </xdr:from>
    <xdr:to>
      <xdr:col>72</xdr:col>
      <xdr:colOff>38100</xdr:colOff>
      <xdr:row>94</xdr:row>
      <xdr:rowOff>6223</xdr:rowOff>
    </xdr:to>
    <xdr:sp macro="" textlink="">
      <xdr:nvSpPr>
        <xdr:cNvPr id="696" name="フローチャート: 判断 695"/>
        <xdr:cNvSpPr/>
      </xdr:nvSpPr>
      <xdr:spPr>
        <a:xfrm>
          <a:off x="13652500" y="16020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92</xdr:row>
      <xdr:rowOff>22750</xdr:rowOff>
    </xdr:from>
    <xdr:ext cx="469744" cy="259045"/>
    <xdr:sp macro="" textlink="">
      <xdr:nvSpPr>
        <xdr:cNvPr id="697" name="テキスト ボックス 696"/>
        <xdr:cNvSpPr txBox="1"/>
      </xdr:nvSpPr>
      <xdr:spPr>
        <a:xfrm>
          <a:off x="13468428" y="15796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58801</xdr:rowOff>
    </xdr:from>
    <xdr:to>
      <xdr:col>67</xdr:col>
      <xdr:colOff>101600</xdr:colOff>
      <xdr:row>93</xdr:row>
      <xdr:rowOff>160401</xdr:rowOff>
    </xdr:to>
    <xdr:sp macro="" textlink="">
      <xdr:nvSpPr>
        <xdr:cNvPr id="698" name="フローチャート: 判断 697"/>
        <xdr:cNvSpPr/>
      </xdr:nvSpPr>
      <xdr:spPr>
        <a:xfrm>
          <a:off x="12763500" y="1600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93</xdr:row>
      <xdr:rowOff>151528</xdr:rowOff>
    </xdr:from>
    <xdr:ext cx="469744" cy="259045"/>
    <xdr:sp macro="" textlink="">
      <xdr:nvSpPr>
        <xdr:cNvPr id="699" name="テキスト ボックス 698"/>
        <xdr:cNvSpPr txBox="1"/>
      </xdr:nvSpPr>
      <xdr:spPr>
        <a:xfrm>
          <a:off x="12579428" y="16096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33401</xdr:rowOff>
    </xdr:from>
    <xdr:to>
      <xdr:col>85</xdr:col>
      <xdr:colOff>177800</xdr:colOff>
      <xdr:row>98</xdr:row>
      <xdr:rowOff>135001</xdr:rowOff>
    </xdr:to>
    <xdr:sp macro="" textlink="">
      <xdr:nvSpPr>
        <xdr:cNvPr id="705" name="楕円 704"/>
        <xdr:cNvSpPr/>
      </xdr:nvSpPr>
      <xdr:spPr>
        <a:xfrm>
          <a:off x="16268700" y="1683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119778</xdr:rowOff>
    </xdr:from>
    <xdr:ext cx="469744" cy="259045"/>
    <xdr:sp macro="" textlink="">
      <xdr:nvSpPr>
        <xdr:cNvPr id="706" name="公債費該当値テキスト"/>
        <xdr:cNvSpPr txBox="1"/>
      </xdr:nvSpPr>
      <xdr:spPr>
        <a:xfrm>
          <a:off x="16370300" y="16750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28702</xdr:rowOff>
    </xdr:from>
    <xdr:to>
      <xdr:col>81</xdr:col>
      <xdr:colOff>101600</xdr:colOff>
      <xdr:row>98</xdr:row>
      <xdr:rowOff>130302</xdr:rowOff>
    </xdr:to>
    <xdr:sp macro="" textlink="">
      <xdr:nvSpPr>
        <xdr:cNvPr id="707" name="楕円 706"/>
        <xdr:cNvSpPr/>
      </xdr:nvSpPr>
      <xdr:spPr>
        <a:xfrm>
          <a:off x="15430500" y="1683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121429</xdr:rowOff>
    </xdr:from>
    <xdr:ext cx="469744" cy="259045"/>
    <xdr:sp macro="" textlink="">
      <xdr:nvSpPr>
        <xdr:cNvPr id="708" name="テキスト ボックス 707"/>
        <xdr:cNvSpPr txBox="1"/>
      </xdr:nvSpPr>
      <xdr:spPr>
        <a:xfrm>
          <a:off x="15246428" y="16923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26670</xdr:rowOff>
    </xdr:from>
    <xdr:to>
      <xdr:col>76</xdr:col>
      <xdr:colOff>165100</xdr:colOff>
      <xdr:row>97</xdr:row>
      <xdr:rowOff>128270</xdr:rowOff>
    </xdr:to>
    <xdr:sp macro="" textlink="">
      <xdr:nvSpPr>
        <xdr:cNvPr id="709" name="楕円 708"/>
        <xdr:cNvSpPr/>
      </xdr:nvSpPr>
      <xdr:spPr>
        <a:xfrm>
          <a:off x="14541500" y="1665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119397</xdr:rowOff>
    </xdr:from>
    <xdr:ext cx="469744" cy="259045"/>
    <xdr:sp macro="" textlink="">
      <xdr:nvSpPr>
        <xdr:cNvPr id="710" name="テキスト ボックス 709"/>
        <xdr:cNvSpPr txBox="1"/>
      </xdr:nvSpPr>
      <xdr:spPr>
        <a:xfrm>
          <a:off x="14357428" y="1675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65532</xdr:rowOff>
    </xdr:from>
    <xdr:to>
      <xdr:col>72</xdr:col>
      <xdr:colOff>38100</xdr:colOff>
      <xdr:row>94</xdr:row>
      <xdr:rowOff>167132</xdr:rowOff>
    </xdr:to>
    <xdr:sp macro="" textlink="">
      <xdr:nvSpPr>
        <xdr:cNvPr id="711" name="楕円 710"/>
        <xdr:cNvSpPr/>
      </xdr:nvSpPr>
      <xdr:spPr>
        <a:xfrm>
          <a:off x="13652500" y="16181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94</xdr:row>
      <xdr:rowOff>158259</xdr:rowOff>
    </xdr:from>
    <xdr:ext cx="469744" cy="259045"/>
    <xdr:sp macro="" textlink="">
      <xdr:nvSpPr>
        <xdr:cNvPr id="712" name="テキスト ボックス 711"/>
        <xdr:cNvSpPr txBox="1"/>
      </xdr:nvSpPr>
      <xdr:spPr>
        <a:xfrm>
          <a:off x="13468428" y="1627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86613</xdr:rowOff>
    </xdr:from>
    <xdr:to>
      <xdr:col>67</xdr:col>
      <xdr:colOff>101600</xdr:colOff>
      <xdr:row>93</xdr:row>
      <xdr:rowOff>16763</xdr:rowOff>
    </xdr:to>
    <xdr:sp macro="" textlink="">
      <xdr:nvSpPr>
        <xdr:cNvPr id="713" name="楕円 712"/>
        <xdr:cNvSpPr/>
      </xdr:nvSpPr>
      <xdr:spPr>
        <a:xfrm>
          <a:off x="12763500" y="15860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91</xdr:row>
      <xdr:rowOff>33290</xdr:rowOff>
    </xdr:from>
    <xdr:ext cx="469744" cy="259045"/>
    <xdr:sp macro="" textlink="">
      <xdr:nvSpPr>
        <xdr:cNvPr id="714" name="テキスト ボックス 713"/>
        <xdr:cNvSpPr txBox="1"/>
      </xdr:nvSpPr>
      <xdr:spPr>
        <a:xfrm>
          <a:off x="12579428" y="15635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28" name="テキスト ボックス 727"/>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0" name="テキスト ボックス 729"/>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2" name="テキスト ボックス 731"/>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4" name="テキスト ボックス 733"/>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38</xdr:row>
      <xdr:rowOff>139700</xdr:rowOff>
    </xdr:from>
    <xdr:to>
      <xdr:col>116</xdr:col>
      <xdr:colOff>62864</xdr:colOff>
      <xdr:row>38</xdr:row>
      <xdr:rowOff>139700</xdr:rowOff>
    </xdr:to>
    <xdr:cxnSp macro="">
      <xdr:nvCxnSpPr>
        <xdr:cNvPr id="736" name="直線コネクタ 735"/>
        <xdr:cNvCxnSpPr/>
      </xdr:nvCxnSpPr>
      <xdr:spPr>
        <a:xfrm>
          <a:off x="22159595" y="6654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10177</xdr:rowOff>
    </xdr:from>
    <xdr:ext cx="249299" cy="259045"/>
    <xdr:sp macro="" textlink="">
      <xdr:nvSpPr>
        <xdr:cNvPr id="737" name="諸支出金最小値テキスト"/>
        <xdr:cNvSpPr txBox="1"/>
      </xdr:nvSpPr>
      <xdr:spPr>
        <a:xfrm>
          <a:off x="2221230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10177</xdr:rowOff>
    </xdr:from>
    <xdr:ext cx="249299" cy="259045"/>
    <xdr:sp macro="" textlink="">
      <xdr:nvSpPr>
        <xdr:cNvPr id="739" name="諸支出金最大値テキスト"/>
        <xdr:cNvSpPr txBox="1"/>
      </xdr:nvSpPr>
      <xdr:spPr>
        <a:xfrm>
          <a:off x="22212300" y="635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67327</xdr:rowOff>
    </xdr:from>
    <xdr:ext cx="249299" cy="259045"/>
    <xdr:sp macro="" textlink="">
      <xdr:nvSpPr>
        <xdr:cNvPr id="742" name="諸支出金平均値テキスト"/>
        <xdr:cNvSpPr txBox="1"/>
      </xdr:nvSpPr>
      <xdr:spPr>
        <a:xfrm>
          <a:off x="22212300" y="6582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3" name="フローチャート: 判断 742"/>
        <xdr:cNvSpPr/>
      </xdr:nvSpPr>
      <xdr:spPr>
        <a:xfrm>
          <a:off x="22110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164338</xdr:rowOff>
    </xdr:from>
    <xdr:to>
      <xdr:col>112</xdr:col>
      <xdr:colOff>38100</xdr:colOff>
      <xdr:row>38</xdr:row>
      <xdr:rowOff>94488</xdr:rowOff>
    </xdr:to>
    <xdr:sp macro="" textlink="">
      <xdr:nvSpPr>
        <xdr:cNvPr id="745" name="フローチャート: 判断 744"/>
        <xdr:cNvSpPr/>
      </xdr:nvSpPr>
      <xdr:spPr>
        <a:xfrm>
          <a:off x="21272500" y="650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111015</xdr:rowOff>
    </xdr:from>
    <xdr:ext cx="313932" cy="259045"/>
    <xdr:sp macro="" textlink="">
      <xdr:nvSpPr>
        <xdr:cNvPr id="746" name="テキスト ボックス 745"/>
        <xdr:cNvSpPr txBox="1"/>
      </xdr:nvSpPr>
      <xdr:spPr>
        <a:xfrm>
          <a:off x="21166333" y="62832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139192</xdr:rowOff>
    </xdr:from>
    <xdr:to>
      <xdr:col>107</xdr:col>
      <xdr:colOff>101600</xdr:colOff>
      <xdr:row>37</xdr:row>
      <xdr:rowOff>69342</xdr:rowOff>
    </xdr:to>
    <xdr:sp macro="" textlink="">
      <xdr:nvSpPr>
        <xdr:cNvPr id="748" name="フローチャート: 判断 747"/>
        <xdr:cNvSpPr/>
      </xdr:nvSpPr>
      <xdr:spPr>
        <a:xfrm>
          <a:off x="20383500" y="6311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35</xdr:row>
      <xdr:rowOff>85869</xdr:rowOff>
    </xdr:from>
    <xdr:ext cx="313932" cy="259045"/>
    <xdr:sp macro="" textlink="">
      <xdr:nvSpPr>
        <xdr:cNvPr id="749" name="テキスト ボックス 748"/>
        <xdr:cNvSpPr txBox="1"/>
      </xdr:nvSpPr>
      <xdr:spPr>
        <a:xfrm>
          <a:off x="20277333" y="60866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31</xdr:row>
      <xdr:rowOff>13462</xdr:rowOff>
    </xdr:from>
    <xdr:to>
      <xdr:col>102</xdr:col>
      <xdr:colOff>165100</xdr:colOff>
      <xdr:row>31</xdr:row>
      <xdr:rowOff>115062</xdr:rowOff>
    </xdr:to>
    <xdr:sp macro="" textlink="">
      <xdr:nvSpPr>
        <xdr:cNvPr id="751" name="フローチャート: 判断 750"/>
        <xdr:cNvSpPr/>
      </xdr:nvSpPr>
      <xdr:spPr>
        <a:xfrm>
          <a:off x="19494500" y="5328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29</xdr:row>
      <xdr:rowOff>131589</xdr:rowOff>
    </xdr:from>
    <xdr:ext cx="378565" cy="259045"/>
    <xdr:sp macro="" textlink="">
      <xdr:nvSpPr>
        <xdr:cNvPr id="752" name="テキスト ボックス 751"/>
        <xdr:cNvSpPr txBox="1"/>
      </xdr:nvSpPr>
      <xdr:spPr>
        <a:xfrm>
          <a:off x="19356017" y="51036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98044</xdr:rowOff>
    </xdr:from>
    <xdr:to>
      <xdr:col>98</xdr:col>
      <xdr:colOff>38100</xdr:colOff>
      <xdr:row>37</xdr:row>
      <xdr:rowOff>28194</xdr:rowOff>
    </xdr:to>
    <xdr:sp macro="" textlink="">
      <xdr:nvSpPr>
        <xdr:cNvPr id="753" name="フローチャート: 判断 752"/>
        <xdr:cNvSpPr/>
      </xdr:nvSpPr>
      <xdr:spPr>
        <a:xfrm>
          <a:off x="18605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35</xdr:row>
      <xdr:rowOff>44721</xdr:rowOff>
    </xdr:from>
    <xdr:ext cx="313932" cy="259045"/>
    <xdr:sp macro="" textlink="">
      <xdr:nvSpPr>
        <xdr:cNvPr id="754" name="テキスト ボックス 753"/>
        <xdr:cNvSpPr txBox="1"/>
      </xdr:nvSpPr>
      <xdr:spPr>
        <a:xfrm>
          <a:off x="18499333" y="60454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124477</xdr:rowOff>
    </xdr:from>
    <xdr:ext cx="249299" cy="259045"/>
    <xdr:sp macro="" textlink="">
      <xdr:nvSpPr>
        <xdr:cNvPr id="761" name="諸支出金該当値テキスト"/>
        <xdr:cNvSpPr txBox="1"/>
      </xdr:nvSpPr>
      <xdr:spPr>
        <a:xfrm>
          <a:off x="22212300" y="6468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教育費は住民一人当たり</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141,397</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円となっており、類似団体を</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83,115</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円上回り、対前年度比では</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11,416</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円の</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となった。対前年度比で</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となった主な要因は、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お茶の水小学校・幼稚園の整備</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による</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である。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民生費は住民一人当たり</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318,228</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円となっており、類似団体を</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101,554</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円上回り、対前年度比では</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26,427</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円の増となった。対前年度比で増となった主な要因は、私立保育所等運営補助の増である。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東京都千代田区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財政調整基金は、各年度、実質収支の２分の１相当額以上を積み立てている。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実質収支額は、各年度とも黒字となっており、概ね適正な範囲にあると考えている。 また、実質単年度収支について、</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令和２年度は</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新型コロナウイルス感染症対応等により例年と比べて多く</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財政調整</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基金を取り崩したため</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マイナスとなっている</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今後も適正な実質収支となるよう、適切な財政運営に努めていく。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東京都千代田区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一般会計の決算は各年度とも黒字であり、標準財政規模比でここ５年では、上限が</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5.77</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％、下限が</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3.35</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％の間で推移している。 </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また、他の会計についても、全て黒字で推移している。 </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今後も赤字額が発生しないよう、適切な財政運営に努めていく。 </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6"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7"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東京都千代田区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千代田区では、平成</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年度以降新たな区債を発行していない。今後は、既発債の元利償還が進むことで、実質公債費比率は年々減少していく見込みである。 </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起債償還が進み、返済額が毎年度の財政運営に支障を来さないと判断されることから</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年度末に廃止</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した</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東京都千代田区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千代田区では平成</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年度以降新たな区債を発行していない。このため、将来負担額である地方債現在高は着実に減少している。 </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一方で、充当可能基金残高</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について</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令和２年度は</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感染症</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対応により例年と比べて多く基金を取り崩した</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ため減少したものの、</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基金積立</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額は</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傾向にある</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ため、充当可能財源等が将来負担額を上回り、健全な状況となっている</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東京都千代田区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住民税の増収等や利子により財政調整基金と社会資本等整備基金に</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63</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53</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百万円積み立てた一方</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（仮称）千代田区特別支援給付金等の財源に財政調整基金を</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76</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67</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百万円取り崩したこと、麹町仮住宅の整備等により社会資本等整備基金を</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93</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百万円取り崩したこと</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等により</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、基金全体としては</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46</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47</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百万円の</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新型コロナウイルス</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感染症</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対応や区有施設・都市基盤整備等に令和</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３</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136</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億円、令和</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4</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13</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757</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億円取り崩すことを予定している。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・社会資本等整備基金：都市基盤、福祉施設、教育施設、その他広く区の社会資本の整備</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・高齢者福祉基金：地域包括ケアシステムを構築し、高齢者が住み慣れた地域で、いきいきと安心して暮らし続けられ、活力ある地域社会づくりを推進する事業</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・環境対策基金：二酸化炭素の削減に寄与する等の地球温暖化対策に資する事業</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・子ども・子育て支援事業基金：保育需要への対応及び保育の質の向上を図り、子供たちが健やかに育つための環境づくりを実現し、子供を安心して育てることができる環境整備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・社会資本等整備基金：「（仮称）麹町仮住宅の整備」に</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9</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百万円取り崩すなど計</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93</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百万円取り崩す一方、住民税等の増収や利子収入によ</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52</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百万円積み立てたことにより増加</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・高齢者福祉基金：利子収入</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百万円を積み立てた一方、「（仮称）二番町高齢者施設の整備」に</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百万円取り崩すなどで計</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9</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百万円取り崩したことにより減少</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・環境対策基金：利子収入</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百万円を積み立てた一方、「</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街路灯維持管理（維持補修等）</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百万円取り崩すなどで計</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99</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百万円取り崩したことにより減少</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・子ども・子育て支援事業基金：利子収入</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百万円を積み立てた一方、「私立保育所等整備補助（私立保育所）」に</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32</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百万円取り崩すなどで計</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33</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百万円取り崩したことにより減少</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・その他特定目的基金全体として、令和</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80</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億円、令和</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606</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億円取り崩すことを予定している。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新型コロナウイルス</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感染症</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対応等により</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76</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77</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百万円を</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取り崩し</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たこと等により</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65</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42</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百万円の</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財源不足対応等のため令和</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55</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億円、令和</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151</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億円取り崩すことを予定している。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増減なし（</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年度末に廃止）。</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今後も起債の予定がないため、創設する予定はない。</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東京都千代田区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67,216
64,159
11.66
79,335,941
76,514,678
1,628,547
33,349,959
68,115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[ 41.9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道路、児童館、体育館・プールについては、類似団体内平均値を上回る数値となっているものの、区有施設（建物）のうち築</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年未満で比較的新しい建物が延床面積全体の３割以上を占めていることなどから、全体としては類似団体内平均値を下回る数値となっている。</a:t>
          </a:r>
        </a:p>
        <a:p>
          <a:r>
            <a:rPr kumimoji="1" lang="ja-JP" altLang="en-US" sz="1100">
              <a:latin typeface="ＭＳ Ｐゴシック" panose="020B0600070205080204" pitchFamily="50" charset="-128"/>
              <a:ea typeface="ＭＳ Ｐゴシック" panose="020B0600070205080204" pitchFamily="50" charset="-128"/>
            </a:rPr>
            <a:t>今後も公共施設等総合管理方針に基づき、既存施設において予防保全型の施設更新を実施していく。</a:t>
          </a: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11883</xdr:rowOff>
    </xdr:from>
    <xdr:to>
      <xdr:col>23</xdr:col>
      <xdr:colOff>85090</xdr:colOff>
      <xdr:row>33</xdr:row>
      <xdr:rowOff>149044</xdr:rowOff>
    </xdr:to>
    <xdr:cxnSp macro="">
      <xdr:nvCxnSpPr>
        <xdr:cNvPr id="77" name="直線コネクタ 76"/>
        <xdr:cNvCxnSpPr/>
      </xdr:nvCxnSpPr>
      <xdr:spPr>
        <a:xfrm flipV="1">
          <a:off x="4760595" y="5412558"/>
          <a:ext cx="1270" cy="1165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152871</xdr:rowOff>
    </xdr:from>
    <xdr:ext cx="405111" cy="259045"/>
    <xdr:sp macro="" textlink="">
      <xdr:nvSpPr>
        <xdr:cNvPr id="78" name="有形固定資産減価償却率最小値テキスト"/>
        <xdr:cNvSpPr txBox="1"/>
      </xdr:nvSpPr>
      <xdr:spPr>
        <a:xfrm>
          <a:off x="4813300" y="6582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149044</xdr:rowOff>
    </xdr:from>
    <xdr:to>
      <xdr:col>23</xdr:col>
      <xdr:colOff>174625</xdr:colOff>
      <xdr:row>33</xdr:row>
      <xdr:rowOff>149044</xdr:rowOff>
    </xdr:to>
    <xdr:cxnSp macro="">
      <xdr:nvCxnSpPr>
        <xdr:cNvPr id="79" name="直線コネクタ 78"/>
        <xdr:cNvCxnSpPr/>
      </xdr:nvCxnSpPr>
      <xdr:spPr>
        <a:xfrm>
          <a:off x="4673600" y="6578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130010</xdr:rowOff>
    </xdr:from>
    <xdr:ext cx="405111" cy="259045"/>
    <xdr:sp macro="" textlink="">
      <xdr:nvSpPr>
        <xdr:cNvPr id="80" name="有形固定資産減価償却率最大値テキスト"/>
        <xdr:cNvSpPr txBox="1"/>
      </xdr:nvSpPr>
      <xdr:spPr>
        <a:xfrm>
          <a:off x="4813300" y="5187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11883</xdr:rowOff>
    </xdr:from>
    <xdr:to>
      <xdr:col>23</xdr:col>
      <xdr:colOff>174625</xdr:colOff>
      <xdr:row>27</xdr:row>
      <xdr:rowOff>11883</xdr:rowOff>
    </xdr:to>
    <xdr:cxnSp macro="">
      <xdr:nvCxnSpPr>
        <xdr:cNvPr id="81" name="直線コネクタ 80"/>
        <xdr:cNvCxnSpPr/>
      </xdr:nvCxnSpPr>
      <xdr:spPr>
        <a:xfrm>
          <a:off x="4673600" y="5412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88282</xdr:rowOff>
    </xdr:from>
    <xdr:ext cx="405111" cy="259045"/>
    <xdr:sp macro="" textlink="">
      <xdr:nvSpPr>
        <xdr:cNvPr id="82" name="有形固定資産減価償却率平均値テキスト"/>
        <xdr:cNvSpPr txBox="1"/>
      </xdr:nvSpPr>
      <xdr:spPr>
        <a:xfrm>
          <a:off x="4813300" y="6003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109855</xdr:rowOff>
    </xdr:from>
    <xdr:to>
      <xdr:col>23</xdr:col>
      <xdr:colOff>136525</xdr:colOff>
      <xdr:row>31</xdr:row>
      <xdr:rowOff>40005</xdr:rowOff>
    </xdr:to>
    <xdr:sp macro="" textlink="">
      <xdr:nvSpPr>
        <xdr:cNvPr id="83" name="フローチャート: 判断 82"/>
        <xdr:cNvSpPr/>
      </xdr:nvSpPr>
      <xdr:spPr>
        <a:xfrm>
          <a:off x="47117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106771</xdr:rowOff>
    </xdr:from>
    <xdr:to>
      <xdr:col>19</xdr:col>
      <xdr:colOff>187325</xdr:colOff>
      <xdr:row>31</xdr:row>
      <xdr:rowOff>36921</xdr:rowOff>
    </xdr:to>
    <xdr:sp macro="" textlink="">
      <xdr:nvSpPr>
        <xdr:cNvPr id="84" name="フローチャート: 判断 83"/>
        <xdr:cNvSpPr/>
      </xdr:nvSpPr>
      <xdr:spPr>
        <a:xfrm>
          <a:off x="4000500" y="60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149951</xdr:rowOff>
    </xdr:from>
    <xdr:to>
      <xdr:col>15</xdr:col>
      <xdr:colOff>187325</xdr:colOff>
      <xdr:row>31</xdr:row>
      <xdr:rowOff>80101</xdr:rowOff>
    </xdr:to>
    <xdr:sp macro="" textlink="">
      <xdr:nvSpPr>
        <xdr:cNvPr id="85" name="フローチャート: 判断 84"/>
        <xdr:cNvSpPr/>
      </xdr:nvSpPr>
      <xdr:spPr>
        <a:xfrm>
          <a:off x="3238500" y="606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125276</xdr:rowOff>
    </xdr:from>
    <xdr:to>
      <xdr:col>11</xdr:col>
      <xdr:colOff>187325</xdr:colOff>
      <xdr:row>31</xdr:row>
      <xdr:rowOff>55426</xdr:rowOff>
    </xdr:to>
    <xdr:sp macro="" textlink="">
      <xdr:nvSpPr>
        <xdr:cNvPr id="86" name="フローチャート: 判断 85"/>
        <xdr:cNvSpPr/>
      </xdr:nvSpPr>
      <xdr:spPr>
        <a:xfrm>
          <a:off x="2476500" y="6040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122192</xdr:rowOff>
    </xdr:from>
    <xdr:to>
      <xdr:col>7</xdr:col>
      <xdr:colOff>187325</xdr:colOff>
      <xdr:row>31</xdr:row>
      <xdr:rowOff>52342</xdr:rowOff>
    </xdr:to>
    <xdr:sp macro="" textlink="">
      <xdr:nvSpPr>
        <xdr:cNvPr id="87" name="フローチャート: 判断 86"/>
        <xdr:cNvSpPr/>
      </xdr:nvSpPr>
      <xdr:spPr>
        <a:xfrm>
          <a:off x="1714500" y="6037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5533</xdr:rowOff>
    </xdr:from>
    <xdr:to>
      <xdr:col>23</xdr:col>
      <xdr:colOff>136525</xdr:colOff>
      <xdr:row>28</xdr:row>
      <xdr:rowOff>107133</xdr:rowOff>
    </xdr:to>
    <xdr:sp macro="" textlink="">
      <xdr:nvSpPr>
        <xdr:cNvPr id="93" name="楕円 92"/>
        <xdr:cNvSpPr/>
      </xdr:nvSpPr>
      <xdr:spPr>
        <a:xfrm>
          <a:off x="4711700" y="5577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28410</xdr:rowOff>
    </xdr:from>
    <xdr:ext cx="405111" cy="259045"/>
    <xdr:sp macro="" textlink="">
      <xdr:nvSpPr>
        <xdr:cNvPr id="94" name="有形固定資産減価償却率該当値テキスト"/>
        <xdr:cNvSpPr txBox="1"/>
      </xdr:nvSpPr>
      <xdr:spPr>
        <a:xfrm>
          <a:off x="4813300" y="5429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17871</xdr:rowOff>
    </xdr:from>
    <xdr:to>
      <xdr:col>19</xdr:col>
      <xdr:colOff>187325</xdr:colOff>
      <xdr:row>28</xdr:row>
      <xdr:rowOff>119471</xdr:rowOff>
    </xdr:to>
    <xdr:sp macro="" textlink="">
      <xdr:nvSpPr>
        <xdr:cNvPr id="95" name="楕円 94"/>
        <xdr:cNvSpPr/>
      </xdr:nvSpPr>
      <xdr:spPr>
        <a:xfrm>
          <a:off x="4000500" y="558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56333</xdr:rowOff>
    </xdr:from>
    <xdr:to>
      <xdr:col>23</xdr:col>
      <xdr:colOff>85725</xdr:colOff>
      <xdr:row>28</xdr:row>
      <xdr:rowOff>68671</xdr:rowOff>
    </xdr:to>
    <xdr:cxnSp macro="">
      <xdr:nvCxnSpPr>
        <xdr:cNvPr id="96" name="直線コネクタ 95"/>
        <xdr:cNvCxnSpPr/>
      </xdr:nvCxnSpPr>
      <xdr:spPr>
        <a:xfrm flipV="1">
          <a:off x="4051300" y="5628458"/>
          <a:ext cx="711200" cy="12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143056</xdr:rowOff>
    </xdr:from>
    <xdr:to>
      <xdr:col>15</xdr:col>
      <xdr:colOff>187325</xdr:colOff>
      <xdr:row>28</xdr:row>
      <xdr:rowOff>73206</xdr:rowOff>
    </xdr:to>
    <xdr:sp macro="" textlink="">
      <xdr:nvSpPr>
        <xdr:cNvPr id="97" name="楕円 96"/>
        <xdr:cNvSpPr/>
      </xdr:nvSpPr>
      <xdr:spPr>
        <a:xfrm>
          <a:off x="3238500" y="5543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22406</xdr:rowOff>
    </xdr:from>
    <xdr:to>
      <xdr:col>19</xdr:col>
      <xdr:colOff>136525</xdr:colOff>
      <xdr:row>28</xdr:row>
      <xdr:rowOff>68671</xdr:rowOff>
    </xdr:to>
    <xdr:cxnSp macro="">
      <xdr:nvCxnSpPr>
        <xdr:cNvPr id="98" name="直線コネクタ 97"/>
        <xdr:cNvCxnSpPr/>
      </xdr:nvCxnSpPr>
      <xdr:spPr>
        <a:xfrm>
          <a:off x="3289300" y="5594531"/>
          <a:ext cx="762000" cy="46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149225</xdr:rowOff>
    </xdr:from>
    <xdr:to>
      <xdr:col>11</xdr:col>
      <xdr:colOff>187325</xdr:colOff>
      <xdr:row>28</xdr:row>
      <xdr:rowOff>79375</xdr:rowOff>
    </xdr:to>
    <xdr:sp macro="" textlink="">
      <xdr:nvSpPr>
        <xdr:cNvPr id="99" name="楕円 98"/>
        <xdr:cNvSpPr/>
      </xdr:nvSpPr>
      <xdr:spPr>
        <a:xfrm>
          <a:off x="2476500" y="554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22406</xdr:rowOff>
    </xdr:from>
    <xdr:to>
      <xdr:col>15</xdr:col>
      <xdr:colOff>136525</xdr:colOff>
      <xdr:row>28</xdr:row>
      <xdr:rowOff>28575</xdr:rowOff>
    </xdr:to>
    <xdr:cxnSp macro="">
      <xdr:nvCxnSpPr>
        <xdr:cNvPr id="100" name="直線コネクタ 99"/>
        <xdr:cNvCxnSpPr/>
      </xdr:nvCxnSpPr>
      <xdr:spPr>
        <a:xfrm flipV="1">
          <a:off x="2527300" y="5594531"/>
          <a:ext cx="762000" cy="6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115298</xdr:rowOff>
    </xdr:from>
    <xdr:to>
      <xdr:col>7</xdr:col>
      <xdr:colOff>187325</xdr:colOff>
      <xdr:row>28</xdr:row>
      <xdr:rowOff>45448</xdr:rowOff>
    </xdr:to>
    <xdr:sp macro="" textlink="">
      <xdr:nvSpPr>
        <xdr:cNvPr id="101" name="楕円 100"/>
        <xdr:cNvSpPr/>
      </xdr:nvSpPr>
      <xdr:spPr>
        <a:xfrm>
          <a:off x="1714500" y="551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166098</xdr:rowOff>
    </xdr:from>
    <xdr:to>
      <xdr:col>11</xdr:col>
      <xdr:colOff>136525</xdr:colOff>
      <xdr:row>28</xdr:row>
      <xdr:rowOff>28575</xdr:rowOff>
    </xdr:to>
    <xdr:cxnSp macro="">
      <xdr:nvCxnSpPr>
        <xdr:cNvPr id="102" name="直線コネクタ 101"/>
        <xdr:cNvCxnSpPr/>
      </xdr:nvCxnSpPr>
      <xdr:spPr>
        <a:xfrm>
          <a:off x="1765300" y="5566773"/>
          <a:ext cx="7620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28048</xdr:rowOff>
    </xdr:from>
    <xdr:ext cx="405111" cy="259045"/>
    <xdr:sp macro="" textlink="">
      <xdr:nvSpPr>
        <xdr:cNvPr id="103" name="n_1aveValue有形固定資産減価償却率"/>
        <xdr:cNvSpPr txBox="1"/>
      </xdr:nvSpPr>
      <xdr:spPr>
        <a:xfrm>
          <a:off x="3836044" y="6114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71228</xdr:rowOff>
    </xdr:from>
    <xdr:ext cx="405111" cy="259045"/>
    <xdr:sp macro="" textlink="">
      <xdr:nvSpPr>
        <xdr:cNvPr id="104" name="n_2aveValue有形固定資産減価償却率"/>
        <xdr:cNvSpPr txBox="1"/>
      </xdr:nvSpPr>
      <xdr:spPr>
        <a:xfrm>
          <a:off x="3086744" y="6157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46553</xdr:rowOff>
    </xdr:from>
    <xdr:ext cx="405111" cy="259045"/>
    <xdr:sp macro="" textlink="">
      <xdr:nvSpPr>
        <xdr:cNvPr id="105" name="n_3aveValue有形固定資産減価償却率"/>
        <xdr:cNvSpPr txBox="1"/>
      </xdr:nvSpPr>
      <xdr:spPr>
        <a:xfrm>
          <a:off x="2324744" y="6133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43469</xdr:rowOff>
    </xdr:from>
    <xdr:ext cx="405111" cy="259045"/>
    <xdr:sp macro="" textlink="">
      <xdr:nvSpPr>
        <xdr:cNvPr id="106" name="n_4aveValue有形固定資産減価償却率"/>
        <xdr:cNvSpPr txBox="1"/>
      </xdr:nvSpPr>
      <xdr:spPr>
        <a:xfrm>
          <a:off x="1562744" y="6129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135998</xdr:rowOff>
    </xdr:from>
    <xdr:ext cx="405111" cy="259045"/>
    <xdr:sp macro="" textlink="">
      <xdr:nvSpPr>
        <xdr:cNvPr id="107" name="n_1mainValue有形固定資産減価償却率"/>
        <xdr:cNvSpPr txBox="1"/>
      </xdr:nvSpPr>
      <xdr:spPr>
        <a:xfrm>
          <a:off x="3836044" y="5365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89733</xdr:rowOff>
    </xdr:from>
    <xdr:ext cx="405111" cy="259045"/>
    <xdr:sp macro="" textlink="">
      <xdr:nvSpPr>
        <xdr:cNvPr id="108" name="n_2mainValue有形固定資産減価償却率"/>
        <xdr:cNvSpPr txBox="1"/>
      </xdr:nvSpPr>
      <xdr:spPr>
        <a:xfrm>
          <a:off x="3086744" y="5318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95902</xdr:rowOff>
    </xdr:from>
    <xdr:ext cx="405111" cy="259045"/>
    <xdr:sp macro="" textlink="">
      <xdr:nvSpPr>
        <xdr:cNvPr id="109" name="n_3mainValue有形固定資産減価償却率"/>
        <xdr:cNvSpPr txBox="1"/>
      </xdr:nvSpPr>
      <xdr:spPr>
        <a:xfrm>
          <a:off x="2324744" y="532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61975</xdr:rowOff>
    </xdr:from>
    <xdr:ext cx="405111" cy="259045"/>
    <xdr:sp macro="" textlink="">
      <xdr:nvSpPr>
        <xdr:cNvPr id="110" name="n_4mainValue有形固定資産減価償却率"/>
        <xdr:cNvSpPr txBox="1"/>
      </xdr:nvSpPr>
      <xdr:spPr>
        <a:xfrm>
          <a:off x="1562744" y="5291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13" name="正方形/長方形 112"/>
        <xdr:cNvSpPr/>
      </xdr:nvSpPr>
      <xdr:spPr>
        <a:xfrm>
          <a:off x="13943816" y="4607971"/>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債務償還可能年数は、将来負担額が充当可能財源等を下回っているため、</a:t>
          </a:r>
          <a:r>
            <a:rPr kumimoji="1" lang="en-US" altLang="ja-JP" sz="1100">
              <a:latin typeface="ＭＳ Ｐゴシック" panose="020B0600070205080204" pitchFamily="50" charset="-128"/>
              <a:ea typeface="ＭＳ Ｐゴシック" panose="020B0600070205080204" pitchFamily="50" charset="-128"/>
            </a:rPr>
            <a:t>0</a:t>
          </a:r>
          <a:r>
            <a:rPr kumimoji="1" lang="ja-JP" altLang="en-US" sz="1100">
              <a:latin typeface="ＭＳ Ｐゴシック" panose="020B0600070205080204" pitchFamily="50" charset="-128"/>
              <a:ea typeface="ＭＳ Ｐゴシック" panose="020B0600070205080204" pitchFamily="50" charset="-128"/>
            </a:rPr>
            <a:t>となっている。</a:t>
          </a:r>
        </a:p>
        <a:p>
          <a:r>
            <a:rPr kumimoji="1" lang="ja-JP" altLang="en-US" sz="1100">
              <a:latin typeface="ＭＳ Ｐゴシック" panose="020B0600070205080204" pitchFamily="50" charset="-128"/>
              <a:ea typeface="ＭＳ Ｐゴシック" panose="020B0600070205080204" pitchFamily="50" charset="-128"/>
            </a:rPr>
            <a:t>本区では、平成</a:t>
          </a:r>
          <a:r>
            <a:rPr kumimoji="1" lang="en-US" altLang="ja-JP" sz="1100">
              <a:latin typeface="ＭＳ Ｐゴシック" panose="020B0600070205080204" pitchFamily="50" charset="-128"/>
              <a:ea typeface="ＭＳ Ｐゴシック" panose="020B0600070205080204" pitchFamily="50" charset="-128"/>
            </a:rPr>
            <a:t>12</a:t>
          </a:r>
          <a:r>
            <a:rPr kumimoji="1" lang="ja-JP" altLang="en-US" sz="1100">
              <a:latin typeface="ＭＳ Ｐゴシック" panose="020B0600070205080204" pitchFamily="50" charset="-128"/>
              <a:ea typeface="ＭＳ Ｐゴシック" panose="020B0600070205080204" pitchFamily="50" charset="-128"/>
            </a:rPr>
            <a:t>年度以降、新たに区債を発行せず償還を進めており、今後も、過大な将来負担が生じないよう、効率的な財政運営に努めていく。 </a:t>
          </a:r>
        </a:p>
      </xdr:txBody>
    </xdr:sp>
    <xdr:clientData/>
  </xdr:twoCellAnchor>
  <xdr:oneCellAnchor>
    <xdr:from>
      <xdr:col>57</xdr:col>
      <xdr:colOff>111125</xdr:colOff>
      <xdr:row>23</xdr:row>
      <xdr:rowOff>47625</xdr:rowOff>
    </xdr:from>
    <xdr:ext cx="349839" cy="225703"/>
    <xdr:sp macro="" textlink="">
      <xdr:nvSpPr>
        <xdr:cNvPr id="124" name="テキスト ボックス 12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36</xdr:row>
      <xdr:rowOff>74474</xdr:rowOff>
    </xdr:from>
    <xdr:ext cx="410689" cy="225703"/>
    <xdr:sp macro="" textlink="">
      <xdr:nvSpPr>
        <xdr:cNvPr id="126" name="テキスト ボックス 125"/>
        <xdr:cNvSpPr txBox="1"/>
      </xdr:nvSpPr>
      <xdr:spPr>
        <a:xfrm>
          <a:off x="10828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8" name="テキスト ボックス 127"/>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32</xdr:row>
      <xdr:rowOff>40607</xdr:rowOff>
    </xdr:from>
    <xdr:ext cx="359394" cy="225703"/>
    <xdr:sp macro="" textlink="">
      <xdr:nvSpPr>
        <xdr:cNvPr id="130" name="テキスト ボックス 129"/>
        <xdr:cNvSpPr txBox="1"/>
      </xdr:nvSpPr>
      <xdr:spPr>
        <a:xfrm>
          <a:off x="10880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30</xdr:row>
      <xdr:rowOff>23674</xdr:rowOff>
    </xdr:from>
    <xdr:ext cx="359394" cy="225703"/>
    <xdr:sp macro="" textlink="">
      <xdr:nvSpPr>
        <xdr:cNvPr id="132" name="テキスト ボックス 131"/>
        <xdr:cNvSpPr txBox="1"/>
      </xdr:nvSpPr>
      <xdr:spPr>
        <a:xfrm>
          <a:off x="10880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28</xdr:row>
      <xdr:rowOff>6741</xdr:rowOff>
    </xdr:from>
    <xdr:ext cx="359394" cy="225703"/>
    <xdr:sp macro="" textlink="">
      <xdr:nvSpPr>
        <xdr:cNvPr id="134" name="テキスト ボックス 133"/>
        <xdr:cNvSpPr txBox="1"/>
      </xdr:nvSpPr>
      <xdr:spPr>
        <a:xfrm>
          <a:off x="10880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124883</xdr:rowOff>
    </xdr:to>
    <xdr:cxnSp macro="">
      <xdr:nvCxnSpPr>
        <xdr:cNvPr id="139" name="直線コネクタ 138"/>
        <xdr:cNvCxnSpPr/>
      </xdr:nvCxnSpPr>
      <xdr:spPr>
        <a:xfrm flipV="1">
          <a:off x="14793595" y="5312833"/>
          <a:ext cx="1269" cy="1241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128710</xdr:rowOff>
    </xdr:from>
    <xdr:ext cx="469744" cy="259045"/>
    <xdr:sp macro="" textlink="">
      <xdr:nvSpPr>
        <xdr:cNvPr id="140" name="債務償還比率最小値テキスト"/>
        <xdr:cNvSpPr txBox="1"/>
      </xdr:nvSpPr>
      <xdr:spPr>
        <a:xfrm>
          <a:off x="14846300" y="6558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124883</xdr:rowOff>
    </xdr:from>
    <xdr:to>
      <xdr:col>76</xdr:col>
      <xdr:colOff>111125</xdr:colOff>
      <xdr:row>33</xdr:row>
      <xdr:rowOff>124883</xdr:rowOff>
    </xdr:to>
    <xdr:cxnSp macro="">
      <xdr:nvCxnSpPr>
        <xdr:cNvPr id="141" name="直線コネクタ 140"/>
        <xdr:cNvCxnSpPr/>
      </xdr:nvCxnSpPr>
      <xdr:spPr>
        <a:xfrm>
          <a:off x="14706600" y="6554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150935</xdr:rowOff>
    </xdr:from>
    <xdr:ext cx="340478" cy="259045"/>
    <xdr:sp macro="" textlink="">
      <xdr:nvSpPr>
        <xdr:cNvPr id="142" name="債務償還比率最大値テキスト"/>
        <xdr:cNvSpPr txBox="1"/>
      </xdr:nvSpPr>
      <xdr:spPr>
        <a:xfrm>
          <a:off x="14846300" y="50372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11235</xdr:rowOff>
    </xdr:from>
    <xdr:ext cx="340478" cy="259045"/>
    <xdr:sp macro="" textlink="">
      <xdr:nvSpPr>
        <xdr:cNvPr id="144" name="債務償還比率平均値テキスト"/>
        <xdr:cNvSpPr txBox="1"/>
      </xdr:nvSpPr>
      <xdr:spPr>
        <a:xfrm>
          <a:off x="14846300" y="5240460"/>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32808</xdr:rowOff>
    </xdr:from>
    <xdr:to>
      <xdr:col>76</xdr:col>
      <xdr:colOff>73025</xdr:colOff>
      <xdr:row>26</xdr:row>
      <xdr:rowOff>134408</xdr:rowOff>
    </xdr:to>
    <xdr:sp macro="" textlink="">
      <xdr:nvSpPr>
        <xdr:cNvPr id="145" name="フローチャート: 判断 144"/>
        <xdr:cNvSpPr/>
      </xdr:nvSpPr>
      <xdr:spPr>
        <a:xfrm>
          <a:off x="14744700" y="526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26</xdr:row>
      <xdr:rowOff>32808</xdr:rowOff>
    </xdr:from>
    <xdr:to>
      <xdr:col>72</xdr:col>
      <xdr:colOff>123825</xdr:colOff>
      <xdr:row>26</xdr:row>
      <xdr:rowOff>134408</xdr:rowOff>
    </xdr:to>
    <xdr:sp macro="" textlink="">
      <xdr:nvSpPr>
        <xdr:cNvPr id="146" name="フローチャート: 判断 145"/>
        <xdr:cNvSpPr/>
      </xdr:nvSpPr>
      <xdr:spPr>
        <a:xfrm>
          <a:off x="14033500" y="526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26</xdr:row>
      <xdr:rowOff>32808</xdr:rowOff>
    </xdr:from>
    <xdr:to>
      <xdr:col>68</xdr:col>
      <xdr:colOff>123825</xdr:colOff>
      <xdr:row>26</xdr:row>
      <xdr:rowOff>134408</xdr:rowOff>
    </xdr:to>
    <xdr:sp macro="" textlink="">
      <xdr:nvSpPr>
        <xdr:cNvPr id="147" name="フローチャート: 判断 146"/>
        <xdr:cNvSpPr/>
      </xdr:nvSpPr>
      <xdr:spPr>
        <a:xfrm>
          <a:off x="13271500" y="526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26</xdr:row>
      <xdr:rowOff>32808</xdr:rowOff>
    </xdr:from>
    <xdr:to>
      <xdr:col>64</xdr:col>
      <xdr:colOff>123825</xdr:colOff>
      <xdr:row>26</xdr:row>
      <xdr:rowOff>134408</xdr:rowOff>
    </xdr:to>
    <xdr:sp macro="" textlink="">
      <xdr:nvSpPr>
        <xdr:cNvPr id="148" name="フローチャート: 判断 147"/>
        <xdr:cNvSpPr/>
      </xdr:nvSpPr>
      <xdr:spPr>
        <a:xfrm>
          <a:off x="12509500" y="526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26</xdr:row>
      <xdr:rowOff>32808</xdr:rowOff>
    </xdr:from>
    <xdr:to>
      <xdr:col>60</xdr:col>
      <xdr:colOff>123825</xdr:colOff>
      <xdr:row>26</xdr:row>
      <xdr:rowOff>134408</xdr:rowOff>
    </xdr:to>
    <xdr:sp macro="" textlink="">
      <xdr:nvSpPr>
        <xdr:cNvPr id="149" name="フローチャート: 判断 148"/>
        <xdr:cNvSpPr/>
      </xdr:nvSpPr>
      <xdr:spPr>
        <a:xfrm>
          <a:off x="11747500" y="526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80586</xdr:colOff>
      <xdr:row>24</xdr:row>
      <xdr:rowOff>150935</xdr:rowOff>
    </xdr:from>
    <xdr:ext cx="340478" cy="259045"/>
    <xdr:sp macro="" textlink="">
      <xdr:nvSpPr>
        <xdr:cNvPr id="155" name="n_1aveValue債務償還比率"/>
        <xdr:cNvSpPr txBox="1"/>
      </xdr:nvSpPr>
      <xdr:spPr>
        <a:xfrm>
          <a:off x="13901361" y="50372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93286</xdr:colOff>
      <xdr:row>24</xdr:row>
      <xdr:rowOff>150935</xdr:rowOff>
    </xdr:from>
    <xdr:ext cx="340478" cy="259045"/>
    <xdr:sp macro="" textlink="">
      <xdr:nvSpPr>
        <xdr:cNvPr id="156" name="n_2aveValue債務償還比率"/>
        <xdr:cNvSpPr txBox="1"/>
      </xdr:nvSpPr>
      <xdr:spPr>
        <a:xfrm>
          <a:off x="13152061" y="50372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93286</xdr:colOff>
      <xdr:row>24</xdr:row>
      <xdr:rowOff>150935</xdr:rowOff>
    </xdr:from>
    <xdr:ext cx="340478" cy="259045"/>
    <xdr:sp macro="" textlink="">
      <xdr:nvSpPr>
        <xdr:cNvPr id="157" name="n_3aveValue債務償還比率"/>
        <xdr:cNvSpPr txBox="1"/>
      </xdr:nvSpPr>
      <xdr:spPr>
        <a:xfrm>
          <a:off x="12390061" y="50372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93286</xdr:colOff>
      <xdr:row>24</xdr:row>
      <xdr:rowOff>150935</xdr:rowOff>
    </xdr:from>
    <xdr:ext cx="340478" cy="259045"/>
    <xdr:sp macro="" textlink="">
      <xdr:nvSpPr>
        <xdr:cNvPr id="158" name="n_4aveValue債務償還比率"/>
        <xdr:cNvSpPr txBox="1"/>
      </xdr:nvSpPr>
      <xdr:spPr>
        <a:xfrm>
          <a:off x="11628061" y="50372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東京都千代田区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67,216
64,159
11.66
79,335,941
76,514,678
1,628,547
33,349,959
68,115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27215</xdr:rowOff>
    </xdr:to>
    <xdr:cxnSp macro="">
      <xdr:nvCxnSpPr>
        <xdr:cNvPr id="58" name="直線コネクタ 57"/>
        <xdr:cNvCxnSpPr/>
      </xdr:nvCxnSpPr>
      <xdr:spPr>
        <a:xfrm flipV="1">
          <a:off x="4634865" y="5660572"/>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31042</xdr:rowOff>
    </xdr:from>
    <xdr:ext cx="405111" cy="259045"/>
    <xdr:sp macro="" textlink="">
      <xdr:nvSpPr>
        <xdr:cNvPr id="59" name="【道路】&#10;有形固定資産減価償却率最小値テキスト"/>
        <xdr:cNvSpPr txBox="1"/>
      </xdr:nvSpPr>
      <xdr:spPr>
        <a:xfrm>
          <a:off x="4673600" y="7231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27215</xdr:rowOff>
    </xdr:from>
    <xdr:to>
      <xdr:col>24</xdr:col>
      <xdr:colOff>152400</xdr:colOff>
      <xdr:row>42</xdr:row>
      <xdr:rowOff>27215</xdr:rowOff>
    </xdr:to>
    <xdr:cxnSp macro="">
      <xdr:nvCxnSpPr>
        <xdr:cNvPr id="60" name="直線コネクタ 59"/>
        <xdr:cNvCxnSpPr/>
      </xdr:nvCxnSpPr>
      <xdr:spPr>
        <a:xfrm>
          <a:off x="4546600" y="722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76035</xdr:rowOff>
    </xdr:from>
    <xdr:ext cx="405111" cy="259045"/>
    <xdr:sp macro="" textlink="">
      <xdr:nvSpPr>
        <xdr:cNvPr id="63" name="【道路】&#10;有形固定資産減価償却率平均値テキスト"/>
        <xdr:cNvSpPr txBox="1"/>
      </xdr:nvSpPr>
      <xdr:spPr>
        <a:xfrm>
          <a:off x="4673600" y="64196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53159</xdr:rowOff>
    </xdr:from>
    <xdr:to>
      <xdr:col>24</xdr:col>
      <xdr:colOff>114300</xdr:colOff>
      <xdr:row>38</xdr:row>
      <xdr:rowOff>154759</xdr:rowOff>
    </xdr:to>
    <xdr:sp macro="" textlink="">
      <xdr:nvSpPr>
        <xdr:cNvPr id="64" name="フローチャート: 判断 63"/>
        <xdr:cNvSpPr/>
      </xdr:nvSpPr>
      <xdr:spPr>
        <a:xfrm>
          <a:off x="4584700" y="656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41728</xdr:rowOff>
    </xdr:from>
    <xdr:to>
      <xdr:col>20</xdr:col>
      <xdr:colOff>38100</xdr:colOff>
      <xdr:row>38</xdr:row>
      <xdr:rowOff>143328</xdr:rowOff>
    </xdr:to>
    <xdr:sp macro="" textlink="">
      <xdr:nvSpPr>
        <xdr:cNvPr id="65" name="フローチャート: 判断 64"/>
        <xdr:cNvSpPr/>
      </xdr:nvSpPr>
      <xdr:spPr>
        <a:xfrm>
          <a:off x="37465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23767</xdr:rowOff>
    </xdr:from>
    <xdr:to>
      <xdr:col>15</xdr:col>
      <xdr:colOff>101600</xdr:colOff>
      <xdr:row>38</xdr:row>
      <xdr:rowOff>125367</xdr:rowOff>
    </xdr:to>
    <xdr:sp macro="" textlink="">
      <xdr:nvSpPr>
        <xdr:cNvPr id="66" name="フローチャート: 判断 65"/>
        <xdr:cNvSpPr/>
      </xdr:nvSpPr>
      <xdr:spPr>
        <a:xfrm>
          <a:off x="2857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156028</xdr:rowOff>
    </xdr:from>
    <xdr:to>
      <xdr:col>10</xdr:col>
      <xdr:colOff>165100</xdr:colOff>
      <xdr:row>38</xdr:row>
      <xdr:rowOff>86178</xdr:rowOff>
    </xdr:to>
    <xdr:sp macro="" textlink="">
      <xdr:nvSpPr>
        <xdr:cNvPr id="67" name="フローチャート: 判断 66"/>
        <xdr:cNvSpPr/>
      </xdr:nvSpPr>
      <xdr:spPr>
        <a:xfrm>
          <a:off x="1968500" y="649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39</xdr:row>
      <xdr:rowOff>69487</xdr:rowOff>
    </xdr:from>
    <xdr:to>
      <xdr:col>6</xdr:col>
      <xdr:colOff>38100</xdr:colOff>
      <xdr:row>39</xdr:row>
      <xdr:rowOff>171087</xdr:rowOff>
    </xdr:to>
    <xdr:sp macro="" textlink="">
      <xdr:nvSpPr>
        <xdr:cNvPr id="68" name="フローチャート: 判断 67"/>
        <xdr:cNvSpPr/>
      </xdr:nvSpPr>
      <xdr:spPr>
        <a:xfrm>
          <a:off x="1079500" y="675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64588</xdr:rowOff>
    </xdr:from>
    <xdr:to>
      <xdr:col>24</xdr:col>
      <xdr:colOff>114300</xdr:colOff>
      <xdr:row>40</xdr:row>
      <xdr:rowOff>166188</xdr:rowOff>
    </xdr:to>
    <xdr:sp macro="" textlink="">
      <xdr:nvSpPr>
        <xdr:cNvPr id="74" name="楕円 73"/>
        <xdr:cNvSpPr/>
      </xdr:nvSpPr>
      <xdr:spPr>
        <a:xfrm>
          <a:off x="4584700" y="692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43015</xdr:rowOff>
    </xdr:from>
    <xdr:ext cx="405111" cy="259045"/>
    <xdr:sp macro="" textlink="">
      <xdr:nvSpPr>
        <xdr:cNvPr id="75" name="【道路】&#10;有形固定資産減価償却率該当値テキスト"/>
        <xdr:cNvSpPr txBox="1"/>
      </xdr:nvSpPr>
      <xdr:spPr>
        <a:xfrm>
          <a:off x="4673600" y="6901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22134</xdr:rowOff>
    </xdr:from>
    <xdr:to>
      <xdr:col>20</xdr:col>
      <xdr:colOff>38100</xdr:colOff>
      <xdr:row>40</xdr:row>
      <xdr:rowOff>123734</xdr:rowOff>
    </xdr:to>
    <xdr:sp macro="" textlink="">
      <xdr:nvSpPr>
        <xdr:cNvPr id="76" name="楕円 75"/>
        <xdr:cNvSpPr/>
      </xdr:nvSpPr>
      <xdr:spPr>
        <a:xfrm>
          <a:off x="3746500" y="688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72934</xdr:rowOff>
    </xdr:from>
    <xdr:to>
      <xdr:col>24</xdr:col>
      <xdr:colOff>63500</xdr:colOff>
      <xdr:row>40</xdr:row>
      <xdr:rowOff>115388</xdr:rowOff>
    </xdr:to>
    <xdr:cxnSp macro="">
      <xdr:nvCxnSpPr>
        <xdr:cNvPr id="77" name="直線コネクタ 76"/>
        <xdr:cNvCxnSpPr/>
      </xdr:nvCxnSpPr>
      <xdr:spPr>
        <a:xfrm>
          <a:off x="3797300" y="6930934"/>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62956</xdr:rowOff>
    </xdr:from>
    <xdr:to>
      <xdr:col>15</xdr:col>
      <xdr:colOff>101600</xdr:colOff>
      <xdr:row>41</xdr:row>
      <xdr:rowOff>164556</xdr:rowOff>
    </xdr:to>
    <xdr:sp macro="" textlink="">
      <xdr:nvSpPr>
        <xdr:cNvPr id="78" name="楕円 77"/>
        <xdr:cNvSpPr/>
      </xdr:nvSpPr>
      <xdr:spPr>
        <a:xfrm>
          <a:off x="2857500" y="709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72934</xdr:rowOff>
    </xdr:from>
    <xdr:to>
      <xdr:col>19</xdr:col>
      <xdr:colOff>177800</xdr:colOff>
      <xdr:row>41</xdr:row>
      <xdr:rowOff>113756</xdr:rowOff>
    </xdr:to>
    <xdr:cxnSp macro="">
      <xdr:nvCxnSpPr>
        <xdr:cNvPr id="79" name="直線コネクタ 78"/>
        <xdr:cNvCxnSpPr/>
      </xdr:nvCxnSpPr>
      <xdr:spPr>
        <a:xfrm flipV="1">
          <a:off x="2908300" y="6930934"/>
          <a:ext cx="889000" cy="2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42</xdr:row>
      <xdr:rowOff>2540</xdr:rowOff>
    </xdr:from>
    <xdr:to>
      <xdr:col>10</xdr:col>
      <xdr:colOff>165100</xdr:colOff>
      <xdr:row>42</xdr:row>
      <xdr:rowOff>104140</xdr:rowOff>
    </xdr:to>
    <xdr:sp macro="" textlink="">
      <xdr:nvSpPr>
        <xdr:cNvPr id="80" name="楕円 79"/>
        <xdr:cNvSpPr/>
      </xdr:nvSpPr>
      <xdr:spPr>
        <a:xfrm>
          <a:off x="1968500" y="720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113756</xdr:rowOff>
    </xdr:from>
    <xdr:to>
      <xdr:col>15</xdr:col>
      <xdr:colOff>50800</xdr:colOff>
      <xdr:row>42</xdr:row>
      <xdr:rowOff>53340</xdr:rowOff>
    </xdr:to>
    <xdr:cxnSp macro="">
      <xdr:nvCxnSpPr>
        <xdr:cNvPr id="81" name="直線コネクタ 80"/>
        <xdr:cNvCxnSpPr/>
      </xdr:nvCxnSpPr>
      <xdr:spPr>
        <a:xfrm flipV="1">
          <a:off x="2019300" y="7143206"/>
          <a:ext cx="8890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167459</xdr:rowOff>
    </xdr:from>
    <xdr:to>
      <xdr:col>6</xdr:col>
      <xdr:colOff>38100</xdr:colOff>
      <xdr:row>42</xdr:row>
      <xdr:rowOff>97609</xdr:rowOff>
    </xdr:to>
    <xdr:sp macro="" textlink="">
      <xdr:nvSpPr>
        <xdr:cNvPr id="82" name="楕円 81"/>
        <xdr:cNvSpPr/>
      </xdr:nvSpPr>
      <xdr:spPr>
        <a:xfrm>
          <a:off x="1079500" y="719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42</xdr:row>
      <xdr:rowOff>46809</xdr:rowOff>
    </xdr:from>
    <xdr:to>
      <xdr:col>10</xdr:col>
      <xdr:colOff>114300</xdr:colOff>
      <xdr:row>42</xdr:row>
      <xdr:rowOff>53340</xdr:rowOff>
    </xdr:to>
    <xdr:cxnSp macro="">
      <xdr:nvCxnSpPr>
        <xdr:cNvPr id="83" name="直線コネクタ 82"/>
        <xdr:cNvCxnSpPr/>
      </xdr:nvCxnSpPr>
      <xdr:spPr>
        <a:xfrm>
          <a:off x="1130300" y="724770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159855</xdr:rowOff>
    </xdr:from>
    <xdr:ext cx="405111" cy="259045"/>
    <xdr:sp macro="" textlink="">
      <xdr:nvSpPr>
        <xdr:cNvPr id="84" name="n_1aveValue【道路】&#10;有形固定資産減価償却率"/>
        <xdr:cNvSpPr txBox="1"/>
      </xdr:nvSpPr>
      <xdr:spPr>
        <a:xfrm>
          <a:off x="3582044" y="633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141894</xdr:rowOff>
    </xdr:from>
    <xdr:ext cx="405111" cy="259045"/>
    <xdr:sp macro="" textlink="">
      <xdr:nvSpPr>
        <xdr:cNvPr id="85" name="n_2aveValue【道路】&#10;有形固定資産減価償却率"/>
        <xdr:cNvSpPr txBox="1"/>
      </xdr:nvSpPr>
      <xdr:spPr>
        <a:xfrm>
          <a:off x="2705744" y="631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102705</xdr:rowOff>
    </xdr:from>
    <xdr:ext cx="405111" cy="259045"/>
    <xdr:sp macro="" textlink="">
      <xdr:nvSpPr>
        <xdr:cNvPr id="86" name="n_3aveValue【道路】&#10;有形固定資産減価償却率"/>
        <xdr:cNvSpPr txBox="1"/>
      </xdr:nvSpPr>
      <xdr:spPr>
        <a:xfrm>
          <a:off x="1816744" y="627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16164</xdr:rowOff>
    </xdr:from>
    <xdr:ext cx="405111" cy="259045"/>
    <xdr:sp macro="" textlink="">
      <xdr:nvSpPr>
        <xdr:cNvPr id="87" name="n_4aveValue【道路】&#10;有形固定資産減価償却率"/>
        <xdr:cNvSpPr txBox="1"/>
      </xdr:nvSpPr>
      <xdr:spPr>
        <a:xfrm>
          <a:off x="927744" y="6531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114861</xdr:rowOff>
    </xdr:from>
    <xdr:ext cx="405111" cy="259045"/>
    <xdr:sp macro="" textlink="">
      <xdr:nvSpPr>
        <xdr:cNvPr id="88" name="n_1mainValue【道路】&#10;有形固定資産減価償却率"/>
        <xdr:cNvSpPr txBox="1"/>
      </xdr:nvSpPr>
      <xdr:spPr>
        <a:xfrm>
          <a:off x="3582044" y="6972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155683</xdr:rowOff>
    </xdr:from>
    <xdr:ext cx="405111" cy="259045"/>
    <xdr:sp macro="" textlink="">
      <xdr:nvSpPr>
        <xdr:cNvPr id="89" name="n_2mainValue【道路】&#10;有形固定資産減価償却率"/>
        <xdr:cNvSpPr txBox="1"/>
      </xdr:nvSpPr>
      <xdr:spPr>
        <a:xfrm>
          <a:off x="2705744" y="7185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42</xdr:row>
      <xdr:rowOff>95267</xdr:rowOff>
    </xdr:from>
    <xdr:ext cx="405111" cy="259045"/>
    <xdr:sp macro="" textlink="">
      <xdr:nvSpPr>
        <xdr:cNvPr id="90" name="n_3mainValue【道路】&#10;有形固定資産減価償却率"/>
        <xdr:cNvSpPr txBox="1"/>
      </xdr:nvSpPr>
      <xdr:spPr>
        <a:xfrm>
          <a:off x="1816744" y="729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42</xdr:row>
      <xdr:rowOff>88736</xdr:rowOff>
    </xdr:from>
    <xdr:ext cx="405111" cy="259045"/>
    <xdr:sp macro="" textlink="">
      <xdr:nvSpPr>
        <xdr:cNvPr id="91" name="n_4mainValue【道路】&#10;有形固定資産減価償却率"/>
        <xdr:cNvSpPr txBox="1"/>
      </xdr:nvSpPr>
      <xdr:spPr>
        <a:xfrm>
          <a:off x="927744" y="72896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3620</xdr:rowOff>
    </xdr:from>
    <xdr:to>
      <xdr:col>54</xdr:col>
      <xdr:colOff>189865</xdr:colOff>
      <xdr:row>41</xdr:row>
      <xdr:rowOff>63436</xdr:rowOff>
    </xdr:to>
    <xdr:cxnSp macro="">
      <xdr:nvCxnSpPr>
        <xdr:cNvPr id="115" name="直線コネクタ 114"/>
        <xdr:cNvCxnSpPr/>
      </xdr:nvCxnSpPr>
      <xdr:spPr>
        <a:xfrm flipV="1">
          <a:off x="10476865" y="5832920"/>
          <a:ext cx="0" cy="1259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67263</xdr:rowOff>
    </xdr:from>
    <xdr:ext cx="469744" cy="259045"/>
    <xdr:sp macro="" textlink="">
      <xdr:nvSpPr>
        <xdr:cNvPr id="116" name="【道路】&#10;一人当たり延長最小値テキスト"/>
        <xdr:cNvSpPr txBox="1"/>
      </xdr:nvSpPr>
      <xdr:spPr>
        <a:xfrm>
          <a:off x="10515600" y="7096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63436</xdr:rowOff>
    </xdr:from>
    <xdr:to>
      <xdr:col>55</xdr:col>
      <xdr:colOff>88900</xdr:colOff>
      <xdr:row>41</xdr:row>
      <xdr:rowOff>63436</xdr:rowOff>
    </xdr:to>
    <xdr:cxnSp macro="">
      <xdr:nvCxnSpPr>
        <xdr:cNvPr id="117" name="直線コネクタ 116"/>
        <xdr:cNvCxnSpPr/>
      </xdr:nvCxnSpPr>
      <xdr:spPr>
        <a:xfrm>
          <a:off x="10388600" y="7092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121747</xdr:rowOff>
    </xdr:from>
    <xdr:ext cx="469744" cy="259045"/>
    <xdr:sp macro="" textlink="">
      <xdr:nvSpPr>
        <xdr:cNvPr id="118" name="【道路】&#10;一人当たり延長最大値テキスト"/>
        <xdr:cNvSpPr txBox="1"/>
      </xdr:nvSpPr>
      <xdr:spPr>
        <a:xfrm>
          <a:off x="10515600" y="560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3620</xdr:rowOff>
    </xdr:from>
    <xdr:to>
      <xdr:col>55</xdr:col>
      <xdr:colOff>88900</xdr:colOff>
      <xdr:row>34</xdr:row>
      <xdr:rowOff>3620</xdr:rowOff>
    </xdr:to>
    <xdr:cxnSp macro="">
      <xdr:nvCxnSpPr>
        <xdr:cNvPr id="119" name="直線コネクタ 118"/>
        <xdr:cNvCxnSpPr/>
      </xdr:nvCxnSpPr>
      <xdr:spPr>
        <a:xfrm>
          <a:off x="10388600" y="5832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20020</xdr:rowOff>
    </xdr:from>
    <xdr:ext cx="469744" cy="259045"/>
    <xdr:sp macro="" textlink="">
      <xdr:nvSpPr>
        <xdr:cNvPr id="120" name="【道路】&#10;一人当たり延長平均値テキスト"/>
        <xdr:cNvSpPr txBox="1"/>
      </xdr:nvSpPr>
      <xdr:spPr>
        <a:xfrm>
          <a:off x="10515600" y="68780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41593</xdr:rowOff>
    </xdr:from>
    <xdr:to>
      <xdr:col>55</xdr:col>
      <xdr:colOff>50800</xdr:colOff>
      <xdr:row>40</xdr:row>
      <xdr:rowOff>143193</xdr:rowOff>
    </xdr:to>
    <xdr:sp macro="" textlink="">
      <xdr:nvSpPr>
        <xdr:cNvPr id="121" name="フローチャート: 判断 120"/>
        <xdr:cNvSpPr/>
      </xdr:nvSpPr>
      <xdr:spPr>
        <a:xfrm>
          <a:off x="10426700" y="689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38164</xdr:rowOff>
    </xdr:from>
    <xdr:to>
      <xdr:col>50</xdr:col>
      <xdr:colOff>165100</xdr:colOff>
      <xdr:row>40</xdr:row>
      <xdr:rowOff>139764</xdr:rowOff>
    </xdr:to>
    <xdr:sp macro="" textlink="">
      <xdr:nvSpPr>
        <xdr:cNvPr id="122" name="フローチャート: 判断 121"/>
        <xdr:cNvSpPr/>
      </xdr:nvSpPr>
      <xdr:spPr>
        <a:xfrm>
          <a:off x="9588500" y="689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32639</xdr:rowOff>
    </xdr:from>
    <xdr:to>
      <xdr:col>46</xdr:col>
      <xdr:colOff>38100</xdr:colOff>
      <xdr:row>40</xdr:row>
      <xdr:rowOff>134239</xdr:rowOff>
    </xdr:to>
    <xdr:sp macro="" textlink="">
      <xdr:nvSpPr>
        <xdr:cNvPr id="123" name="フローチャート: 判断 122"/>
        <xdr:cNvSpPr/>
      </xdr:nvSpPr>
      <xdr:spPr>
        <a:xfrm>
          <a:off x="8699500" y="689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34925</xdr:rowOff>
    </xdr:from>
    <xdr:to>
      <xdr:col>41</xdr:col>
      <xdr:colOff>101600</xdr:colOff>
      <xdr:row>40</xdr:row>
      <xdr:rowOff>136525</xdr:rowOff>
    </xdr:to>
    <xdr:sp macro="" textlink="">
      <xdr:nvSpPr>
        <xdr:cNvPr id="124" name="フローチャート: 判断 123"/>
        <xdr:cNvSpPr/>
      </xdr:nvSpPr>
      <xdr:spPr>
        <a:xfrm>
          <a:off x="7810500" y="689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109601</xdr:rowOff>
    </xdr:from>
    <xdr:to>
      <xdr:col>36</xdr:col>
      <xdr:colOff>165100</xdr:colOff>
      <xdr:row>41</xdr:row>
      <xdr:rowOff>39751</xdr:rowOff>
    </xdr:to>
    <xdr:sp macro="" textlink="">
      <xdr:nvSpPr>
        <xdr:cNvPr id="125" name="フローチャート: 判断 124"/>
        <xdr:cNvSpPr/>
      </xdr:nvSpPr>
      <xdr:spPr>
        <a:xfrm>
          <a:off x="6921500" y="696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135128</xdr:rowOff>
    </xdr:from>
    <xdr:to>
      <xdr:col>55</xdr:col>
      <xdr:colOff>50800</xdr:colOff>
      <xdr:row>40</xdr:row>
      <xdr:rowOff>65278</xdr:rowOff>
    </xdr:to>
    <xdr:sp macro="" textlink="">
      <xdr:nvSpPr>
        <xdr:cNvPr id="131" name="楕円 130"/>
        <xdr:cNvSpPr/>
      </xdr:nvSpPr>
      <xdr:spPr>
        <a:xfrm>
          <a:off x="10426700" y="682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158005</xdr:rowOff>
    </xdr:from>
    <xdr:ext cx="469744" cy="259045"/>
    <xdr:sp macro="" textlink="">
      <xdr:nvSpPr>
        <xdr:cNvPr id="132" name="【道路】&#10;一人当たり延長該当値テキスト"/>
        <xdr:cNvSpPr txBox="1"/>
      </xdr:nvSpPr>
      <xdr:spPr>
        <a:xfrm>
          <a:off x="10515600" y="667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127889</xdr:rowOff>
    </xdr:from>
    <xdr:to>
      <xdr:col>50</xdr:col>
      <xdr:colOff>165100</xdr:colOff>
      <xdr:row>40</xdr:row>
      <xdr:rowOff>58039</xdr:rowOff>
    </xdr:to>
    <xdr:sp macro="" textlink="">
      <xdr:nvSpPr>
        <xdr:cNvPr id="133" name="楕円 132"/>
        <xdr:cNvSpPr/>
      </xdr:nvSpPr>
      <xdr:spPr>
        <a:xfrm>
          <a:off x="9588500" y="681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7239</xdr:rowOff>
    </xdr:from>
    <xdr:to>
      <xdr:col>55</xdr:col>
      <xdr:colOff>0</xdr:colOff>
      <xdr:row>40</xdr:row>
      <xdr:rowOff>14478</xdr:rowOff>
    </xdr:to>
    <xdr:cxnSp macro="">
      <xdr:nvCxnSpPr>
        <xdr:cNvPr id="134" name="直線コネクタ 133"/>
        <xdr:cNvCxnSpPr/>
      </xdr:nvCxnSpPr>
      <xdr:spPr>
        <a:xfrm>
          <a:off x="9639300" y="6865239"/>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114364</xdr:rowOff>
    </xdr:from>
    <xdr:to>
      <xdr:col>46</xdr:col>
      <xdr:colOff>38100</xdr:colOff>
      <xdr:row>40</xdr:row>
      <xdr:rowOff>44514</xdr:rowOff>
    </xdr:to>
    <xdr:sp macro="" textlink="">
      <xdr:nvSpPr>
        <xdr:cNvPr id="135" name="楕円 134"/>
        <xdr:cNvSpPr/>
      </xdr:nvSpPr>
      <xdr:spPr>
        <a:xfrm>
          <a:off x="8699500" y="6800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165164</xdr:rowOff>
    </xdr:from>
    <xdr:to>
      <xdr:col>50</xdr:col>
      <xdr:colOff>114300</xdr:colOff>
      <xdr:row>40</xdr:row>
      <xdr:rowOff>7239</xdr:rowOff>
    </xdr:to>
    <xdr:cxnSp macro="">
      <xdr:nvCxnSpPr>
        <xdr:cNvPr id="136" name="直線コネクタ 135"/>
        <xdr:cNvCxnSpPr/>
      </xdr:nvCxnSpPr>
      <xdr:spPr>
        <a:xfrm>
          <a:off x="8750300" y="6851714"/>
          <a:ext cx="889000" cy="13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96456</xdr:rowOff>
    </xdr:from>
    <xdr:to>
      <xdr:col>41</xdr:col>
      <xdr:colOff>101600</xdr:colOff>
      <xdr:row>40</xdr:row>
      <xdr:rowOff>26606</xdr:rowOff>
    </xdr:to>
    <xdr:sp macro="" textlink="">
      <xdr:nvSpPr>
        <xdr:cNvPr id="137" name="楕円 136"/>
        <xdr:cNvSpPr/>
      </xdr:nvSpPr>
      <xdr:spPr>
        <a:xfrm>
          <a:off x="7810500" y="6783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147256</xdr:rowOff>
    </xdr:from>
    <xdr:to>
      <xdr:col>45</xdr:col>
      <xdr:colOff>177800</xdr:colOff>
      <xdr:row>39</xdr:row>
      <xdr:rowOff>165164</xdr:rowOff>
    </xdr:to>
    <xdr:cxnSp macro="">
      <xdr:nvCxnSpPr>
        <xdr:cNvPr id="138" name="直線コネクタ 137"/>
        <xdr:cNvCxnSpPr/>
      </xdr:nvCxnSpPr>
      <xdr:spPr>
        <a:xfrm>
          <a:off x="7861300" y="6833806"/>
          <a:ext cx="889000" cy="17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85979</xdr:rowOff>
    </xdr:from>
    <xdr:to>
      <xdr:col>36</xdr:col>
      <xdr:colOff>165100</xdr:colOff>
      <xdr:row>40</xdr:row>
      <xdr:rowOff>16129</xdr:rowOff>
    </xdr:to>
    <xdr:sp macro="" textlink="">
      <xdr:nvSpPr>
        <xdr:cNvPr id="139" name="楕円 138"/>
        <xdr:cNvSpPr/>
      </xdr:nvSpPr>
      <xdr:spPr>
        <a:xfrm>
          <a:off x="6921500" y="677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136779</xdr:rowOff>
    </xdr:from>
    <xdr:to>
      <xdr:col>41</xdr:col>
      <xdr:colOff>50800</xdr:colOff>
      <xdr:row>39</xdr:row>
      <xdr:rowOff>147256</xdr:rowOff>
    </xdr:to>
    <xdr:cxnSp macro="">
      <xdr:nvCxnSpPr>
        <xdr:cNvPr id="140" name="直線コネクタ 139"/>
        <xdr:cNvCxnSpPr/>
      </xdr:nvCxnSpPr>
      <xdr:spPr>
        <a:xfrm>
          <a:off x="6972300" y="6823329"/>
          <a:ext cx="889000" cy="10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130891</xdr:rowOff>
    </xdr:from>
    <xdr:ext cx="469744" cy="259045"/>
    <xdr:sp macro="" textlink="">
      <xdr:nvSpPr>
        <xdr:cNvPr id="141" name="n_1aveValue【道路】&#10;一人当たり延長"/>
        <xdr:cNvSpPr txBox="1"/>
      </xdr:nvSpPr>
      <xdr:spPr>
        <a:xfrm>
          <a:off x="9391727" y="6988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125366</xdr:rowOff>
    </xdr:from>
    <xdr:ext cx="469744" cy="259045"/>
    <xdr:sp macro="" textlink="">
      <xdr:nvSpPr>
        <xdr:cNvPr id="142" name="n_2aveValue【道路】&#10;一人当たり延長"/>
        <xdr:cNvSpPr txBox="1"/>
      </xdr:nvSpPr>
      <xdr:spPr>
        <a:xfrm>
          <a:off x="8515427" y="698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127652</xdr:rowOff>
    </xdr:from>
    <xdr:ext cx="469744" cy="259045"/>
    <xdr:sp macro="" textlink="">
      <xdr:nvSpPr>
        <xdr:cNvPr id="143" name="n_3aveValue【道路】&#10;一人当たり延長"/>
        <xdr:cNvSpPr txBox="1"/>
      </xdr:nvSpPr>
      <xdr:spPr>
        <a:xfrm>
          <a:off x="7626427" y="6985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30878</xdr:rowOff>
    </xdr:from>
    <xdr:ext cx="469744" cy="259045"/>
    <xdr:sp macro="" textlink="">
      <xdr:nvSpPr>
        <xdr:cNvPr id="144" name="n_4aveValue【道路】&#10;一人当たり延長"/>
        <xdr:cNvSpPr txBox="1"/>
      </xdr:nvSpPr>
      <xdr:spPr>
        <a:xfrm>
          <a:off x="6737427" y="7060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74566</xdr:rowOff>
    </xdr:from>
    <xdr:ext cx="469744" cy="259045"/>
    <xdr:sp macro="" textlink="">
      <xdr:nvSpPr>
        <xdr:cNvPr id="145" name="n_1mainValue【道路】&#10;一人当たり延長"/>
        <xdr:cNvSpPr txBox="1"/>
      </xdr:nvSpPr>
      <xdr:spPr>
        <a:xfrm>
          <a:off x="9391727" y="6589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61041</xdr:rowOff>
    </xdr:from>
    <xdr:ext cx="469744" cy="259045"/>
    <xdr:sp macro="" textlink="">
      <xdr:nvSpPr>
        <xdr:cNvPr id="146" name="n_2mainValue【道路】&#10;一人当たり延長"/>
        <xdr:cNvSpPr txBox="1"/>
      </xdr:nvSpPr>
      <xdr:spPr>
        <a:xfrm>
          <a:off x="8515427" y="657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43133</xdr:rowOff>
    </xdr:from>
    <xdr:ext cx="469744" cy="259045"/>
    <xdr:sp macro="" textlink="">
      <xdr:nvSpPr>
        <xdr:cNvPr id="147" name="n_3mainValue【道路】&#10;一人当たり延長"/>
        <xdr:cNvSpPr txBox="1"/>
      </xdr:nvSpPr>
      <xdr:spPr>
        <a:xfrm>
          <a:off x="7626427" y="6558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32656</xdr:rowOff>
    </xdr:from>
    <xdr:ext cx="469744" cy="259045"/>
    <xdr:sp macro="" textlink="">
      <xdr:nvSpPr>
        <xdr:cNvPr id="148" name="n_4mainValue【道路】&#10;一人当たり延長"/>
        <xdr:cNvSpPr txBox="1"/>
      </xdr:nvSpPr>
      <xdr:spPr>
        <a:xfrm>
          <a:off x="6737427" y="6547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0" name="直線コネクタ 159"/>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61" name="テキスト ボックス 160"/>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2" name="直線コネクタ 161"/>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3" name="テキスト ボックス 162"/>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4" name="直線コネクタ 163"/>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5" name="テキスト ボックス 164"/>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6" name="直線コネクタ 165"/>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7" name="テキスト ボックス 166"/>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157734</xdr:rowOff>
    </xdr:from>
    <xdr:to>
      <xdr:col>24</xdr:col>
      <xdr:colOff>62865</xdr:colOff>
      <xdr:row>63</xdr:row>
      <xdr:rowOff>116586</xdr:rowOff>
    </xdr:to>
    <xdr:cxnSp macro="">
      <xdr:nvCxnSpPr>
        <xdr:cNvPr id="171" name="直線コネクタ 170"/>
        <xdr:cNvCxnSpPr/>
      </xdr:nvCxnSpPr>
      <xdr:spPr>
        <a:xfrm flipV="1">
          <a:off x="4634865" y="9758934"/>
          <a:ext cx="0" cy="115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120413</xdr:rowOff>
    </xdr:from>
    <xdr:ext cx="405111" cy="259045"/>
    <xdr:sp macro="" textlink="">
      <xdr:nvSpPr>
        <xdr:cNvPr id="172" name="【橋りょう・トンネル】&#10;有形固定資産減価償却率最小値テキスト"/>
        <xdr:cNvSpPr txBox="1"/>
      </xdr:nvSpPr>
      <xdr:spPr>
        <a:xfrm>
          <a:off x="4673600" y="10921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116586</xdr:rowOff>
    </xdr:from>
    <xdr:to>
      <xdr:col>24</xdr:col>
      <xdr:colOff>152400</xdr:colOff>
      <xdr:row>63</xdr:row>
      <xdr:rowOff>116586</xdr:rowOff>
    </xdr:to>
    <xdr:cxnSp macro="">
      <xdr:nvCxnSpPr>
        <xdr:cNvPr id="173" name="直線コネクタ 172"/>
        <xdr:cNvCxnSpPr/>
      </xdr:nvCxnSpPr>
      <xdr:spPr>
        <a:xfrm>
          <a:off x="4546600" y="1091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104411</xdr:rowOff>
    </xdr:from>
    <xdr:ext cx="405111" cy="259045"/>
    <xdr:sp macro="" textlink="">
      <xdr:nvSpPr>
        <xdr:cNvPr id="174" name="【橋りょう・トンネル】&#10;有形固定資産減価償却率最大値テキスト"/>
        <xdr:cNvSpPr txBox="1"/>
      </xdr:nvSpPr>
      <xdr:spPr>
        <a:xfrm>
          <a:off x="4673600" y="9534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157734</xdr:rowOff>
    </xdr:from>
    <xdr:to>
      <xdr:col>24</xdr:col>
      <xdr:colOff>152400</xdr:colOff>
      <xdr:row>56</xdr:row>
      <xdr:rowOff>157734</xdr:rowOff>
    </xdr:to>
    <xdr:cxnSp macro="">
      <xdr:nvCxnSpPr>
        <xdr:cNvPr id="175" name="直線コネクタ 174"/>
        <xdr:cNvCxnSpPr/>
      </xdr:nvCxnSpPr>
      <xdr:spPr>
        <a:xfrm>
          <a:off x="4546600" y="9758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19067</xdr:rowOff>
    </xdr:from>
    <xdr:ext cx="405111" cy="259045"/>
    <xdr:sp macro="" textlink="">
      <xdr:nvSpPr>
        <xdr:cNvPr id="176" name="【橋りょう・トンネル】&#10;有形固定資産減価償却率平均値テキスト"/>
        <xdr:cNvSpPr txBox="1"/>
      </xdr:nvSpPr>
      <xdr:spPr>
        <a:xfrm>
          <a:off x="4673600" y="10306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40640</xdr:rowOff>
    </xdr:from>
    <xdr:to>
      <xdr:col>24</xdr:col>
      <xdr:colOff>114300</xdr:colOff>
      <xdr:row>60</xdr:row>
      <xdr:rowOff>142240</xdr:rowOff>
    </xdr:to>
    <xdr:sp macro="" textlink="">
      <xdr:nvSpPr>
        <xdr:cNvPr id="177" name="フローチャート: 判断 176"/>
        <xdr:cNvSpPr/>
      </xdr:nvSpPr>
      <xdr:spPr>
        <a:xfrm>
          <a:off x="45847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20066</xdr:rowOff>
    </xdr:from>
    <xdr:to>
      <xdr:col>20</xdr:col>
      <xdr:colOff>38100</xdr:colOff>
      <xdr:row>60</xdr:row>
      <xdr:rowOff>121666</xdr:rowOff>
    </xdr:to>
    <xdr:sp macro="" textlink="">
      <xdr:nvSpPr>
        <xdr:cNvPr id="178" name="フローチャート: 判断 177"/>
        <xdr:cNvSpPr/>
      </xdr:nvSpPr>
      <xdr:spPr>
        <a:xfrm>
          <a:off x="3746500" y="10307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164084</xdr:rowOff>
    </xdr:from>
    <xdr:to>
      <xdr:col>15</xdr:col>
      <xdr:colOff>101600</xdr:colOff>
      <xdr:row>60</xdr:row>
      <xdr:rowOff>94234</xdr:rowOff>
    </xdr:to>
    <xdr:sp macro="" textlink="">
      <xdr:nvSpPr>
        <xdr:cNvPr id="179" name="フローチャート: 判断 178"/>
        <xdr:cNvSpPr/>
      </xdr:nvSpPr>
      <xdr:spPr>
        <a:xfrm>
          <a:off x="2857500" y="1027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152654</xdr:rowOff>
    </xdr:from>
    <xdr:to>
      <xdr:col>10</xdr:col>
      <xdr:colOff>165100</xdr:colOff>
      <xdr:row>60</xdr:row>
      <xdr:rowOff>82804</xdr:rowOff>
    </xdr:to>
    <xdr:sp macro="" textlink="">
      <xdr:nvSpPr>
        <xdr:cNvPr id="180" name="フローチャート: 判断 179"/>
        <xdr:cNvSpPr/>
      </xdr:nvSpPr>
      <xdr:spPr>
        <a:xfrm>
          <a:off x="1968500" y="1026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113792</xdr:rowOff>
    </xdr:from>
    <xdr:to>
      <xdr:col>6</xdr:col>
      <xdr:colOff>38100</xdr:colOff>
      <xdr:row>60</xdr:row>
      <xdr:rowOff>43942</xdr:rowOff>
    </xdr:to>
    <xdr:sp macro="" textlink="">
      <xdr:nvSpPr>
        <xdr:cNvPr id="181" name="フローチャート: 判断 180"/>
        <xdr:cNvSpPr/>
      </xdr:nvSpPr>
      <xdr:spPr>
        <a:xfrm>
          <a:off x="1079500" y="1022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70358</xdr:rowOff>
    </xdr:from>
    <xdr:to>
      <xdr:col>24</xdr:col>
      <xdr:colOff>114300</xdr:colOff>
      <xdr:row>58</xdr:row>
      <xdr:rowOff>508</xdr:rowOff>
    </xdr:to>
    <xdr:sp macro="" textlink="">
      <xdr:nvSpPr>
        <xdr:cNvPr id="187" name="楕円 186"/>
        <xdr:cNvSpPr/>
      </xdr:nvSpPr>
      <xdr:spPr>
        <a:xfrm>
          <a:off x="4584700" y="984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93235</xdr:rowOff>
    </xdr:from>
    <xdr:ext cx="405111" cy="259045"/>
    <xdr:sp macro="" textlink="">
      <xdr:nvSpPr>
        <xdr:cNvPr id="188" name="【橋りょう・トンネル】&#10;有形固定資産減価償却率該当値テキスト"/>
        <xdr:cNvSpPr txBox="1"/>
      </xdr:nvSpPr>
      <xdr:spPr>
        <a:xfrm>
          <a:off x="4673600" y="9694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38354</xdr:rowOff>
    </xdr:from>
    <xdr:to>
      <xdr:col>20</xdr:col>
      <xdr:colOff>38100</xdr:colOff>
      <xdr:row>57</xdr:row>
      <xdr:rowOff>139954</xdr:rowOff>
    </xdr:to>
    <xdr:sp macro="" textlink="">
      <xdr:nvSpPr>
        <xdr:cNvPr id="189" name="楕円 188"/>
        <xdr:cNvSpPr/>
      </xdr:nvSpPr>
      <xdr:spPr>
        <a:xfrm>
          <a:off x="3746500" y="981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89154</xdr:rowOff>
    </xdr:from>
    <xdr:to>
      <xdr:col>24</xdr:col>
      <xdr:colOff>63500</xdr:colOff>
      <xdr:row>57</xdr:row>
      <xdr:rowOff>121158</xdr:rowOff>
    </xdr:to>
    <xdr:cxnSp macro="">
      <xdr:nvCxnSpPr>
        <xdr:cNvPr id="190" name="直線コネクタ 189"/>
        <xdr:cNvCxnSpPr/>
      </xdr:nvCxnSpPr>
      <xdr:spPr>
        <a:xfrm>
          <a:off x="3797300" y="986180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6350</xdr:rowOff>
    </xdr:from>
    <xdr:to>
      <xdr:col>15</xdr:col>
      <xdr:colOff>101600</xdr:colOff>
      <xdr:row>57</xdr:row>
      <xdr:rowOff>107950</xdr:rowOff>
    </xdr:to>
    <xdr:sp macro="" textlink="">
      <xdr:nvSpPr>
        <xdr:cNvPr id="191" name="楕円 190"/>
        <xdr:cNvSpPr/>
      </xdr:nvSpPr>
      <xdr:spPr>
        <a:xfrm>
          <a:off x="28575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57150</xdr:rowOff>
    </xdr:from>
    <xdr:to>
      <xdr:col>19</xdr:col>
      <xdr:colOff>177800</xdr:colOff>
      <xdr:row>57</xdr:row>
      <xdr:rowOff>89154</xdr:rowOff>
    </xdr:to>
    <xdr:cxnSp macro="">
      <xdr:nvCxnSpPr>
        <xdr:cNvPr id="192" name="直線コネクタ 191"/>
        <xdr:cNvCxnSpPr/>
      </xdr:nvCxnSpPr>
      <xdr:spPr>
        <a:xfrm>
          <a:off x="2908300" y="982980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33782</xdr:rowOff>
    </xdr:from>
    <xdr:to>
      <xdr:col>10</xdr:col>
      <xdr:colOff>165100</xdr:colOff>
      <xdr:row>62</xdr:row>
      <xdr:rowOff>135382</xdr:rowOff>
    </xdr:to>
    <xdr:sp macro="" textlink="">
      <xdr:nvSpPr>
        <xdr:cNvPr id="193" name="楕円 192"/>
        <xdr:cNvSpPr/>
      </xdr:nvSpPr>
      <xdr:spPr>
        <a:xfrm>
          <a:off x="1968500" y="1066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57150</xdr:rowOff>
    </xdr:from>
    <xdr:to>
      <xdr:col>15</xdr:col>
      <xdr:colOff>50800</xdr:colOff>
      <xdr:row>62</xdr:row>
      <xdr:rowOff>84582</xdr:rowOff>
    </xdr:to>
    <xdr:cxnSp macro="">
      <xdr:nvCxnSpPr>
        <xdr:cNvPr id="194" name="直線コネクタ 193"/>
        <xdr:cNvCxnSpPr/>
      </xdr:nvCxnSpPr>
      <xdr:spPr>
        <a:xfrm flipV="1">
          <a:off x="2019300" y="9829800"/>
          <a:ext cx="889000" cy="884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8636</xdr:rowOff>
    </xdr:from>
    <xdr:to>
      <xdr:col>6</xdr:col>
      <xdr:colOff>38100</xdr:colOff>
      <xdr:row>62</xdr:row>
      <xdr:rowOff>110236</xdr:rowOff>
    </xdr:to>
    <xdr:sp macro="" textlink="">
      <xdr:nvSpPr>
        <xdr:cNvPr id="195" name="楕円 194"/>
        <xdr:cNvSpPr/>
      </xdr:nvSpPr>
      <xdr:spPr>
        <a:xfrm>
          <a:off x="1079500" y="1063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59436</xdr:rowOff>
    </xdr:from>
    <xdr:to>
      <xdr:col>10</xdr:col>
      <xdr:colOff>114300</xdr:colOff>
      <xdr:row>62</xdr:row>
      <xdr:rowOff>84582</xdr:rowOff>
    </xdr:to>
    <xdr:cxnSp macro="">
      <xdr:nvCxnSpPr>
        <xdr:cNvPr id="196" name="直線コネクタ 195"/>
        <xdr:cNvCxnSpPr/>
      </xdr:nvCxnSpPr>
      <xdr:spPr>
        <a:xfrm>
          <a:off x="1130300" y="10689336"/>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112793</xdr:rowOff>
    </xdr:from>
    <xdr:ext cx="405111" cy="259045"/>
    <xdr:sp macro="" textlink="">
      <xdr:nvSpPr>
        <xdr:cNvPr id="197" name="n_1aveValue【橋りょう・トンネル】&#10;有形固定資産減価償却率"/>
        <xdr:cNvSpPr txBox="1"/>
      </xdr:nvSpPr>
      <xdr:spPr>
        <a:xfrm>
          <a:off x="3582044" y="10399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85361</xdr:rowOff>
    </xdr:from>
    <xdr:ext cx="405111" cy="259045"/>
    <xdr:sp macro="" textlink="">
      <xdr:nvSpPr>
        <xdr:cNvPr id="198" name="n_2aveValue【橋りょう・トンネル】&#10;有形固定資産減価償却率"/>
        <xdr:cNvSpPr txBox="1"/>
      </xdr:nvSpPr>
      <xdr:spPr>
        <a:xfrm>
          <a:off x="2705744" y="10372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99331</xdr:rowOff>
    </xdr:from>
    <xdr:ext cx="405111" cy="259045"/>
    <xdr:sp macro="" textlink="">
      <xdr:nvSpPr>
        <xdr:cNvPr id="199" name="n_3aveValue【橋りょう・トンネル】&#10;有形固定資産減価償却率"/>
        <xdr:cNvSpPr txBox="1"/>
      </xdr:nvSpPr>
      <xdr:spPr>
        <a:xfrm>
          <a:off x="1816744" y="10043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60469</xdr:rowOff>
    </xdr:from>
    <xdr:ext cx="405111" cy="259045"/>
    <xdr:sp macro="" textlink="">
      <xdr:nvSpPr>
        <xdr:cNvPr id="200" name="n_4aveValue【橋りょう・トンネル】&#10;有形固定資産減価償却率"/>
        <xdr:cNvSpPr txBox="1"/>
      </xdr:nvSpPr>
      <xdr:spPr>
        <a:xfrm>
          <a:off x="927744" y="10004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156481</xdr:rowOff>
    </xdr:from>
    <xdr:ext cx="405111" cy="259045"/>
    <xdr:sp macro="" textlink="">
      <xdr:nvSpPr>
        <xdr:cNvPr id="201" name="n_1mainValue【橋りょう・トンネル】&#10;有形固定資産減価償却率"/>
        <xdr:cNvSpPr txBox="1"/>
      </xdr:nvSpPr>
      <xdr:spPr>
        <a:xfrm>
          <a:off x="3582044" y="958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124477</xdr:rowOff>
    </xdr:from>
    <xdr:ext cx="405111" cy="259045"/>
    <xdr:sp macro="" textlink="">
      <xdr:nvSpPr>
        <xdr:cNvPr id="202" name="n_2mainValue【橋りょう・トンネル】&#10;有形固定資産減価償却率"/>
        <xdr:cNvSpPr txBox="1"/>
      </xdr:nvSpPr>
      <xdr:spPr>
        <a:xfrm>
          <a:off x="2705744" y="955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126509</xdr:rowOff>
    </xdr:from>
    <xdr:ext cx="405111" cy="259045"/>
    <xdr:sp macro="" textlink="">
      <xdr:nvSpPr>
        <xdr:cNvPr id="203" name="n_3mainValue【橋りょう・トンネル】&#10;有形固定資産減価償却率"/>
        <xdr:cNvSpPr txBox="1"/>
      </xdr:nvSpPr>
      <xdr:spPr>
        <a:xfrm>
          <a:off x="1816744" y="10756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101363</xdr:rowOff>
    </xdr:from>
    <xdr:ext cx="405111" cy="259045"/>
    <xdr:sp macro="" textlink="">
      <xdr:nvSpPr>
        <xdr:cNvPr id="204" name="n_4mainValue【橋りょう・トンネル】&#10;有形固定資産減価償却率"/>
        <xdr:cNvSpPr txBox="1"/>
      </xdr:nvSpPr>
      <xdr:spPr>
        <a:xfrm>
          <a:off x="927744" y="10731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61</xdr:row>
      <xdr:rowOff>67327</xdr:rowOff>
    </xdr:from>
    <xdr:ext cx="531299" cy="259045"/>
    <xdr:sp macro="" textlink="">
      <xdr:nvSpPr>
        <xdr:cNvPr id="218" name="テキスト ボックス 217"/>
        <xdr:cNvSpPr txBox="1"/>
      </xdr:nvSpPr>
      <xdr:spPr>
        <a:xfrm>
          <a:off x="6072701" y="1052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4" name="テキスト ボックス 223"/>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6" name="テキスト ボックス 225"/>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19217</xdr:rowOff>
    </xdr:from>
    <xdr:to>
      <xdr:col>54</xdr:col>
      <xdr:colOff>189865</xdr:colOff>
      <xdr:row>64</xdr:row>
      <xdr:rowOff>56000</xdr:rowOff>
    </xdr:to>
    <xdr:cxnSp macro="">
      <xdr:nvCxnSpPr>
        <xdr:cNvPr id="228" name="直線コネクタ 227"/>
        <xdr:cNvCxnSpPr/>
      </xdr:nvCxnSpPr>
      <xdr:spPr>
        <a:xfrm flipV="1">
          <a:off x="10476865" y="9620417"/>
          <a:ext cx="0" cy="14083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59827</xdr:rowOff>
    </xdr:from>
    <xdr:ext cx="469744" cy="259045"/>
    <xdr:sp macro="" textlink="">
      <xdr:nvSpPr>
        <xdr:cNvPr id="229" name="【橋りょう・トンネル】&#10;一人当たり有形固定資産（償却資産）額最小値テキスト"/>
        <xdr:cNvSpPr txBox="1"/>
      </xdr:nvSpPr>
      <xdr:spPr>
        <a:xfrm>
          <a:off x="10515600" y="1103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56000</xdr:rowOff>
    </xdr:from>
    <xdr:to>
      <xdr:col>55</xdr:col>
      <xdr:colOff>88900</xdr:colOff>
      <xdr:row>64</xdr:row>
      <xdr:rowOff>56000</xdr:rowOff>
    </xdr:to>
    <xdr:cxnSp macro="">
      <xdr:nvCxnSpPr>
        <xdr:cNvPr id="230" name="直線コネクタ 229"/>
        <xdr:cNvCxnSpPr/>
      </xdr:nvCxnSpPr>
      <xdr:spPr>
        <a:xfrm>
          <a:off x="10388600" y="1102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137344</xdr:rowOff>
    </xdr:from>
    <xdr:ext cx="599010" cy="259045"/>
    <xdr:sp macro="" textlink="">
      <xdr:nvSpPr>
        <xdr:cNvPr id="231" name="【橋りょう・トンネル】&#10;一人当たり有形固定資産（償却資産）額最大値テキスト"/>
        <xdr:cNvSpPr txBox="1"/>
      </xdr:nvSpPr>
      <xdr:spPr>
        <a:xfrm>
          <a:off x="10515600" y="9395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19217</xdr:rowOff>
    </xdr:from>
    <xdr:to>
      <xdr:col>55</xdr:col>
      <xdr:colOff>88900</xdr:colOff>
      <xdr:row>56</xdr:row>
      <xdr:rowOff>19217</xdr:rowOff>
    </xdr:to>
    <xdr:cxnSp macro="">
      <xdr:nvCxnSpPr>
        <xdr:cNvPr id="232" name="直線コネクタ 231"/>
        <xdr:cNvCxnSpPr/>
      </xdr:nvCxnSpPr>
      <xdr:spPr>
        <a:xfrm>
          <a:off x="10388600" y="9620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93197</xdr:rowOff>
    </xdr:from>
    <xdr:ext cx="534377" cy="259045"/>
    <xdr:sp macro="" textlink="">
      <xdr:nvSpPr>
        <xdr:cNvPr id="233" name="【橋りょう・トンネル】&#10;一人当たり有形固定資産（償却資産）額平均値テキスト"/>
        <xdr:cNvSpPr txBox="1"/>
      </xdr:nvSpPr>
      <xdr:spPr>
        <a:xfrm>
          <a:off x="10515600" y="10551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70320</xdr:rowOff>
    </xdr:from>
    <xdr:to>
      <xdr:col>55</xdr:col>
      <xdr:colOff>50800</xdr:colOff>
      <xdr:row>63</xdr:row>
      <xdr:rowOff>470</xdr:rowOff>
    </xdr:to>
    <xdr:sp macro="" textlink="">
      <xdr:nvSpPr>
        <xdr:cNvPr id="234" name="フローチャート: 判断 233"/>
        <xdr:cNvSpPr/>
      </xdr:nvSpPr>
      <xdr:spPr>
        <a:xfrm>
          <a:off x="10426700" y="1070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65054</xdr:rowOff>
    </xdr:from>
    <xdr:to>
      <xdr:col>50</xdr:col>
      <xdr:colOff>165100</xdr:colOff>
      <xdr:row>62</xdr:row>
      <xdr:rowOff>166654</xdr:rowOff>
    </xdr:to>
    <xdr:sp macro="" textlink="">
      <xdr:nvSpPr>
        <xdr:cNvPr id="235" name="フローチャート: 判断 234"/>
        <xdr:cNvSpPr/>
      </xdr:nvSpPr>
      <xdr:spPr>
        <a:xfrm>
          <a:off x="9588500" y="10694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69482</xdr:rowOff>
    </xdr:from>
    <xdr:to>
      <xdr:col>46</xdr:col>
      <xdr:colOff>38100</xdr:colOff>
      <xdr:row>62</xdr:row>
      <xdr:rowOff>171082</xdr:rowOff>
    </xdr:to>
    <xdr:sp macro="" textlink="">
      <xdr:nvSpPr>
        <xdr:cNvPr id="236" name="フローチャート: 判断 235"/>
        <xdr:cNvSpPr/>
      </xdr:nvSpPr>
      <xdr:spPr>
        <a:xfrm>
          <a:off x="8699500" y="1069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81659</xdr:rowOff>
    </xdr:from>
    <xdr:to>
      <xdr:col>41</xdr:col>
      <xdr:colOff>101600</xdr:colOff>
      <xdr:row>63</xdr:row>
      <xdr:rowOff>11809</xdr:rowOff>
    </xdr:to>
    <xdr:sp macro="" textlink="">
      <xdr:nvSpPr>
        <xdr:cNvPr id="237" name="フローチャート: 判断 236"/>
        <xdr:cNvSpPr/>
      </xdr:nvSpPr>
      <xdr:spPr>
        <a:xfrm>
          <a:off x="7810500" y="1071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27602</xdr:rowOff>
    </xdr:from>
    <xdr:to>
      <xdr:col>36</xdr:col>
      <xdr:colOff>165100</xdr:colOff>
      <xdr:row>62</xdr:row>
      <xdr:rowOff>129202</xdr:rowOff>
    </xdr:to>
    <xdr:sp macro="" textlink="">
      <xdr:nvSpPr>
        <xdr:cNvPr id="238" name="フローチャート: 判断 237"/>
        <xdr:cNvSpPr/>
      </xdr:nvSpPr>
      <xdr:spPr>
        <a:xfrm>
          <a:off x="6921500" y="1065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11981</xdr:rowOff>
    </xdr:from>
    <xdr:to>
      <xdr:col>55</xdr:col>
      <xdr:colOff>50800</xdr:colOff>
      <xdr:row>63</xdr:row>
      <xdr:rowOff>113581</xdr:rowOff>
    </xdr:to>
    <xdr:sp macro="" textlink="">
      <xdr:nvSpPr>
        <xdr:cNvPr id="244" name="楕円 243"/>
        <xdr:cNvSpPr/>
      </xdr:nvSpPr>
      <xdr:spPr>
        <a:xfrm>
          <a:off x="10426700" y="10813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161858</xdr:rowOff>
    </xdr:from>
    <xdr:ext cx="534377" cy="259045"/>
    <xdr:sp macro="" textlink="">
      <xdr:nvSpPr>
        <xdr:cNvPr id="245" name="【橋りょう・トンネル】&#10;一人当たり有形固定資産（償却資産）額該当値テキスト"/>
        <xdr:cNvSpPr txBox="1"/>
      </xdr:nvSpPr>
      <xdr:spPr>
        <a:xfrm>
          <a:off x="10515600" y="10791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8407</xdr:rowOff>
    </xdr:from>
    <xdr:to>
      <xdr:col>50</xdr:col>
      <xdr:colOff>165100</xdr:colOff>
      <xdr:row>63</xdr:row>
      <xdr:rowOff>110007</xdr:rowOff>
    </xdr:to>
    <xdr:sp macro="" textlink="">
      <xdr:nvSpPr>
        <xdr:cNvPr id="246" name="楕円 245"/>
        <xdr:cNvSpPr/>
      </xdr:nvSpPr>
      <xdr:spPr>
        <a:xfrm>
          <a:off x="9588500" y="10809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59207</xdr:rowOff>
    </xdr:from>
    <xdr:to>
      <xdr:col>55</xdr:col>
      <xdr:colOff>0</xdr:colOff>
      <xdr:row>63</xdr:row>
      <xdr:rowOff>62781</xdr:rowOff>
    </xdr:to>
    <xdr:cxnSp macro="">
      <xdr:nvCxnSpPr>
        <xdr:cNvPr id="247" name="直線コネクタ 246"/>
        <xdr:cNvCxnSpPr/>
      </xdr:nvCxnSpPr>
      <xdr:spPr>
        <a:xfrm>
          <a:off x="9639300" y="10860557"/>
          <a:ext cx="838200" cy="3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1580</xdr:rowOff>
    </xdr:from>
    <xdr:to>
      <xdr:col>46</xdr:col>
      <xdr:colOff>38100</xdr:colOff>
      <xdr:row>63</xdr:row>
      <xdr:rowOff>103180</xdr:rowOff>
    </xdr:to>
    <xdr:sp macro="" textlink="">
      <xdr:nvSpPr>
        <xdr:cNvPr id="248" name="楕円 247"/>
        <xdr:cNvSpPr/>
      </xdr:nvSpPr>
      <xdr:spPr>
        <a:xfrm>
          <a:off x="8699500" y="1080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52380</xdr:rowOff>
    </xdr:from>
    <xdr:to>
      <xdr:col>50</xdr:col>
      <xdr:colOff>114300</xdr:colOff>
      <xdr:row>63</xdr:row>
      <xdr:rowOff>59207</xdr:rowOff>
    </xdr:to>
    <xdr:cxnSp macro="">
      <xdr:nvCxnSpPr>
        <xdr:cNvPr id="249" name="直線コネクタ 248"/>
        <xdr:cNvCxnSpPr/>
      </xdr:nvCxnSpPr>
      <xdr:spPr>
        <a:xfrm>
          <a:off x="8750300" y="10853730"/>
          <a:ext cx="889000" cy="6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112764</xdr:rowOff>
    </xdr:from>
    <xdr:to>
      <xdr:col>41</xdr:col>
      <xdr:colOff>101600</xdr:colOff>
      <xdr:row>64</xdr:row>
      <xdr:rowOff>42914</xdr:rowOff>
    </xdr:to>
    <xdr:sp macro="" textlink="">
      <xdr:nvSpPr>
        <xdr:cNvPr id="250" name="楕円 249"/>
        <xdr:cNvSpPr/>
      </xdr:nvSpPr>
      <xdr:spPr>
        <a:xfrm>
          <a:off x="7810500" y="10914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52380</xdr:rowOff>
    </xdr:from>
    <xdr:to>
      <xdr:col>45</xdr:col>
      <xdr:colOff>177800</xdr:colOff>
      <xdr:row>63</xdr:row>
      <xdr:rowOff>163564</xdr:rowOff>
    </xdr:to>
    <xdr:cxnSp macro="">
      <xdr:nvCxnSpPr>
        <xdr:cNvPr id="251" name="直線コネクタ 250"/>
        <xdr:cNvCxnSpPr/>
      </xdr:nvCxnSpPr>
      <xdr:spPr>
        <a:xfrm flipV="1">
          <a:off x="7861300" y="10853730"/>
          <a:ext cx="889000" cy="111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110683</xdr:rowOff>
    </xdr:from>
    <xdr:to>
      <xdr:col>36</xdr:col>
      <xdr:colOff>165100</xdr:colOff>
      <xdr:row>64</xdr:row>
      <xdr:rowOff>40833</xdr:rowOff>
    </xdr:to>
    <xdr:sp macro="" textlink="">
      <xdr:nvSpPr>
        <xdr:cNvPr id="252" name="楕円 251"/>
        <xdr:cNvSpPr/>
      </xdr:nvSpPr>
      <xdr:spPr>
        <a:xfrm>
          <a:off x="6921500" y="1091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161483</xdr:rowOff>
    </xdr:from>
    <xdr:to>
      <xdr:col>41</xdr:col>
      <xdr:colOff>50800</xdr:colOff>
      <xdr:row>63</xdr:row>
      <xdr:rowOff>163564</xdr:rowOff>
    </xdr:to>
    <xdr:cxnSp macro="">
      <xdr:nvCxnSpPr>
        <xdr:cNvPr id="253" name="直線コネクタ 252"/>
        <xdr:cNvCxnSpPr/>
      </xdr:nvCxnSpPr>
      <xdr:spPr>
        <a:xfrm>
          <a:off x="6972300" y="10962833"/>
          <a:ext cx="889000" cy="2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61</xdr:row>
      <xdr:rowOff>11731</xdr:rowOff>
    </xdr:from>
    <xdr:ext cx="534377" cy="259045"/>
    <xdr:sp macro="" textlink="">
      <xdr:nvSpPr>
        <xdr:cNvPr id="254" name="n_1aveValue【橋りょう・トンネル】&#10;一人当たり有形固定資産（償却資産）額"/>
        <xdr:cNvSpPr txBox="1"/>
      </xdr:nvSpPr>
      <xdr:spPr>
        <a:xfrm>
          <a:off x="9359411" y="10470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61</xdr:row>
      <xdr:rowOff>16159</xdr:rowOff>
    </xdr:from>
    <xdr:ext cx="534377" cy="259045"/>
    <xdr:sp macro="" textlink="">
      <xdr:nvSpPr>
        <xdr:cNvPr id="255" name="n_2aveValue【橋りょう・トンネル】&#10;一人当たり有形固定資産（償却資産）額"/>
        <xdr:cNvSpPr txBox="1"/>
      </xdr:nvSpPr>
      <xdr:spPr>
        <a:xfrm>
          <a:off x="8483111" y="1047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61</xdr:row>
      <xdr:rowOff>28336</xdr:rowOff>
    </xdr:from>
    <xdr:ext cx="534377" cy="259045"/>
    <xdr:sp macro="" textlink="">
      <xdr:nvSpPr>
        <xdr:cNvPr id="256" name="n_3aveValue【橋りょう・トンネル】&#10;一人当たり有形固定資産（償却資産）額"/>
        <xdr:cNvSpPr txBox="1"/>
      </xdr:nvSpPr>
      <xdr:spPr>
        <a:xfrm>
          <a:off x="7594111" y="1048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145729</xdr:rowOff>
    </xdr:from>
    <xdr:ext cx="534377" cy="259045"/>
    <xdr:sp macro="" textlink="">
      <xdr:nvSpPr>
        <xdr:cNvPr id="257" name="n_4aveValue【橋りょう・トンネル】&#10;一人当たり有形固定資産（償却資産）額"/>
        <xdr:cNvSpPr txBox="1"/>
      </xdr:nvSpPr>
      <xdr:spPr>
        <a:xfrm>
          <a:off x="6705111" y="1043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101134</xdr:rowOff>
    </xdr:from>
    <xdr:ext cx="534377" cy="259045"/>
    <xdr:sp macro="" textlink="">
      <xdr:nvSpPr>
        <xdr:cNvPr id="258" name="n_1mainValue【橋りょう・トンネル】&#10;一人当たり有形固定資産（償却資産）額"/>
        <xdr:cNvSpPr txBox="1"/>
      </xdr:nvSpPr>
      <xdr:spPr>
        <a:xfrm>
          <a:off x="9359411" y="1090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94307</xdr:rowOff>
    </xdr:from>
    <xdr:ext cx="534377" cy="259045"/>
    <xdr:sp macro="" textlink="">
      <xdr:nvSpPr>
        <xdr:cNvPr id="259" name="n_2mainValue【橋りょう・トンネル】&#10;一人当たり有形固定資産（償却資産）額"/>
        <xdr:cNvSpPr txBox="1"/>
      </xdr:nvSpPr>
      <xdr:spPr>
        <a:xfrm>
          <a:off x="8483111" y="10895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34041</xdr:rowOff>
    </xdr:from>
    <xdr:ext cx="534377" cy="259045"/>
    <xdr:sp macro="" textlink="">
      <xdr:nvSpPr>
        <xdr:cNvPr id="260" name="n_3mainValue【橋りょう・トンネル】&#10;一人当たり有形固定資産（償却資産）額"/>
        <xdr:cNvSpPr txBox="1"/>
      </xdr:nvSpPr>
      <xdr:spPr>
        <a:xfrm>
          <a:off x="7594111" y="1100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31960</xdr:rowOff>
    </xdr:from>
    <xdr:ext cx="534377" cy="259045"/>
    <xdr:sp macro="" textlink="">
      <xdr:nvSpPr>
        <xdr:cNvPr id="261" name="n_4mainValue【橋りょう・トンネル】&#10;一人当たり有形固定資産（償却資産）額"/>
        <xdr:cNvSpPr txBox="1"/>
      </xdr:nvSpPr>
      <xdr:spPr>
        <a:xfrm>
          <a:off x="6705111" y="11004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2" name="テキスト ボックス 271"/>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4" name="テキスト ボックス 273"/>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4" name="テキスト ボックス 283"/>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6" name="テキスト ボックス 285"/>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140970</xdr:rowOff>
    </xdr:from>
    <xdr:to>
      <xdr:col>24</xdr:col>
      <xdr:colOff>62865</xdr:colOff>
      <xdr:row>87</xdr:row>
      <xdr:rowOff>26670</xdr:rowOff>
    </xdr:to>
    <xdr:cxnSp macro="">
      <xdr:nvCxnSpPr>
        <xdr:cNvPr id="288" name="直線コネクタ 287"/>
        <xdr:cNvCxnSpPr/>
      </xdr:nvCxnSpPr>
      <xdr:spPr>
        <a:xfrm flipV="1">
          <a:off x="4634865" y="1334262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30497</xdr:rowOff>
    </xdr:from>
    <xdr:ext cx="405111" cy="259045"/>
    <xdr:sp macro="" textlink="">
      <xdr:nvSpPr>
        <xdr:cNvPr id="289" name="【公営住宅】&#10;有形固定資産減価償却率最小値テキスト"/>
        <xdr:cNvSpPr txBox="1"/>
      </xdr:nvSpPr>
      <xdr:spPr>
        <a:xfrm>
          <a:off x="4673600" y="1494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26670</xdr:rowOff>
    </xdr:from>
    <xdr:to>
      <xdr:col>24</xdr:col>
      <xdr:colOff>152400</xdr:colOff>
      <xdr:row>87</xdr:row>
      <xdr:rowOff>26670</xdr:rowOff>
    </xdr:to>
    <xdr:cxnSp macro="">
      <xdr:nvCxnSpPr>
        <xdr:cNvPr id="290" name="直線コネクタ 289"/>
        <xdr:cNvCxnSpPr/>
      </xdr:nvCxnSpPr>
      <xdr:spPr>
        <a:xfrm>
          <a:off x="4546600" y="1494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87647</xdr:rowOff>
    </xdr:from>
    <xdr:ext cx="405111" cy="259045"/>
    <xdr:sp macro="" textlink="">
      <xdr:nvSpPr>
        <xdr:cNvPr id="291" name="【公営住宅】&#10;有形固定資産減価償却率最大値テキスト"/>
        <xdr:cNvSpPr txBox="1"/>
      </xdr:nvSpPr>
      <xdr:spPr>
        <a:xfrm>
          <a:off x="4673600" y="1311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140970</xdr:rowOff>
    </xdr:from>
    <xdr:to>
      <xdr:col>24</xdr:col>
      <xdr:colOff>152400</xdr:colOff>
      <xdr:row>77</xdr:row>
      <xdr:rowOff>140970</xdr:rowOff>
    </xdr:to>
    <xdr:cxnSp macro="">
      <xdr:nvCxnSpPr>
        <xdr:cNvPr id="292" name="直線コネクタ 291"/>
        <xdr:cNvCxnSpPr/>
      </xdr:nvCxnSpPr>
      <xdr:spPr>
        <a:xfrm>
          <a:off x="4546600" y="1334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29408</xdr:rowOff>
    </xdr:from>
    <xdr:ext cx="405111" cy="259045"/>
    <xdr:sp macro="" textlink="">
      <xdr:nvSpPr>
        <xdr:cNvPr id="293" name="【公営住宅】&#10;有形固定資産減価償却率平均値テキスト"/>
        <xdr:cNvSpPr txBox="1"/>
      </xdr:nvSpPr>
      <xdr:spPr>
        <a:xfrm>
          <a:off x="4673600" y="139168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50981</xdr:rowOff>
    </xdr:from>
    <xdr:to>
      <xdr:col>24</xdr:col>
      <xdr:colOff>114300</xdr:colOff>
      <xdr:row>81</xdr:row>
      <xdr:rowOff>152581</xdr:rowOff>
    </xdr:to>
    <xdr:sp macro="" textlink="">
      <xdr:nvSpPr>
        <xdr:cNvPr id="294" name="フローチャート: 判断 293"/>
        <xdr:cNvSpPr/>
      </xdr:nvSpPr>
      <xdr:spPr>
        <a:xfrm>
          <a:off x="4584700" y="1393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160382</xdr:rowOff>
    </xdr:from>
    <xdr:to>
      <xdr:col>20</xdr:col>
      <xdr:colOff>38100</xdr:colOff>
      <xdr:row>81</xdr:row>
      <xdr:rowOff>90532</xdr:rowOff>
    </xdr:to>
    <xdr:sp macro="" textlink="">
      <xdr:nvSpPr>
        <xdr:cNvPr id="295" name="フローチャート: 判断 294"/>
        <xdr:cNvSpPr/>
      </xdr:nvSpPr>
      <xdr:spPr>
        <a:xfrm>
          <a:off x="3746500" y="1387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147320</xdr:rowOff>
    </xdr:from>
    <xdr:to>
      <xdr:col>15</xdr:col>
      <xdr:colOff>101600</xdr:colOff>
      <xdr:row>81</xdr:row>
      <xdr:rowOff>77470</xdr:rowOff>
    </xdr:to>
    <xdr:sp macro="" textlink="">
      <xdr:nvSpPr>
        <xdr:cNvPr id="296" name="フローチャート: 判断 295"/>
        <xdr:cNvSpPr/>
      </xdr:nvSpPr>
      <xdr:spPr>
        <a:xfrm>
          <a:off x="2857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68943</xdr:rowOff>
    </xdr:from>
    <xdr:to>
      <xdr:col>10</xdr:col>
      <xdr:colOff>165100</xdr:colOff>
      <xdr:row>80</xdr:row>
      <xdr:rowOff>170543</xdr:rowOff>
    </xdr:to>
    <xdr:sp macro="" textlink="">
      <xdr:nvSpPr>
        <xdr:cNvPr id="297" name="フローチャート: 判断 296"/>
        <xdr:cNvSpPr/>
      </xdr:nvSpPr>
      <xdr:spPr>
        <a:xfrm>
          <a:off x="1968500" y="13784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42818</xdr:rowOff>
    </xdr:from>
    <xdr:to>
      <xdr:col>6</xdr:col>
      <xdr:colOff>38100</xdr:colOff>
      <xdr:row>80</xdr:row>
      <xdr:rowOff>144418</xdr:rowOff>
    </xdr:to>
    <xdr:sp macro="" textlink="">
      <xdr:nvSpPr>
        <xdr:cNvPr id="298" name="フローチャート: 判断 297"/>
        <xdr:cNvSpPr/>
      </xdr:nvSpPr>
      <xdr:spPr>
        <a:xfrm>
          <a:off x="1079500" y="137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34652</xdr:rowOff>
    </xdr:from>
    <xdr:to>
      <xdr:col>24</xdr:col>
      <xdr:colOff>114300</xdr:colOff>
      <xdr:row>79</xdr:row>
      <xdr:rowOff>136252</xdr:rowOff>
    </xdr:to>
    <xdr:sp macro="" textlink="">
      <xdr:nvSpPr>
        <xdr:cNvPr id="304" name="楕円 303"/>
        <xdr:cNvSpPr/>
      </xdr:nvSpPr>
      <xdr:spPr>
        <a:xfrm>
          <a:off x="4584700" y="13579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57529</xdr:rowOff>
    </xdr:from>
    <xdr:ext cx="405111" cy="259045"/>
    <xdr:sp macro="" textlink="">
      <xdr:nvSpPr>
        <xdr:cNvPr id="305" name="【公営住宅】&#10;有形固定資産減価償却率該当値テキスト"/>
        <xdr:cNvSpPr txBox="1"/>
      </xdr:nvSpPr>
      <xdr:spPr>
        <a:xfrm>
          <a:off x="4673600" y="13430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80373</xdr:rowOff>
    </xdr:from>
    <xdr:to>
      <xdr:col>20</xdr:col>
      <xdr:colOff>38100</xdr:colOff>
      <xdr:row>80</xdr:row>
      <xdr:rowOff>10523</xdr:rowOff>
    </xdr:to>
    <xdr:sp macro="" textlink="">
      <xdr:nvSpPr>
        <xdr:cNvPr id="306" name="楕円 305"/>
        <xdr:cNvSpPr/>
      </xdr:nvSpPr>
      <xdr:spPr>
        <a:xfrm>
          <a:off x="3746500" y="1362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85452</xdr:rowOff>
    </xdr:from>
    <xdr:to>
      <xdr:col>24</xdr:col>
      <xdr:colOff>63500</xdr:colOff>
      <xdr:row>79</xdr:row>
      <xdr:rowOff>131173</xdr:rowOff>
    </xdr:to>
    <xdr:cxnSp macro="">
      <xdr:nvCxnSpPr>
        <xdr:cNvPr id="307" name="直線コネクタ 306"/>
        <xdr:cNvCxnSpPr/>
      </xdr:nvCxnSpPr>
      <xdr:spPr>
        <a:xfrm flipV="1">
          <a:off x="3797300" y="13630002"/>
          <a:ext cx="8382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41184</xdr:rowOff>
    </xdr:from>
    <xdr:to>
      <xdr:col>15</xdr:col>
      <xdr:colOff>101600</xdr:colOff>
      <xdr:row>79</xdr:row>
      <xdr:rowOff>142784</xdr:rowOff>
    </xdr:to>
    <xdr:sp macro="" textlink="">
      <xdr:nvSpPr>
        <xdr:cNvPr id="308" name="楕円 307"/>
        <xdr:cNvSpPr/>
      </xdr:nvSpPr>
      <xdr:spPr>
        <a:xfrm>
          <a:off x="2857500" y="1358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91984</xdr:rowOff>
    </xdr:from>
    <xdr:to>
      <xdr:col>19</xdr:col>
      <xdr:colOff>177800</xdr:colOff>
      <xdr:row>79</xdr:row>
      <xdr:rowOff>131173</xdr:rowOff>
    </xdr:to>
    <xdr:cxnSp macro="">
      <xdr:nvCxnSpPr>
        <xdr:cNvPr id="309" name="直線コネクタ 308"/>
        <xdr:cNvCxnSpPr/>
      </xdr:nvCxnSpPr>
      <xdr:spPr>
        <a:xfrm>
          <a:off x="2908300" y="1363653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134257</xdr:rowOff>
    </xdr:from>
    <xdr:to>
      <xdr:col>10</xdr:col>
      <xdr:colOff>165100</xdr:colOff>
      <xdr:row>79</xdr:row>
      <xdr:rowOff>64407</xdr:rowOff>
    </xdr:to>
    <xdr:sp macro="" textlink="">
      <xdr:nvSpPr>
        <xdr:cNvPr id="310" name="楕円 309"/>
        <xdr:cNvSpPr/>
      </xdr:nvSpPr>
      <xdr:spPr>
        <a:xfrm>
          <a:off x="1968500" y="1350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13607</xdr:rowOff>
    </xdr:from>
    <xdr:to>
      <xdr:col>15</xdr:col>
      <xdr:colOff>50800</xdr:colOff>
      <xdr:row>79</xdr:row>
      <xdr:rowOff>91984</xdr:rowOff>
    </xdr:to>
    <xdr:cxnSp macro="">
      <xdr:nvCxnSpPr>
        <xdr:cNvPr id="311" name="直線コネクタ 310"/>
        <xdr:cNvCxnSpPr/>
      </xdr:nvCxnSpPr>
      <xdr:spPr>
        <a:xfrm>
          <a:off x="2019300" y="13558157"/>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52614</xdr:rowOff>
    </xdr:from>
    <xdr:to>
      <xdr:col>6</xdr:col>
      <xdr:colOff>38100</xdr:colOff>
      <xdr:row>78</xdr:row>
      <xdr:rowOff>154214</xdr:rowOff>
    </xdr:to>
    <xdr:sp macro="" textlink="">
      <xdr:nvSpPr>
        <xdr:cNvPr id="312" name="楕円 311"/>
        <xdr:cNvSpPr/>
      </xdr:nvSpPr>
      <xdr:spPr>
        <a:xfrm>
          <a:off x="1079500" y="1342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103414</xdr:rowOff>
    </xdr:from>
    <xdr:to>
      <xdr:col>10</xdr:col>
      <xdr:colOff>114300</xdr:colOff>
      <xdr:row>79</xdr:row>
      <xdr:rowOff>13607</xdr:rowOff>
    </xdr:to>
    <xdr:cxnSp macro="">
      <xdr:nvCxnSpPr>
        <xdr:cNvPr id="313" name="直線コネクタ 312"/>
        <xdr:cNvCxnSpPr/>
      </xdr:nvCxnSpPr>
      <xdr:spPr>
        <a:xfrm>
          <a:off x="1130300" y="13476514"/>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81659</xdr:rowOff>
    </xdr:from>
    <xdr:ext cx="405111" cy="259045"/>
    <xdr:sp macro="" textlink="">
      <xdr:nvSpPr>
        <xdr:cNvPr id="314" name="n_1aveValue【公営住宅】&#10;有形固定資産減価償却率"/>
        <xdr:cNvSpPr txBox="1"/>
      </xdr:nvSpPr>
      <xdr:spPr>
        <a:xfrm>
          <a:off x="3582044" y="13969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68597</xdr:rowOff>
    </xdr:from>
    <xdr:ext cx="405111" cy="259045"/>
    <xdr:sp macro="" textlink="">
      <xdr:nvSpPr>
        <xdr:cNvPr id="315" name="n_2aveValue【公営住宅】&#10;有形固定資産減価償却率"/>
        <xdr:cNvSpPr txBox="1"/>
      </xdr:nvSpPr>
      <xdr:spPr>
        <a:xfrm>
          <a:off x="2705744" y="1395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161670</xdr:rowOff>
    </xdr:from>
    <xdr:ext cx="405111" cy="259045"/>
    <xdr:sp macro="" textlink="">
      <xdr:nvSpPr>
        <xdr:cNvPr id="316" name="n_3aveValue【公営住宅】&#10;有形固定資産減価償却率"/>
        <xdr:cNvSpPr txBox="1"/>
      </xdr:nvSpPr>
      <xdr:spPr>
        <a:xfrm>
          <a:off x="1816744" y="13877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135545</xdr:rowOff>
    </xdr:from>
    <xdr:ext cx="405111" cy="259045"/>
    <xdr:sp macro="" textlink="">
      <xdr:nvSpPr>
        <xdr:cNvPr id="317" name="n_4aveValue【公営住宅】&#10;有形固定資産減価償却率"/>
        <xdr:cNvSpPr txBox="1"/>
      </xdr:nvSpPr>
      <xdr:spPr>
        <a:xfrm>
          <a:off x="927744" y="13851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27050</xdr:rowOff>
    </xdr:from>
    <xdr:ext cx="405111" cy="259045"/>
    <xdr:sp macro="" textlink="">
      <xdr:nvSpPr>
        <xdr:cNvPr id="318" name="n_1mainValue【公営住宅】&#10;有形固定資産減価償却率"/>
        <xdr:cNvSpPr txBox="1"/>
      </xdr:nvSpPr>
      <xdr:spPr>
        <a:xfrm>
          <a:off x="3582044" y="13400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159311</xdr:rowOff>
    </xdr:from>
    <xdr:ext cx="405111" cy="259045"/>
    <xdr:sp macro="" textlink="">
      <xdr:nvSpPr>
        <xdr:cNvPr id="319" name="n_2mainValue【公営住宅】&#10;有形固定資産減価償却率"/>
        <xdr:cNvSpPr txBox="1"/>
      </xdr:nvSpPr>
      <xdr:spPr>
        <a:xfrm>
          <a:off x="2705744" y="13360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80934</xdr:rowOff>
    </xdr:from>
    <xdr:ext cx="405111" cy="259045"/>
    <xdr:sp macro="" textlink="">
      <xdr:nvSpPr>
        <xdr:cNvPr id="320" name="n_3mainValue【公営住宅】&#10;有形固定資産減価償却率"/>
        <xdr:cNvSpPr txBox="1"/>
      </xdr:nvSpPr>
      <xdr:spPr>
        <a:xfrm>
          <a:off x="1816744" y="13282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170741</xdr:rowOff>
    </xdr:from>
    <xdr:ext cx="405111" cy="259045"/>
    <xdr:sp macro="" textlink="">
      <xdr:nvSpPr>
        <xdr:cNvPr id="321" name="n_4mainValue【公営住宅】&#10;有形固定資産減価償却率"/>
        <xdr:cNvSpPr txBox="1"/>
      </xdr:nvSpPr>
      <xdr:spPr>
        <a:xfrm>
          <a:off x="927744" y="1320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5" name="テキスト ボックス 334"/>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7" name="テキスト ボックス 336"/>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9" name="テキスト ボックス 338"/>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1" name="テキスト ボックス 340"/>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3" name="テキスト ボックス 342"/>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44631</xdr:rowOff>
    </xdr:from>
    <xdr:to>
      <xdr:col>54</xdr:col>
      <xdr:colOff>189865</xdr:colOff>
      <xdr:row>86</xdr:row>
      <xdr:rowOff>163830</xdr:rowOff>
    </xdr:to>
    <xdr:cxnSp macro="">
      <xdr:nvCxnSpPr>
        <xdr:cNvPr id="347" name="直線コネクタ 346"/>
        <xdr:cNvCxnSpPr/>
      </xdr:nvCxnSpPr>
      <xdr:spPr>
        <a:xfrm flipV="1">
          <a:off x="10476865" y="13417731"/>
          <a:ext cx="0" cy="1490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167657</xdr:rowOff>
    </xdr:from>
    <xdr:ext cx="469744" cy="259045"/>
    <xdr:sp macro="" textlink="">
      <xdr:nvSpPr>
        <xdr:cNvPr id="348" name="【公営住宅】&#10;一人当たり面積最小値テキスト"/>
        <xdr:cNvSpPr txBox="1"/>
      </xdr:nvSpPr>
      <xdr:spPr>
        <a:xfrm>
          <a:off x="10515600" y="1491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163830</xdr:rowOff>
    </xdr:from>
    <xdr:to>
      <xdr:col>55</xdr:col>
      <xdr:colOff>88900</xdr:colOff>
      <xdr:row>86</xdr:row>
      <xdr:rowOff>163830</xdr:rowOff>
    </xdr:to>
    <xdr:cxnSp macro="">
      <xdr:nvCxnSpPr>
        <xdr:cNvPr id="349" name="直線コネクタ 348"/>
        <xdr:cNvCxnSpPr/>
      </xdr:nvCxnSpPr>
      <xdr:spPr>
        <a:xfrm>
          <a:off x="10388600" y="1490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162758</xdr:rowOff>
    </xdr:from>
    <xdr:ext cx="469744" cy="259045"/>
    <xdr:sp macro="" textlink="">
      <xdr:nvSpPr>
        <xdr:cNvPr id="350" name="【公営住宅】&#10;一人当たり面積最大値テキスト"/>
        <xdr:cNvSpPr txBox="1"/>
      </xdr:nvSpPr>
      <xdr:spPr>
        <a:xfrm>
          <a:off x="10515600" y="1319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44631</xdr:rowOff>
    </xdr:from>
    <xdr:to>
      <xdr:col>55</xdr:col>
      <xdr:colOff>88900</xdr:colOff>
      <xdr:row>78</xdr:row>
      <xdr:rowOff>44631</xdr:rowOff>
    </xdr:to>
    <xdr:cxnSp macro="">
      <xdr:nvCxnSpPr>
        <xdr:cNvPr id="351" name="直線コネクタ 350"/>
        <xdr:cNvCxnSpPr/>
      </xdr:nvCxnSpPr>
      <xdr:spPr>
        <a:xfrm>
          <a:off x="10388600" y="1341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111051</xdr:rowOff>
    </xdr:from>
    <xdr:ext cx="469744" cy="259045"/>
    <xdr:sp macro="" textlink="">
      <xdr:nvSpPr>
        <xdr:cNvPr id="352" name="【公営住宅】&#10;一人当たり面積平均値テキスト"/>
        <xdr:cNvSpPr txBox="1"/>
      </xdr:nvSpPr>
      <xdr:spPr>
        <a:xfrm>
          <a:off x="10515600" y="146843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132624</xdr:rowOff>
    </xdr:from>
    <xdr:to>
      <xdr:col>55</xdr:col>
      <xdr:colOff>50800</xdr:colOff>
      <xdr:row>86</xdr:row>
      <xdr:rowOff>62774</xdr:rowOff>
    </xdr:to>
    <xdr:sp macro="" textlink="">
      <xdr:nvSpPr>
        <xdr:cNvPr id="353" name="フローチャート: 判断 352"/>
        <xdr:cNvSpPr/>
      </xdr:nvSpPr>
      <xdr:spPr>
        <a:xfrm>
          <a:off x="10426700" y="1470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122827</xdr:rowOff>
    </xdr:from>
    <xdr:to>
      <xdr:col>50</xdr:col>
      <xdr:colOff>165100</xdr:colOff>
      <xdr:row>86</xdr:row>
      <xdr:rowOff>52977</xdr:rowOff>
    </xdr:to>
    <xdr:sp macro="" textlink="">
      <xdr:nvSpPr>
        <xdr:cNvPr id="354" name="フローチャート: 判断 353"/>
        <xdr:cNvSpPr/>
      </xdr:nvSpPr>
      <xdr:spPr>
        <a:xfrm>
          <a:off x="9588500" y="1469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130992</xdr:rowOff>
    </xdr:from>
    <xdr:to>
      <xdr:col>46</xdr:col>
      <xdr:colOff>38100</xdr:colOff>
      <xdr:row>86</xdr:row>
      <xdr:rowOff>61142</xdr:rowOff>
    </xdr:to>
    <xdr:sp macro="" textlink="">
      <xdr:nvSpPr>
        <xdr:cNvPr id="355" name="フローチャート: 判断 354"/>
        <xdr:cNvSpPr/>
      </xdr:nvSpPr>
      <xdr:spPr>
        <a:xfrm>
          <a:off x="8699500" y="1470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129358</xdr:rowOff>
    </xdr:from>
    <xdr:to>
      <xdr:col>41</xdr:col>
      <xdr:colOff>101600</xdr:colOff>
      <xdr:row>86</xdr:row>
      <xdr:rowOff>59508</xdr:rowOff>
    </xdr:to>
    <xdr:sp macro="" textlink="">
      <xdr:nvSpPr>
        <xdr:cNvPr id="356" name="フローチャート: 判断 355"/>
        <xdr:cNvSpPr/>
      </xdr:nvSpPr>
      <xdr:spPr>
        <a:xfrm>
          <a:off x="7810500" y="1470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124461</xdr:rowOff>
    </xdr:from>
    <xdr:to>
      <xdr:col>36</xdr:col>
      <xdr:colOff>165100</xdr:colOff>
      <xdr:row>86</xdr:row>
      <xdr:rowOff>54611</xdr:rowOff>
    </xdr:to>
    <xdr:sp macro="" textlink="">
      <xdr:nvSpPr>
        <xdr:cNvPr id="357" name="フローチャート: 判断 356"/>
        <xdr:cNvSpPr/>
      </xdr:nvSpPr>
      <xdr:spPr>
        <a:xfrm>
          <a:off x="6921500" y="146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165281</xdr:rowOff>
    </xdr:from>
    <xdr:to>
      <xdr:col>55</xdr:col>
      <xdr:colOff>50800</xdr:colOff>
      <xdr:row>78</xdr:row>
      <xdr:rowOff>95431</xdr:rowOff>
    </xdr:to>
    <xdr:sp macro="" textlink="">
      <xdr:nvSpPr>
        <xdr:cNvPr id="363" name="楕円 362"/>
        <xdr:cNvSpPr/>
      </xdr:nvSpPr>
      <xdr:spPr>
        <a:xfrm>
          <a:off x="10426700" y="1336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77</xdr:row>
      <xdr:rowOff>118308</xdr:rowOff>
    </xdr:from>
    <xdr:ext cx="469744" cy="259045"/>
    <xdr:sp macro="" textlink="">
      <xdr:nvSpPr>
        <xdr:cNvPr id="364" name="【公営住宅】&#10;一人当たり面積該当値テキスト"/>
        <xdr:cNvSpPr txBox="1"/>
      </xdr:nvSpPr>
      <xdr:spPr>
        <a:xfrm>
          <a:off x="10515600" y="13319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90170</xdr:rowOff>
    </xdr:from>
    <xdr:to>
      <xdr:col>50</xdr:col>
      <xdr:colOff>165100</xdr:colOff>
      <xdr:row>79</xdr:row>
      <xdr:rowOff>20320</xdr:rowOff>
    </xdr:to>
    <xdr:sp macro="" textlink="">
      <xdr:nvSpPr>
        <xdr:cNvPr id="365" name="楕円 364"/>
        <xdr:cNvSpPr/>
      </xdr:nvSpPr>
      <xdr:spPr>
        <a:xfrm>
          <a:off x="9588500" y="1346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78</xdr:row>
      <xdr:rowOff>44631</xdr:rowOff>
    </xdr:from>
    <xdr:to>
      <xdr:col>55</xdr:col>
      <xdr:colOff>0</xdr:colOff>
      <xdr:row>78</xdr:row>
      <xdr:rowOff>140970</xdr:rowOff>
    </xdr:to>
    <xdr:cxnSp macro="">
      <xdr:nvCxnSpPr>
        <xdr:cNvPr id="366" name="直線コネクタ 365"/>
        <xdr:cNvCxnSpPr/>
      </xdr:nvCxnSpPr>
      <xdr:spPr>
        <a:xfrm flipV="1">
          <a:off x="9639300" y="13417731"/>
          <a:ext cx="838200" cy="96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73842</xdr:rowOff>
    </xdr:from>
    <xdr:to>
      <xdr:col>46</xdr:col>
      <xdr:colOff>38100</xdr:colOff>
      <xdr:row>79</xdr:row>
      <xdr:rowOff>3992</xdr:rowOff>
    </xdr:to>
    <xdr:sp macro="" textlink="">
      <xdr:nvSpPr>
        <xdr:cNvPr id="367" name="楕円 366"/>
        <xdr:cNvSpPr/>
      </xdr:nvSpPr>
      <xdr:spPr>
        <a:xfrm>
          <a:off x="8699500" y="1344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124642</xdr:rowOff>
    </xdr:from>
    <xdr:to>
      <xdr:col>50</xdr:col>
      <xdr:colOff>114300</xdr:colOff>
      <xdr:row>78</xdr:row>
      <xdr:rowOff>140970</xdr:rowOff>
    </xdr:to>
    <xdr:cxnSp macro="">
      <xdr:nvCxnSpPr>
        <xdr:cNvPr id="368" name="直線コネクタ 367"/>
        <xdr:cNvCxnSpPr/>
      </xdr:nvCxnSpPr>
      <xdr:spPr>
        <a:xfrm>
          <a:off x="8750300" y="1349774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19957</xdr:rowOff>
    </xdr:from>
    <xdr:to>
      <xdr:col>41</xdr:col>
      <xdr:colOff>101600</xdr:colOff>
      <xdr:row>78</xdr:row>
      <xdr:rowOff>121557</xdr:rowOff>
    </xdr:to>
    <xdr:sp macro="" textlink="">
      <xdr:nvSpPr>
        <xdr:cNvPr id="369" name="楕円 368"/>
        <xdr:cNvSpPr/>
      </xdr:nvSpPr>
      <xdr:spPr>
        <a:xfrm>
          <a:off x="7810500" y="1339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78</xdr:row>
      <xdr:rowOff>70757</xdr:rowOff>
    </xdr:from>
    <xdr:to>
      <xdr:col>45</xdr:col>
      <xdr:colOff>177800</xdr:colOff>
      <xdr:row>78</xdr:row>
      <xdr:rowOff>124642</xdr:rowOff>
    </xdr:to>
    <xdr:cxnSp macro="">
      <xdr:nvCxnSpPr>
        <xdr:cNvPr id="370" name="直線コネクタ 369"/>
        <xdr:cNvCxnSpPr/>
      </xdr:nvCxnSpPr>
      <xdr:spPr>
        <a:xfrm>
          <a:off x="7861300" y="13443857"/>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78</xdr:row>
      <xdr:rowOff>19957</xdr:rowOff>
    </xdr:from>
    <xdr:to>
      <xdr:col>36</xdr:col>
      <xdr:colOff>165100</xdr:colOff>
      <xdr:row>78</xdr:row>
      <xdr:rowOff>121557</xdr:rowOff>
    </xdr:to>
    <xdr:sp macro="" textlink="">
      <xdr:nvSpPr>
        <xdr:cNvPr id="371" name="楕円 370"/>
        <xdr:cNvSpPr/>
      </xdr:nvSpPr>
      <xdr:spPr>
        <a:xfrm>
          <a:off x="6921500" y="1339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78</xdr:row>
      <xdr:rowOff>70757</xdr:rowOff>
    </xdr:from>
    <xdr:to>
      <xdr:col>41</xdr:col>
      <xdr:colOff>50800</xdr:colOff>
      <xdr:row>78</xdr:row>
      <xdr:rowOff>70757</xdr:rowOff>
    </xdr:to>
    <xdr:cxnSp macro="">
      <xdr:nvCxnSpPr>
        <xdr:cNvPr id="372" name="直線コネクタ 371"/>
        <xdr:cNvCxnSpPr/>
      </xdr:nvCxnSpPr>
      <xdr:spPr>
        <a:xfrm>
          <a:off x="6972300" y="134438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44104</xdr:rowOff>
    </xdr:from>
    <xdr:ext cx="469744" cy="259045"/>
    <xdr:sp macro="" textlink="">
      <xdr:nvSpPr>
        <xdr:cNvPr id="373" name="n_1aveValue【公営住宅】&#10;一人当たり面積"/>
        <xdr:cNvSpPr txBox="1"/>
      </xdr:nvSpPr>
      <xdr:spPr>
        <a:xfrm>
          <a:off x="9391727" y="14788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52269</xdr:rowOff>
    </xdr:from>
    <xdr:ext cx="469744" cy="259045"/>
    <xdr:sp macro="" textlink="">
      <xdr:nvSpPr>
        <xdr:cNvPr id="374" name="n_2aveValue【公営住宅】&#10;一人当たり面積"/>
        <xdr:cNvSpPr txBox="1"/>
      </xdr:nvSpPr>
      <xdr:spPr>
        <a:xfrm>
          <a:off x="8515427" y="14796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50635</xdr:rowOff>
    </xdr:from>
    <xdr:ext cx="469744" cy="259045"/>
    <xdr:sp macro="" textlink="">
      <xdr:nvSpPr>
        <xdr:cNvPr id="375" name="n_3aveValue【公営住宅】&#10;一人当たり面積"/>
        <xdr:cNvSpPr txBox="1"/>
      </xdr:nvSpPr>
      <xdr:spPr>
        <a:xfrm>
          <a:off x="7626427" y="14795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45738</xdr:rowOff>
    </xdr:from>
    <xdr:ext cx="469744" cy="259045"/>
    <xdr:sp macro="" textlink="">
      <xdr:nvSpPr>
        <xdr:cNvPr id="376" name="n_4aveValue【公営住宅】&#10;一人当たり面積"/>
        <xdr:cNvSpPr txBox="1"/>
      </xdr:nvSpPr>
      <xdr:spPr>
        <a:xfrm>
          <a:off x="6737427" y="1479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77</xdr:row>
      <xdr:rowOff>36847</xdr:rowOff>
    </xdr:from>
    <xdr:ext cx="469744" cy="259045"/>
    <xdr:sp macro="" textlink="">
      <xdr:nvSpPr>
        <xdr:cNvPr id="377" name="n_1mainValue【公営住宅】&#10;一人当たり面積"/>
        <xdr:cNvSpPr txBox="1"/>
      </xdr:nvSpPr>
      <xdr:spPr>
        <a:xfrm>
          <a:off x="9391727" y="1323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20519</xdr:rowOff>
    </xdr:from>
    <xdr:ext cx="469744" cy="259045"/>
    <xdr:sp macro="" textlink="">
      <xdr:nvSpPr>
        <xdr:cNvPr id="378" name="n_2mainValue【公営住宅】&#10;一人当たり面積"/>
        <xdr:cNvSpPr txBox="1"/>
      </xdr:nvSpPr>
      <xdr:spPr>
        <a:xfrm>
          <a:off x="8515427" y="13222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76</xdr:row>
      <xdr:rowOff>138084</xdr:rowOff>
    </xdr:from>
    <xdr:ext cx="469744" cy="259045"/>
    <xdr:sp macro="" textlink="">
      <xdr:nvSpPr>
        <xdr:cNvPr id="379" name="n_3mainValue【公営住宅】&#10;一人当たり面積"/>
        <xdr:cNvSpPr txBox="1"/>
      </xdr:nvSpPr>
      <xdr:spPr>
        <a:xfrm>
          <a:off x="7626427" y="13168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76</xdr:row>
      <xdr:rowOff>138084</xdr:rowOff>
    </xdr:from>
    <xdr:ext cx="469744" cy="259045"/>
    <xdr:sp macro="" textlink="">
      <xdr:nvSpPr>
        <xdr:cNvPr id="380" name="n_4mainValue【公営住宅】&#10;一人当たり面積"/>
        <xdr:cNvSpPr txBox="1"/>
      </xdr:nvSpPr>
      <xdr:spPr>
        <a:xfrm>
          <a:off x="6737427" y="13168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0</xdr:colOff>
      <xdr:row>94</xdr:row>
      <xdr:rowOff>165100</xdr:rowOff>
    </xdr:from>
    <xdr:to>
      <xdr:col>12</xdr:col>
      <xdr:colOff>0</xdr:colOff>
      <xdr:row>96</xdr:row>
      <xdr:rowOff>76200</xdr:rowOff>
    </xdr:to>
    <xdr:sp macro="" textlink="">
      <xdr:nvSpPr>
        <xdr:cNvPr id="382" name="正方形/長方形 381"/>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xdr:col>
      <xdr:colOff>0</xdr:colOff>
      <xdr:row>96</xdr:row>
      <xdr:rowOff>25400</xdr:rowOff>
    </xdr:from>
    <xdr:to>
      <xdr:col>12</xdr:col>
      <xdr:colOff>0</xdr:colOff>
      <xdr:row>97</xdr:row>
      <xdr:rowOff>107950</xdr:rowOff>
    </xdr:to>
    <xdr:sp macro="" textlink="">
      <xdr:nvSpPr>
        <xdr:cNvPr id="383" name="正方形/長方形 382"/>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127000</xdr:colOff>
      <xdr:row>94</xdr:row>
      <xdr:rowOff>165100</xdr:rowOff>
    </xdr:from>
    <xdr:to>
      <xdr:col>18</xdr:col>
      <xdr:colOff>127000</xdr:colOff>
      <xdr:row>96</xdr:row>
      <xdr:rowOff>76200</xdr:rowOff>
    </xdr:to>
    <xdr:sp macro="" textlink="">
      <xdr:nvSpPr>
        <xdr:cNvPr id="384" name="正方形/長方形 383"/>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xdr:col>
      <xdr:colOff>127000</xdr:colOff>
      <xdr:row>96</xdr:row>
      <xdr:rowOff>25400</xdr:rowOff>
    </xdr:from>
    <xdr:to>
      <xdr:col>18</xdr:col>
      <xdr:colOff>127000</xdr:colOff>
      <xdr:row>97</xdr:row>
      <xdr:rowOff>107950</xdr:rowOff>
    </xdr:to>
    <xdr:sp macro="" textlink="">
      <xdr:nvSpPr>
        <xdr:cNvPr id="385" name="正方形/長方形 384"/>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34</xdr:col>
      <xdr:colOff>127000</xdr:colOff>
      <xdr:row>94</xdr:row>
      <xdr:rowOff>165100</xdr:rowOff>
    </xdr:from>
    <xdr:to>
      <xdr:col>42</xdr:col>
      <xdr:colOff>127000</xdr:colOff>
      <xdr:row>96</xdr:row>
      <xdr:rowOff>76200</xdr:rowOff>
    </xdr:to>
    <xdr:sp macro="" textlink="">
      <xdr:nvSpPr>
        <xdr:cNvPr id="388" name="正方形/長方形 387"/>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34</xdr:col>
      <xdr:colOff>127000</xdr:colOff>
      <xdr:row>96</xdr:row>
      <xdr:rowOff>25400</xdr:rowOff>
    </xdr:from>
    <xdr:to>
      <xdr:col>42</xdr:col>
      <xdr:colOff>127000</xdr:colOff>
      <xdr:row>97</xdr:row>
      <xdr:rowOff>107950</xdr:rowOff>
    </xdr:to>
    <xdr:sp macro="" textlink="">
      <xdr:nvSpPr>
        <xdr:cNvPr id="389" name="正方形/長方形 388"/>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63500</xdr:colOff>
      <xdr:row>94</xdr:row>
      <xdr:rowOff>165100</xdr:rowOff>
    </xdr:from>
    <xdr:to>
      <xdr:col>49</xdr:col>
      <xdr:colOff>63500</xdr:colOff>
      <xdr:row>96</xdr:row>
      <xdr:rowOff>76200</xdr:rowOff>
    </xdr:to>
    <xdr:sp macro="" textlink="">
      <xdr:nvSpPr>
        <xdr:cNvPr id="390" name="正方形/長方形 389"/>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41</xdr:col>
      <xdr:colOff>63500</xdr:colOff>
      <xdr:row>96</xdr:row>
      <xdr:rowOff>25400</xdr:rowOff>
    </xdr:from>
    <xdr:to>
      <xdr:col>49</xdr:col>
      <xdr:colOff>63500</xdr:colOff>
      <xdr:row>97</xdr:row>
      <xdr:rowOff>107950</xdr:rowOff>
    </xdr:to>
    <xdr:sp macro="" textlink="">
      <xdr:nvSpPr>
        <xdr:cNvPr id="391" name="正方形/長方形 390"/>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04" name="直線コネクタ 403"/>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05" name="テキスト ボックス 404"/>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06" name="直線コネクタ 405"/>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07" name="テキスト ボックス 406"/>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08" name="直線コネクタ 407"/>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09" name="テキスト ボックス 408"/>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10" name="直線コネクタ 409"/>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11" name="テキスト ボックス 410"/>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3" name="テキスト ボックス 412"/>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121920</xdr:rowOff>
    </xdr:from>
    <xdr:to>
      <xdr:col>85</xdr:col>
      <xdr:colOff>126364</xdr:colOff>
      <xdr:row>41</xdr:row>
      <xdr:rowOff>156210</xdr:rowOff>
    </xdr:to>
    <xdr:cxnSp macro="">
      <xdr:nvCxnSpPr>
        <xdr:cNvPr id="415" name="直線コネクタ 414"/>
        <xdr:cNvCxnSpPr/>
      </xdr:nvCxnSpPr>
      <xdr:spPr>
        <a:xfrm flipV="1">
          <a:off x="16318864" y="595122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160037</xdr:rowOff>
    </xdr:from>
    <xdr:ext cx="405111" cy="259045"/>
    <xdr:sp macro="" textlink="">
      <xdr:nvSpPr>
        <xdr:cNvPr id="416" name="【認定こども園・幼稚園・保育所】&#10;有形固定資産減価償却率最小値テキスト"/>
        <xdr:cNvSpPr txBox="1"/>
      </xdr:nvSpPr>
      <xdr:spPr>
        <a:xfrm>
          <a:off x="16357600" y="718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156210</xdr:rowOff>
    </xdr:from>
    <xdr:to>
      <xdr:col>86</xdr:col>
      <xdr:colOff>25400</xdr:colOff>
      <xdr:row>41</xdr:row>
      <xdr:rowOff>156210</xdr:rowOff>
    </xdr:to>
    <xdr:cxnSp macro="">
      <xdr:nvCxnSpPr>
        <xdr:cNvPr id="417" name="直線コネクタ 416"/>
        <xdr:cNvCxnSpPr/>
      </xdr:nvCxnSpPr>
      <xdr:spPr>
        <a:xfrm>
          <a:off x="16230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68597</xdr:rowOff>
    </xdr:from>
    <xdr:ext cx="405111" cy="259045"/>
    <xdr:sp macro="" textlink="">
      <xdr:nvSpPr>
        <xdr:cNvPr id="418" name="【認定こども園・幼稚園・保育所】&#10;有形固定資産減価償却率最大値テキスト"/>
        <xdr:cNvSpPr txBox="1"/>
      </xdr:nvSpPr>
      <xdr:spPr>
        <a:xfrm>
          <a:off x="16357600" y="572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121920</xdr:rowOff>
    </xdr:from>
    <xdr:to>
      <xdr:col>86</xdr:col>
      <xdr:colOff>25400</xdr:colOff>
      <xdr:row>34</xdr:row>
      <xdr:rowOff>121920</xdr:rowOff>
    </xdr:to>
    <xdr:cxnSp macro="">
      <xdr:nvCxnSpPr>
        <xdr:cNvPr id="419" name="直線コネクタ 418"/>
        <xdr:cNvCxnSpPr/>
      </xdr:nvCxnSpPr>
      <xdr:spPr>
        <a:xfrm>
          <a:off x="16230600" y="595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104411</xdr:rowOff>
    </xdr:from>
    <xdr:ext cx="405111" cy="259045"/>
    <xdr:sp macro="" textlink="">
      <xdr:nvSpPr>
        <xdr:cNvPr id="420" name="【認定こども園・幼稚園・保育所】&#10;有形固定資産減価償却率平均値テキスト"/>
        <xdr:cNvSpPr txBox="1"/>
      </xdr:nvSpPr>
      <xdr:spPr>
        <a:xfrm>
          <a:off x="16357600" y="64480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125984</xdr:rowOff>
    </xdr:from>
    <xdr:to>
      <xdr:col>85</xdr:col>
      <xdr:colOff>177800</xdr:colOff>
      <xdr:row>38</xdr:row>
      <xdr:rowOff>56135</xdr:rowOff>
    </xdr:to>
    <xdr:sp macro="" textlink="">
      <xdr:nvSpPr>
        <xdr:cNvPr id="421" name="フローチャート: 判断 420"/>
        <xdr:cNvSpPr/>
      </xdr:nvSpPr>
      <xdr:spPr>
        <a:xfrm>
          <a:off x="16268700" y="64696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100838</xdr:rowOff>
    </xdr:from>
    <xdr:to>
      <xdr:col>81</xdr:col>
      <xdr:colOff>101600</xdr:colOff>
      <xdr:row>38</xdr:row>
      <xdr:rowOff>30988</xdr:rowOff>
    </xdr:to>
    <xdr:sp macro="" textlink="">
      <xdr:nvSpPr>
        <xdr:cNvPr id="422" name="フローチャート: 判断 421"/>
        <xdr:cNvSpPr/>
      </xdr:nvSpPr>
      <xdr:spPr>
        <a:xfrm>
          <a:off x="15430500" y="644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32258</xdr:rowOff>
    </xdr:from>
    <xdr:to>
      <xdr:col>76</xdr:col>
      <xdr:colOff>165100</xdr:colOff>
      <xdr:row>38</xdr:row>
      <xdr:rowOff>133858</xdr:rowOff>
    </xdr:to>
    <xdr:sp macro="" textlink="">
      <xdr:nvSpPr>
        <xdr:cNvPr id="423" name="フローチャート: 判断 422"/>
        <xdr:cNvSpPr/>
      </xdr:nvSpPr>
      <xdr:spPr>
        <a:xfrm>
          <a:off x="14541500" y="654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36830</xdr:rowOff>
    </xdr:from>
    <xdr:to>
      <xdr:col>72</xdr:col>
      <xdr:colOff>38100</xdr:colOff>
      <xdr:row>38</xdr:row>
      <xdr:rowOff>138430</xdr:rowOff>
    </xdr:to>
    <xdr:sp macro="" textlink="">
      <xdr:nvSpPr>
        <xdr:cNvPr id="424" name="フローチャート: 判断 423"/>
        <xdr:cNvSpPr/>
      </xdr:nvSpPr>
      <xdr:spPr>
        <a:xfrm>
          <a:off x="13652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130556</xdr:rowOff>
    </xdr:from>
    <xdr:to>
      <xdr:col>67</xdr:col>
      <xdr:colOff>101600</xdr:colOff>
      <xdr:row>38</xdr:row>
      <xdr:rowOff>60706</xdr:rowOff>
    </xdr:to>
    <xdr:sp macro="" textlink="">
      <xdr:nvSpPr>
        <xdr:cNvPr id="425" name="フローチャート: 判断 424"/>
        <xdr:cNvSpPr/>
      </xdr:nvSpPr>
      <xdr:spPr>
        <a:xfrm>
          <a:off x="12763500" y="647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6" name="テキスト ボックス 42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116840</xdr:rowOff>
    </xdr:from>
    <xdr:to>
      <xdr:col>85</xdr:col>
      <xdr:colOff>177800</xdr:colOff>
      <xdr:row>36</xdr:row>
      <xdr:rowOff>46990</xdr:rowOff>
    </xdr:to>
    <xdr:sp macro="" textlink="">
      <xdr:nvSpPr>
        <xdr:cNvPr id="431" name="楕円 430"/>
        <xdr:cNvSpPr/>
      </xdr:nvSpPr>
      <xdr:spPr>
        <a:xfrm>
          <a:off x="16268700" y="611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139717</xdr:rowOff>
    </xdr:from>
    <xdr:ext cx="405111" cy="259045"/>
    <xdr:sp macro="" textlink="">
      <xdr:nvSpPr>
        <xdr:cNvPr id="432" name="【認定こども園・幼稚園・保育所】&#10;有形固定資産減価償却率該当値テキスト"/>
        <xdr:cNvSpPr txBox="1"/>
      </xdr:nvSpPr>
      <xdr:spPr>
        <a:xfrm>
          <a:off x="16357600" y="596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89408</xdr:rowOff>
    </xdr:from>
    <xdr:to>
      <xdr:col>81</xdr:col>
      <xdr:colOff>101600</xdr:colOff>
      <xdr:row>36</xdr:row>
      <xdr:rowOff>19558</xdr:rowOff>
    </xdr:to>
    <xdr:sp macro="" textlink="">
      <xdr:nvSpPr>
        <xdr:cNvPr id="433" name="楕円 432"/>
        <xdr:cNvSpPr/>
      </xdr:nvSpPr>
      <xdr:spPr>
        <a:xfrm>
          <a:off x="15430500" y="609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140208</xdr:rowOff>
    </xdr:from>
    <xdr:to>
      <xdr:col>85</xdr:col>
      <xdr:colOff>127000</xdr:colOff>
      <xdr:row>35</xdr:row>
      <xdr:rowOff>167640</xdr:rowOff>
    </xdr:to>
    <xdr:cxnSp macro="">
      <xdr:nvCxnSpPr>
        <xdr:cNvPr id="434" name="直線コネクタ 433"/>
        <xdr:cNvCxnSpPr/>
      </xdr:nvCxnSpPr>
      <xdr:spPr>
        <a:xfrm>
          <a:off x="15481300" y="614095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137414</xdr:rowOff>
    </xdr:from>
    <xdr:to>
      <xdr:col>76</xdr:col>
      <xdr:colOff>165100</xdr:colOff>
      <xdr:row>35</xdr:row>
      <xdr:rowOff>67564</xdr:rowOff>
    </xdr:to>
    <xdr:sp macro="" textlink="">
      <xdr:nvSpPr>
        <xdr:cNvPr id="435" name="楕円 434"/>
        <xdr:cNvSpPr/>
      </xdr:nvSpPr>
      <xdr:spPr>
        <a:xfrm>
          <a:off x="14541500" y="596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16764</xdr:rowOff>
    </xdr:from>
    <xdr:to>
      <xdr:col>81</xdr:col>
      <xdr:colOff>50800</xdr:colOff>
      <xdr:row>35</xdr:row>
      <xdr:rowOff>140208</xdr:rowOff>
    </xdr:to>
    <xdr:cxnSp macro="">
      <xdr:nvCxnSpPr>
        <xdr:cNvPr id="436" name="直線コネクタ 435"/>
        <xdr:cNvCxnSpPr/>
      </xdr:nvCxnSpPr>
      <xdr:spPr>
        <a:xfrm>
          <a:off x="14592300" y="6017514"/>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123698</xdr:rowOff>
    </xdr:from>
    <xdr:to>
      <xdr:col>72</xdr:col>
      <xdr:colOff>38100</xdr:colOff>
      <xdr:row>35</xdr:row>
      <xdr:rowOff>53848</xdr:rowOff>
    </xdr:to>
    <xdr:sp macro="" textlink="">
      <xdr:nvSpPr>
        <xdr:cNvPr id="437" name="楕円 436"/>
        <xdr:cNvSpPr/>
      </xdr:nvSpPr>
      <xdr:spPr>
        <a:xfrm>
          <a:off x="13652500" y="5952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3048</xdr:rowOff>
    </xdr:from>
    <xdr:to>
      <xdr:col>76</xdr:col>
      <xdr:colOff>114300</xdr:colOff>
      <xdr:row>35</xdr:row>
      <xdr:rowOff>16764</xdr:rowOff>
    </xdr:to>
    <xdr:cxnSp macro="">
      <xdr:nvCxnSpPr>
        <xdr:cNvPr id="438" name="直線コネクタ 437"/>
        <xdr:cNvCxnSpPr/>
      </xdr:nvCxnSpPr>
      <xdr:spPr>
        <a:xfrm>
          <a:off x="13703300" y="600379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89408</xdr:rowOff>
    </xdr:from>
    <xdr:to>
      <xdr:col>67</xdr:col>
      <xdr:colOff>101600</xdr:colOff>
      <xdr:row>35</xdr:row>
      <xdr:rowOff>19558</xdr:rowOff>
    </xdr:to>
    <xdr:sp macro="" textlink="">
      <xdr:nvSpPr>
        <xdr:cNvPr id="439" name="楕円 438"/>
        <xdr:cNvSpPr/>
      </xdr:nvSpPr>
      <xdr:spPr>
        <a:xfrm>
          <a:off x="12763500" y="591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140208</xdr:rowOff>
    </xdr:from>
    <xdr:to>
      <xdr:col>71</xdr:col>
      <xdr:colOff>177800</xdr:colOff>
      <xdr:row>35</xdr:row>
      <xdr:rowOff>3048</xdr:rowOff>
    </xdr:to>
    <xdr:cxnSp macro="">
      <xdr:nvCxnSpPr>
        <xdr:cNvPr id="440" name="直線コネクタ 439"/>
        <xdr:cNvCxnSpPr/>
      </xdr:nvCxnSpPr>
      <xdr:spPr>
        <a:xfrm>
          <a:off x="12814300" y="5969508"/>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22115</xdr:rowOff>
    </xdr:from>
    <xdr:ext cx="405111" cy="259045"/>
    <xdr:sp macro="" textlink="">
      <xdr:nvSpPr>
        <xdr:cNvPr id="441" name="n_1aveValue【認定こども園・幼稚園・保育所】&#10;有形固定資産減価償却率"/>
        <xdr:cNvSpPr txBox="1"/>
      </xdr:nvSpPr>
      <xdr:spPr>
        <a:xfrm>
          <a:off x="15266044" y="6537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124985</xdr:rowOff>
    </xdr:from>
    <xdr:ext cx="405111" cy="259045"/>
    <xdr:sp macro="" textlink="">
      <xdr:nvSpPr>
        <xdr:cNvPr id="442" name="n_2aveValue【認定こども園・幼稚園・保育所】&#10;有形固定資産減価償却率"/>
        <xdr:cNvSpPr txBox="1"/>
      </xdr:nvSpPr>
      <xdr:spPr>
        <a:xfrm>
          <a:off x="14389744" y="6640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129557</xdr:rowOff>
    </xdr:from>
    <xdr:ext cx="405111" cy="259045"/>
    <xdr:sp macro="" textlink="">
      <xdr:nvSpPr>
        <xdr:cNvPr id="443" name="n_3aveValue【認定こども園・幼稚園・保育所】&#10;有形固定資産減価償却率"/>
        <xdr:cNvSpPr txBox="1"/>
      </xdr:nvSpPr>
      <xdr:spPr>
        <a:xfrm>
          <a:off x="135007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51833</xdr:rowOff>
    </xdr:from>
    <xdr:ext cx="405111" cy="259045"/>
    <xdr:sp macro="" textlink="">
      <xdr:nvSpPr>
        <xdr:cNvPr id="444" name="n_4aveValue【認定こども園・幼稚園・保育所】&#10;有形固定資産減価償却率"/>
        <xdr:cNvSpPr txBox="1"/>
      </xdr:nvSpPr>
      <xdr:spPr>
        <a:xfrm>
          <a:off x="12611744" y="6566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36085</xdr:rowOff>
    </xdr:from>
    <xdr:ext cx="405111" cy="259045"/>
    <xdr:sp macro="" textlink="">
      <xdr:nvSpPr>
        <xdr:cNvPr id="445" name="n_1mainValue【認定こども園・幼稚園・保育所】&#10;有形固定資産減価償却率"/>
        <xdr:cNvSpPr txBox="1"/>
      </xdr:nvSpPr>
      <xdr:spPr>
        <a:xfrm>
          <a:off x="15266044" y="5865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84091</xdr:rowOff>
    </xdr:from>
    <xdr:ext cx="405111" cy="259045"/>
    <xdr:sp macro="" textlink="">
      <xdr:nvSpPr>
        <xdr:cNvPr id="446" name="n_2mainValue【認定こども園・幼稚園・保育所】&#10;有形固定資産減価償却率"/>
        <xdr:cNvSpPr txBox="1"/>
      </xdr:nvSpPr>
      <xdr:spPr>
        <a:xfrm>
          <a:off x="14389744" y="5741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70375</xdr:rowOff>
    </xdr:from>
    <xdr:ext cx="405111" cy="259045"/>
    <xdr:sp macro="" textlink="">
      <xdr:nvSpPr>
        <xdr:cNvPr id="447" name="n_3mainValue【認定こども園・幼稚園・保育所】&#10;有形固定資産減価償却率"/>
        <xdr:cNvSpPr txBox="1"/>
      </xdr:nvSpPr>
      <xdr:spPr>
        <a:xfrm>
          <a:off x="13500744" y="5728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36085</xdr:rowOff>
    </xdr:from>
    <xdr:ext cx="405111" cy="259045"/>
    <xdr:sp macro="" textlink="">
      <xdr:nvSpPr>
        <xdr:cNvPr id="448" name="n_4mainValue【認定こども園・幼稚園・保育所】&#10;有形固定資産減価償却率"/>
        <xdr:cNvSpPr txBox="1"/>
      </xdr:nvSpPr>
      <xdr:spPr>
        <a:xfrm>
          <a:off x="12611744" y="5693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7" name="テキスト ボックス 45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9" name="直線コネクタ 45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0" name="テキスト ボックス 459"/>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1" name="直線コネクタ 46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2" name="テキスト ボックス 461"/>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3" name="直線コネクタ 46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4" name="テキスト ボックス 463"/>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5" name="直線コネクタ 46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6" name="テキスト ボックス 465"/>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7" name="直線コネクタ 46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8" name="テキスト ボックス 46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41910</xdr:rowOff>
    </xdr:from>
    <xdr:to>
      <xdr:col>116</xdr:col>
      <xdr:colOff>62864</xdr:colOff>
      <xdr:row>41</xdr:row>
      <xdr:rowOff>5334</xdr:rowOff>
    </xdr:to>
    <xdr:cxnSp macro="">
      <xdr:nvCxnSpPr>
        <xdr:cNvPr id="470" name="直線コネクタ 469"/>
        <xdr:cNvCxnSpPr/>
      </xdr:nvCxnSpPr>
      <xdr:spPr>
        <a:xfrm flipV="1">
          <a:off x="22160864" y="5699760"/>
          <a:ext cx="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9161</xdr:rowOff>
    </xdr:from>
    <xdr:ext cx="469744" cy="259045"/>
    <xdr:sp macro="" textlink="">
      <xdr:nvSpPr>
        <xdr:cNvPr id="471" name="【認定こども園・幼稚園・保育所】&#10;一人当たり面積最小値テキスト"/>
        <xdr:cNvSpPr txBox="1"/>
      </xdr:nvSpPr>
      <xdr:spPr>
        <a:xfrm>
          <a:off x="22199600" y="7038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5334</xdr:rowOff>
    </xdr:from>
    <xdr:to>
      <xdr:col>116</xdr:col>
      <xdr:colOff>152400</xdr:colOff>
      <xdr:row>41</xdr:row>
      <xdr:rowOff>5334</xdr:rowOff>
    </xdr:to>
    <xdr:cxnSp macro="">
      <xdr:nvCxnSpPr>
        <xdr:cNvPr id="472" name="直線コネクタ 471"/>
        <xdr:cNvCxnSpPr/>
      </xdr:nvCxnSpPr>
      <xdr:spPr>
        <a:xfrm>
          <a:off x="22072600" y="7034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160037</xdr:rowOff>
    </xdr:from>
    <xdr:ext cx="469744" cy="259045"/>
    <xdr:sp macro="" textlink="">
      <xdr:nvSpPr>
        <xdr:cNvPr id="473" name="【認定こども園・幼稚園・保育所】&#10;一人当たり面積最大値テキスト"/>
        <xdr:cNvSpPr txBox="1"/>
      </xdr:nvSpPr>
      <xdr:spPr>
        <a:xfrm>
          <a:off x="22199600" y="547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41910</xdr:rowOff>
    </xdr:from>
    <xdr:to>
      <xdr:col>116</xdr:col>
      <xdr:colOff>152400</xdr:colOff>
      <xdr:row>33</xdr:row>
      <xdr:rowOff>41910</xdr:rowOff>
    </xdr:to>
    <xdr:cxnSp macro="">
      <xdr:nvCxnSpPr>
        <xdr:cNvPr id="474" name="直線コネクタ 473"/>
        <xdr:cNvCxnSpPr/>
      </xdr:nvCxnSpPr>
      <xdr:spPr>
        <a:xfrm>
          <a:off x="22072600" y="569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97553</xdr:rowOff>
    </xdr:from>
    <xdr:ext cx="469744" cy="259045"/>
    <xdr:sp macro="" textlink="">
      <xdr:nvSpPr>
        <xdr:cNvPr id="475" name="【認定こども園・幼稚園・保育所】&#10;一人当たり面積平均値テキスト"/>
        <xdr:cNvSpPr txBox="1"/>
      </xdr:nvSpPr>
      <xdr:spPr>
        <a:xfrm>
          <a:off x="22199600" y="67841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119126</xdr:rowOff>
    </xdr:from>
    <xdr:to>
      <xdr:col>116</xdr:col>
      <xdr:colOff>114300</xdr:colOff>
      <xdr:row>40</xdr:row>
      <xdr:rowOff>49276</xdr:rowOff>
    </xdr:to>
    <xdr:sp macro="" textlink="">
      <xdr:nvSpPr>
        <xdr:cNvPr id="476" name="フローチャート: 判断 475"/>
        <xdr:cNvSpPr/>
      </xdr:nvSpPr>
      <xdr:spPr>
        <a:xfrm>
          <a:off x="22110700" y="680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105410</xdr:rowOff>
    </xdr:from>
    <xdr:to>
      <xdr:col>112</xdr:col>
      <xdr:colOff>38100</xdr:colOff>
      <xdr:row>40</xdr:row>
      <xdr:rowOff>35560</xdr:rowOff>
    </xdr:to>
    <xdr:sp macro="" textlink="">
      <xdr:nvSpPr>
        <xdr:cNvPr id="477" name="フローチャート: 判断 476"/>
        <xdr:cNvSpPr/>
      </xdr:nvSpPr>
      <xdr:spPr>
        <a:xfrm>
          <a:off x="21272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114554</xdr:rowOff>
    </xdr:from>
    <xdr:to>
      <xdr:col>107</xdr:col>
      <xdr:colOff>101600</xdr:colOff>
      <xdr:row>40</xdr:row>
      <xdr:rowOff>44704</xdr:rowOff>
    </xdr:to>
    <xdr:sp macro="" textlink="">
      <xdr:nvSpPr>
        <xdr:cNvPr id="478" name="フローチャート: 判断 477"/>
        <xdr:cNvSpPr/>
      </xdr:nvSpPr>
      <xdr:spPr>
        <a:xfrm>
          <a:off x="20383500" y="680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119126</xdr:rowOff>
    </xdr:from>
    <xdr:to>
      <xdr:col>102</xdr:col>
      <xdr:colOff>165100</xdr:colOff>
      <xdr:row>40</xdr:row>
      <xdr:rowOff>49276</xdr:rowOff>
    </xdr:to>
    <xdr:sp macro="" textlink="">
      <xdr:nvSpPr>
        <xdr:cNvPr id="479" name="フローチャート: 判断 478"/>
        <xdr:cNvSpPr/>
      </xdr:nvSpPr>
      <xdr:spPr>
        <a:xfrm>
          <a:off x="19494500" y="680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109982</xdr:rowOff>
    </xdr:from>
    <xdr:to>
      <xdr:col>98</xdr:col>
      <xdr:colOff>38100</xdr:colOff>
      <xdr:row>40</xdr:row>
      <xdr:rowOff>40132</xdr:rowOff>
    </xdr:to>
    <xdr:sp macro="" textlink="">
      <xdr:nvSpPr>
        <xdr:cNvPr id="480" name="フローチャート: 判断 479"/>
        <xdr:cNvSpPr/>
      </xdr:nvSpPr>
      <xdr:spPr>
        <a:xfrm>
          <a:off x="18605500" y="679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1" name="テキスト ボックス 48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2" name="テキスト ボックス 48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3" name="テキスト ボックス 48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4" name="テキスト ボックス 48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5" name="テキスト ボックス 48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162560</xdr:rowOff>
    </xdr:from>
    <xdr:to>
      <xdr:col>116</xdr:col>
      <xdr:colOff>114300</xdr:colOff>
      <xdr:row>33</xdr:row>
      <xdr:rowOff>92710</xdr:rowOff>
    </xdr:to>
    <xdr:sp macro="" textlink="">
      <xdr:nvSpPr>
        <xdr:cNvPr id="486" name="楕円 485"/>
        <xdr:cNvSpPr/>
      </xdr:nvSpPr>
      <xdr:spPr>
        <a:xfrm>
          <a:off x="22110700" y="564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32</xdr:row>
      <xdr:rowOff>115587</xdr:rowOff>
    </xdr:from>
    <xdr:ext cx="469744" cy="259045"/>
    <xdr:sp macro="" textlink="">
      <xdr:nvSpPr>
        <xdr:cNvPr id="487" name="【認定こども園・幼稚園・保育所】&#10;一人当たり面積該当値テキスト"/>
        <xdr:cNvSpPr txBox="1"/>
      </xdr:nvSpPr>
      <xdr:spPr>
        <a:xfrm>
          <a:off x="22199600" y="5601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32</xdr:row>
      <xdr:rowOff>135128</xdr:rowOff>
    </xdr:from>
    <xdr:to>
      <xdr:col>112</xdr:col>
      <xdr:colOff>38100</xdr:colOff>
      <xdr:row>33</xdr:row>
      <xdr:rowOff>65278</xdr:rowOff>
    </xdr:to>
    <xdr:sp macro="" textlink="">
      <xdr:nvSpPr>
        <xdr:cNvPr id="488" name="楕円 487"/>
        <xdr:cNvSpPr/>
      </xdr:nvSpPr>
      <xdr:spPr>
        <a:xfrm>
          <a:off x="21272500" y="562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33</xdr:row>
      <xdr:rowOff>14478</xdr:rowOff>
    </xdr:from>
    <xdr:to>
      <xdr:col>116</xdr:col>
      <xdr:colOff>63500</xdr:colOff>
      <xdr:row>33</xdr:row>
      <xdr:rowOff>41910</xdr:rowOff>
    </xdr:to>
    <xdr:cxnSp macro="">
      <xdr:nvCxnSpPr>
        <xdr:cNvPr id="489" name="直線コネクタ 488"/>
        <xdr:cNvCxnSpPr/>
      </xdr:nvCxnSpPr>
      <xdr:spPr>
        <a:xfrm>
          <a:off x="21323300" y="567232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33</xdr:row>
      <xdr:rowOff>82550</xdr:rowOff>
    </xdr:from>
    <xdr:to>
      <xdr:col>107</xdr:col>
      <xdr:colOff>101600</xdr:colOff>
      <xdr:row>34</xdr:row>
      <xdr:rowOff>12700</xdr:rowOff>
    </xdr:to>
    <xdr:sp macro="" textlink="">
      <xdr:nvSpPr>
        <xdr:cNvPr id="490" name="楕円 489"/>
        <xdr:cNvSpPr/>
      </xdr:nvSpPr>
      <xdr:spPr>
        <a:xfrm>
          <a:off x="20383500" y="57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14478</xdr:rowOff>
    </xdr:from>
    <xdr:to>
      <xdr:col>111</xdr:col>
      <xdr:colOff>177800</xdr:colOff>
      <xdr:row>33</xdr:row>
      <xdr:rowOff>133350</xdr:rowOff>
    </xdr:to>
    <xdr:cxnSp macro="">
      <xdr:nvCxnSpPr>
        <xdr:cNvPr id="491" name="直線コネクタ 490"/>
        <xdr:cNvCxnSpPr/>
      </xdr:nvCxnSpPr>
      <xdr:spPr>
        <a:xfrm flipV="1">
          <a:off x="20434300" y="5672328"/>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33</xdr:row>
      <xdr:rowOff>100838</xdr:rowOff>
    </xdr:from>
    <xdr:to>
      <xdr:col>102</xdr:col>
      <xdr:colOff>165100</xdr:colOff>
      <xdr:row>34</xdr:row>
      <xdr:rowOff>30988</xdr:rowOff>
    </xdr:to>
    <xdr:sp macro="" textlink="">
      <xdr:nvSpPr>
        <xdr:cNvPr id="492" name="楕円 491"/>
        <xdr:cNvSpPr/>
      </xdr:nvSpPr>
      <xdr:spPr>
        <a:xfrm>
          <a:off x="19494500" y="575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33</xdr:row>
      <xdr:rowOff>133350</xdr:rowOff>
    </xdr:from>
    <xdr:to>
      <xdr:col>107</xdr:col>
      <xdr:colOff>50800</xdr:colOff>
      <xdr:row>33</xdr:row>
      <xdr:rowOff>151638</xdr:rowOff>
    </xdr:to>
    <xdr:cxnSp macro="">
      <xdr:nvCxnSpPr>
        <xdr:cNvPr id="493" name="直線コネクタ 492"/>
        <xdr:cNvCxnSpPr/>
      </xdr:nvCxnSpPr>
      <xdr:spPr>
        <a:xfrm flipV="1">
          <a:off x="19545300" y="579120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33</xdr:row>
      <xdr:rowOff>64262</xdr:rowOff>
    </xdr:from>
    <xdr:to>
      <xdr:col>98</xdr:col>
      <xdr:colOff>38100</xdr:colOff>
      <xdr:row>33</xdr:row>
      <xdr:rowOff>165862</xdr:rowOff>
    </xdr:to>
    <xdr:sp macro="" textlink="">
      <xdr:nvSpPr>
        <xdr:cNvPr id="494" name="楕円 493"/>
        <xdr:cNvSpPr/>
      </xdr:nvSpPr>
      <xdr:spPr>
        <a:xfrm>
          <a:off x="18605500" y="572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33</xdr:row>
      <xdr:rowOff>115062</xdr:rowOff>
    </xdr:from>
    <xdr:to>
      <xdr:col>102</xdr:col>
      <xdr:colOff>114300</xdr:colOff>
      <xdr:row>33</xdr:row>
      <xdr:rowOff>151638</xdr:rowOff>
    </xdr:to>
    <xdr:cxnSp macro="">
      <xdr:nvCxnSpPr>
        <xdr:cNvPr id="495" name="直線コネクタ 494"/>
        <xdr:cNvCxnSpPr/>
      </xdr:nvCxnSpPr>
      <xdr:spPr>
        <a:xfrm>
          <a:off x="18656300" y="577291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26687</xdr:rowOff>
    </xdr:from>
    <xdr:ext cx="469744" cy="259045"/>
    <xdr:sp macro="" textlink="">
      <xdr:nvSpPr>
        <xdr:cNvPr id="496" name="n_1aveValue【認定こども園・幼稚園・保育所】&#10;一人当たり面積"/>
        <xdr:cNvSpPr txBox="1"/>
      </xdr:nvSpPr>
      <xdr:spPr>
        <a:xfrm>
          <a:off x="21075727"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35831</xdr:rowOff>
    </xdr:from>
    <xdr:ext cx="469744" cy="259045"/>
    <xdr:sp macro="" textlink="">
      <xdr:nvSpPr>
        <xdr:cNvPr id="497" name="n_2aveValue【認定こども園・幼稚園・保育所】&#10;一人当たり面積"/>
        <xdr:cNvSpPr txBox="1"/>
      </xdr:nvSpPr>
      <xdr:spPr>
        <a:xfrm>
          <a:off x="20199427" y="689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40403</xdr:rowOff>
    </xdr:from>
    <xdr:ext cx="469744" cy="259045"/>
    <xdr:sp macro="" textlink="">
      <xdr:nvSpPr>
        <xdr:cNvPr id="498" name="n_3aveValue【認定こども園・幼稚園・保育所】&#10;一人当たり面積"/>
        <xdr:cNvSpPr txBox="1"/>
      </xdr:nvSpPr>
      <xdr:spPr>
        <a:xfrm>
          <a:off x="19310427" y="689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31259</xdr:rowOff>
    </xdr:from>
    <xdr:ext cx="469744" cy="259045"/>
    <xdr:sp macro="" textlink="">
      <xdr:nvSpPr>
        <xdr:cNvPr id="499" name="n_4aveValue【認定こども園・幼稚園・保育所】&#10;一人当たり面積"/>
        <xdr:cNvSpPr txBox="1"/>
      </xdr:nvSpPr>
      <xdr:spPr>
        <a:xfrm>
          <a:off x="18421427" y="688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31</xdr:row>
      <xdr:rowOff>81805</xdr:rowOff>
    </xdr:from>
    <xdr:ext cx="469744" cy="259045"/>
    <xdr:sp macro="" textlink="">
      <xdr:nvSpPr>
        <xdr:cNvPr id="500" name="n_1mainValue【認定こども園・幼稚園・保育所】&#10;一人当たり面積"/>
        <xdr:cNvSpPr txBox="1"/>
      </xdr:nvSpPr>
      <xdr:spPr>
        <a:xfrm>
          <a:off x="21075727" y="5396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32</xdr:row>
      <xdr:rowOff>29227</xdr:rowOff>
    </xdr:from>
    <xdr:ext cx="469744" cy="259045"/>
    <xdr:sp macro="" textlink="">
      <xdr:nvSpPr>
        <xdr:cNvPr id="501" name="n_2mainValue【認定こども園・幼稚園・保育所】&#10;一人当たり面積"/>
        <xdr:cNvSpPr txBox="1"/>
      </xdr:nvSpPr>
      <xdr:spPr>
        <a:xfrm>
          <a:off x="20199427" y="55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32</xdr:row>
      <xdr:rowOff>47515</xdr:rowOff>
    </xdr:from>
    <xdr:ext cx="469744" cy="259045"/>
    <xdr:sp macro="" textlink="">
      <xdr:nvSpPr>
        <xdr:cNvPr id="502" name="n_3mainValue【認定こども園・幼稚園・保育所】&#10;一人当たり面積"/>
        <xdr:cNvSpPr txBox="1"/>
      </xdr:nvSpPr>
      <xdr:spPr>
        <a:xfrm>
          <a:off x="19310427" y="5533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32</xdr:row>
      <xdr:rowOff>10939</xdr:rowOff>
    </xdr:from>
    <xdr:ext cx="469744" cy="259045"/>
    <xdr:sp macro="" textlink="">
      <xdr:nvSpPr>
        <xdr:cNvPr id="503" name="n_4mainValue【認定こども園・幼稚園・保育所】&#10;一人当たり面積"/>
        <xdr:cNvSpPr txBox="1"/>
      </xdr:nvSpPr>
      <xdr:spPr>
        <a:xfrm>
          <a:off x="18421427" y="5497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4" name="正方形/長方形 50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5" name="正方形/長方形 50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6" name="正方形/長方形 50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7" name="正方形/長方形 50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8" name="正方形/長方形 50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9" name="正方形/長方形 50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0" name="正方形/長方形 50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1" name="正方形/長方形 51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2" name="テキスト ボックス 51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3" name="直線コネクタ 51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4" name="テキスト ボックス 513"/>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5" name="直線コネクタ 51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6" name="テキスト ボックス 515"/>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7" name="直線コネクタ 51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8" name="テキスト ボックス 51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9" name="直線コネクタ 51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0" name="テキスト ボックス 51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1" name="直線コネクタ 52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2" name="テキスト ボックス 52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3" name="直線コネクタ 52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4" name="テキスト ボックス 52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5" name="直線コネクタ 52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6" name="テキスト ボックス 525"/>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8" name="テキスト ボックス 52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63681</xdr:rowOff>
    </xdr:from>
    <xdr:to>
      <xdr:col>85</xdr:col>
      <xdr:colOff>126364</xdr:colOff>
      <xdr:row>63</xdr:row>
      <xdr:rowOff>142059</xdr:rowOff>
    </xdr:to>
    <xdr:cxnSp macro="">
      <xdr:nvCxnSpPr>
        <xdr:cNvPr id="530" name="直線コネクタ 529"/>
        <xdr:cNvCxnSpPr/>
      </xdr:nvCxnSpPr>
      <xdr:spPr>
        <a:xfrm flipV="1">
          <a:off x="16318864" y="949343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145886</xdr:rowOff>
    </xdr:from>
    <xdr:ext cx="405111" cy="259045"/>
    <xdr:sp macro="" textlink="">
      <xdr:nvSpPr>
        <xdr:cNvPr id="531" name="【学校施設】&#10;有形固定資産減価償却率最小値テキスト"/>
        <xdr:cNvSpPr txBox="1"/>
      </xdr:nvSpPr>
      <xdr:spPr>
        <a:xfrm>
          <a:off x="16357600" y="10947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142059</xdr:rowOff>
    </xdr:from>
    <xdr:to>
      <xdr:col>86</xdr:col>
      <xdr:colOff>25400</xdr:colOff>
      <xdr:row>63</xdr:row>
      <xdr:rowOff>142059</xdr:rowOff>
    </xdr:to>
    <xdr:cxnSp macro="">
      <xdr:nvCxnSpPr>
        <xdr:cNvPr id="532" name="直線コネクタ 531"/>
        <xdr:cNvCxnSpPr/>
      </xdr:nvCxnSpPr>
      <xdr:spPr>
        <a:xfrm>
          <a:off x="16230600" y="1094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10358</xdr:rowOff>
    </xdr:from>
    <xdr:ext cx="405111" cy="259045"/>
    <xdr:sp macro="" textlink="">
      <xdr:nvSpPr>
        <xdr:cNvPr id="533" name="【学校施設】&#10;有形固定資産減価償却率最大値テキスト"/>
        <xdr:cNvSpPr txBox="1"/>
      </xdr:nvSpPr>
      <xdr:spPr>
        <a:xfrm>
          <a:off x="16357600" y="9268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63681</xdr:rowOff>
    </xdr:from>
    <xdr:to>
      <xdr:col>86</xdr:col>
      <xdr:colOff>25400</xdr:colOff>
      <xdr:row>55</xdr:row>
      <xdr:rowOff>63681</xdr:rowOff>
    </xdr:to>
    <xdr:cxnSp macro="">
      <xdr:nvCxnSpPr>
        <xdr:cNvPr id="534" name="直線コネクタ 533"/>
        <xdr:cNvCxnSpPr/>
      </xdr:nvCxnSpPr>
      <xdr:spPr>
        <a:xfrm>
          <a:off x="16230600" y="949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138265</xdr:rowOff>
    </xdr:from>
    <xdr:ext cx="405111" cy="259045"/>
    <xdr:sp macro="" textlink="">
      <xdr:nvSpPr>
        <xdr:cNvPr id="535" name="【学校施設】&#10;有形固定資産減価償却率平均値テキスト"/>
        <xdr:cNvSpPr txBox="1"/>
      </xdr:nvSpPr>
      <xdr:spPr>
        <a:xfrm>
          <a:off x="16357600" y="102538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159838</xdr:rowOff>
    </xdr:from>
    <xdr:to>
      <xdr:col>85</xdr:col>
      <xdr:colOff>177800</xdr:colOff>
      <xdr:row>60</xdr:row>
      <xdr:rowOff>89988</xdr:rowOff>
    </xdr:to>
    <xdr:sp macro="" textlink="">
      <xdr:nvSpPr>
        <xdr:cNvPr id="536" name="フローチャート: 判断 535"/>
        <xdr:cNvSpPr/>
      </xdr:nvSpPr>
      <xdr:spPr>
        <a:xfrm>
          <a:off x="16268700" y="1027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4717</xdr:rowOff>
    </xdr:from>
    <xdr:to>
      <xdr:col>81</xdr:col>
      <xdr:colOff>101600</xdr:colOff>
      <xdr:row>60</xdr:row>
      <xdr:rowOff>106317</xdr:rowOff>
    </xdr:to>
    <xdr:sp macro="" textlink="">
      <xdr:nvSpPr>
        <xdr:cNvPr id="537" name="フローチャート: 判断 536"/>
        <xdr:cNvSpPr/>
      </xdr:nvSpPr>
      <xdr:spPr>
        <a:xfrm>
          <a:off x="154305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53703</xdr:rowOff>
    </xdr:from>
    <xdr:to>
      <xdr:col>76</xdr:col>
      <xdr:colOff>165100</xdr:colOff>
      <xdr:row>60</xdr:row>
      <xdr:rowOff>155303</xdr:rowOff>
    </xdr:to>
    <xdr:sp macro="" textlink="">
      <xdr:nvSpPr>
        <xdr:cNvPr id="538" name="フローチャート: 判断 537"/>
        <xdr:cNvSpPr/>
      </xdr:nvSpPr>
      <xdr:spPr>
        <a:xfrm>
          <a:off x="14541500" y="103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89626</xdr:rowOff>
    </xdr:from>
    <xdr:to>
      <xdr:col>72</xdr:col>
      <xdr:colOff>38100</xdr:colOff>
      <xdr:row>61</xdr:row>
      <xdr:rowOff>19776</xdr:rowOff>
    </xdr:to>
    <xdr:sp macro="" textlink="">
      <xdr:nvSpPr>
        <xdr:cNvPr id="539" name="フローチャート: 判断 538"/>
        <xdr:cNvSpPr/>
      </xdr:nvSpPr>
      <xdr:spPr>
        <a:xfrm>
          <a:off x="13652500" y="1037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29210</xdr:rowOff>
    </xdr:from>
    <xdr:to>
      <xdr:col>67</xdr:col>
      <xdr:colOff>101600</xdr:colOff>
      <xdr:row>61</xdr:row>
      <xdr:rowOff>130810</xdr:rowOff>
    </xdr:to>
    <xdr:sp macro="" textlink="">
      <xdr:nvSpPr>
        <xdr:cNvPr id="540" name="フローチャート: 判断 539"/>
        <xdr:cNvSpPr/>
      </xdr:nvSpPr>
      <xdr:spPr>
        <a:xfrm>
          <a:off x="12763500" y="104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70031</xdr:rowOff>
    </xdr:from>
    <xdr:to>
      <xdr:col>85</xdr:col>
      <xdr:colOff>177800</xdr:colOff>
      <xdr:row>57</xdr:row>
      <xdr:rowOff>181</xdr:rowOff>
    </xdr:to>
    <xdr:sp macro="" textlink="">
      <xdr:nvSpPr>
        <xdr:cNvPr id="546" name="楕円 545"/>
        <xdr:cNvSpPr/>
      </xdr:nvSpPr>
      <xdr:spPr>
        <a:xfrm>
          <a:off x="16268700" y="967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92908</xdr:rowOff>
    </xdr:from>
    <xdr:ext cx="405111" cy="259045"/>
    <xdr:sp macro="" textlink="">
      <xdr:nvSpPr>
        <xdr:cNvPr id="547" name="【学校施設】&#10;有形固定資産減価償却率該当値テキスト"/>
        <xdr:cNvSpPr txBox="1"/>
      </xdr:nvSpPr>
      <xdr:spPr>
        <a:xfrm>
          <a:off x="16357600" y="9522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7983</xdr:rowOff>
    </xdr:from>
    <xdr:to>
      <xdr:col>81</xdr:col>
      <xdr:colOff>101600</xdr:colOff>
      <xdr:row>56</xdr:row>
      <xdr:rowOff>109583</xdr:rowOff>
    </xdr:to>
    <xdr:sp macro="" textlink="">
      <xdr:nvSpPr>
        <xdr:cNvPr id="548" name="楕円 547"/>
        <xdr:cNvSpPr/>
      </xdr:nvSpPr>
      <xdr:spPr>
        <a:xfrm>
          <a:off x="15430500" y="9609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58783</xdr:rowOff>
    </xdr:from>
    <xdr:to>
      <xdr:col>85</xdr:col>
      <xdr:colOff>127000</xdr:colOff>
      <xdr:row>56</xdr:row>
      <xdr:rowOff>120831</xdr:rowOff>
    </xdr:to>
    <xdr:cxnSp macro="">
      <xdr:nvCxnSpPr>
        <xdr:cNvPr id="549" name="直線コネクタ 548"/>
        <xdr:cNvCxnSpPr/>
      </xdr:nvCxnSpPr>
      <xdr:spPr>
        <a:xfrm>
          <a:off x="15481300" y="9659983"/>
          <a:ext cx="8382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101056</xdr:rowOff>
    </xdr:from>
    <xdr:to>
      <xdr:col>76</xdr:col>
      <xdr:colOff>165100</xdr:colOff>
      <xdr:row>56</xdr:row>
      <xdr:rowOff>31206</xdr:rowOff>
    </xdr:to>
    <xdr:sp macro="" textlink="">
      <xdr:nvSpPr>
        <xdr:cNvPr id="550" name="楕円 549"/>
        <xdr:cNvSpPr/>
      </xdr:nvSpPr>
      <xdr:spPr>
        <a:xfrm>
          <a:off x="14541500" y="953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151856</xdr:rowOff>
    </xdr:from>
    <xdr:to>
      <xdr:col>81</xdr:col>
      <xdr:colOff>50800</xdr:colOff>
      <xdr:row>56</xdr:row>
      <xdr:rowOff>58783</xdr:rowOff>
    </xdr:to>
    <xdr:cxnSp macro="">
      <xdr:nvCxnSpPr>
        <xdr:cNvPr id="551" name="直線コネクタ 550"/>
        <xdr:cNvCxnSpPr/>
      </xdr:nvCxnSpPr>
      <xdr:spPr>
        <a:xfrm>
          <a:off x="14592300" y="9581606"/>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24312</xdr:rowOff>
    </xdr:from>
    <xdr:to>
      <xdr:col>72</xdr:col>
      <xdr:colOff>38100</xdr:colOff>
      <xdr:row>56</xdr:row>
      <xdr:rowOff>125912</xdr:rowOff>
    </xdr:to>
    <xdr:sp macro="" textlink="">
      <xdr:nvSpPr>
        <xdr:cNvPr id="552" name="楕円 551"/>
        <xdr:cNvSpPr/>
      </xdr:nvSpPr>
      <xdr:spPr>
        <a:xfrm>
          <a:off x="13652500" y="962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151856</xdr:rowOff>
    </xdr:from>
    <xdr:to>
      <xdr:col>76</xdr:col>
      <xdr:colOff>114300</xdr:colOff>
      <xdr:row>56</xdr:row>
      <xdr:rowOff>75112</xdr:rowOff>
    </xdr:to>
    <xdr:cxnSp macro="">
      <xdr:nvCxnSpPr>
        <xdr:cNvPr id="553" name="直線コネクタ 552"/>
        <xdr:cNvCxnSpPr/>
      </xdr:nvCxnSpPr>
      <xdr:spPr>
        <a:xfrm flipV="1">
          <a:off x="13703300" y="9581606"/>
          <a:ext cx="8890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120650</xdr:rowOff>
    </xdr:from>
    <xdr:to>
      <xdr:col>67</xdr:col>
      <xdr:colOff>101600</xdr:colOff>
      <xdr:row>56</xdr:row>
      <xdr:rowOff>50800</xdr:rowOff>
    </xdr:to>
    <xdr:sp macro="" textlink="">
      <xdr:nvSpPr>
        <xdr:cNvPr id="554" name="楕円 553"/>
        <xdr:cNvSpPr/>
      </xdr:nvSpPr>
      <xdr:spPr>
        <a:xfrm>
          <a:off x="127635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0</xdr:rowOff>
    </xdr:from>
    <xdr:to>
      <xdr:col>71</xdr:col>
      <xdr:colOff>177800</xdr:colOff>
      <xdr:row>56</xdr:row>
      <xdr:rowOff>75112</xdr:rowOff>
    </xdr:to>
    <xdr:cxnSp macro="">
      <xdr:nvCxnSpPr>
        <xdr:cNvPr id="555" name="直線コネクタ 554"/>
        <xdr:cNvCxnSpPr/>
      </xdr:nvCxnSpPr>
      <xdr:spPr>
        <a:xfrm>
          <a:off x="12814300" y="9601200"/>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97444</xdr:rowOff>
    </xdr:from>
    <xdr:ext cx="405111" cy="259045"/>
    <xdr:sp macro="" textlink="">
      <xdr:nvSpPr>
        <xdr:cNvPr id="556" name="n_1aveValue【学校施設】&#10;有形固定資産減価償却率"/>
        <xdr:cNvSpPr txBox="1"/>
      </xdr:nvSpPr>
      <xdr:spPr>
        <a:xfrm>
          <a:off x="15266044" y="1038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146430</xdr:rowOff>
    </xdr:from>
    <xdr:ext cx="405111" cy="259045"/>
    <xdr:sp macro="" textlink="">
      <xdr:nvSpPr>
        <xdr:cNvPr id="557" name="n_2aveValue【学校施設】&#10;有形固定資産減価償却率"/>
        <xdr:cNvSpPr txBox="1"/>
      </xdr:nvSpPr>
      <xdr:spPr>
        <a:xfrm>
          <a:off x="14389744" y="1043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10903</xdr:rowOff>
    </xdr:from>
    <xdr:ext cx="405111" cy="259045"/>
    <xdr:sp macro="" textlink="">
      <xdr:nvSpPr>
        <xdr:cNvPr id="558" name="n_3aveValue【学校施設】&#10;有形固定資産減価償却率"/>
        <xdr:cNvSpPr txBox="1"/>
      </xdr:nvSpPr>
      <xdr:spPr>
        <a:xfrm>
          <a:off x="13500744" y="1046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121937</xdr:rowOff>
    </xdr:from>
    <xdr:ext cx="405111" cy="259045"/>
    <xdr:sp macro="" textlink="">
      <xdr:nvSpPr>
        <xdr:cNvPr id="559" name="n_4aveValue【学校施設】&#10;有形固定資産減価償却率"/>
        <xdr:cNvSpPr txBox="1"/>
      </xdr:nvSpPr>
      <xdr:spPr>
        <a:xfrm>
          <a:off x="12611744"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126110</xdr:rowOff>
    </xdr:from>
    <xdr:ext cx="405111" cy="259045"/>
    <xdr:sp macro="" textlink="">
      <xdr:nvSpPr>
        <xdr:cNvPr id="560" name="n_1mainValue【学校施設】&#10;有形固定資産減価償却率"/>
        <xdr:cNvSpPr txBox="1"/>
      </xdr:nvSpPr>
      <xdr:spPr>
        <a:xfrm>
          <a:off x="15266044" y="9384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47733</xdr:rowOff>
    </xdr:from>
    <xdr:ext cx="405111" cy="259045"/>
    <xdr:sp macro="" textlink="">
      <xdr:nvSpPr>
        <xdr:cNvPr id="561" name="n_2mainValue【学校施設】&#10;有形固定資産減価償却率"/>
        <xdr:cNvSpPr txBox="1"/>
      </xdr:nvSpPr>
      <xdr:spPr>
        <a:xfrm>
          <a:off x="14389744" y="9306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142439</xdr:rowOff>
    </xdr:from>
    <xdr:ext cx="405111" cy="259045"/>
    <xdr:sp macro="" textlink="">
      <xdr:nvSpPr>
        <xdr:cNvPr id="562" name="n_3mainValue【学校施設】&#10;有形固定資産減価償却率"/>
        <xdr:cNvSpPr txBox="1"/>
      </xdr:nvSpPr>
      <xdr:spPr>
        <a:xfrm>
          <a:off x="13500744" y="9400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67327</xdr:rowOff>
    </xdr:from>
    <xdr:ext cx="405111" cy="259045"/>
    <xdr:sp macro="" textlink="">
      <xdr:nvSpPr>
        <xdr:cNvPr id="563" name="n_4mainValue【学校施設】&#10;有形固定資産減価償却率"/>
        <xdr:cNvSpPr txBox="1"/>
      </xdr:nvSpPr>
      <xdr:spPr>
        <a:xfrm>
          <a:off x="12611744" y="932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4" name="テキスト ボックス 57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5" name="直線コネクタ 57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6" name="テキスト ボックス 57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7" name="直線コネクタ 57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8" name="テキスト ボックス 57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9" name="直線コネクタ 57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0" name="テキスト ボックス 57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1" name="直線コネクタ 58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2" name="テキスト ボックス 58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3" name="直線コネクタ 58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4" name="テキスト ボックス 58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6" name="テキスト ボックス 58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91440</xdr:rowOff>
    </xdr:from>
    <xdr:to>
      <xdr:col>116</xdr:col>
      <xdr:colOff>62864</xdr:colOff>
      <xdr:row>64</xdr:row>
      <xdr:rowOff>101600</xdr:rowOff>
    </xdr:to>
    <xdr:cxnSp macro="">
      <xdr:nvCxnSpPr>
        <xdr:cNvPr id="588" name="直線コネクタ 587"/>
        <xdr:cNvCxnSpPr/>
      </xdr:nvCxnSpPr>
      <xdr:spPr>
        <a:xfrm flipV="1">
          <a:off x="22160864" y="9521190"/>
          <a:ext cx="0" cy="1553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105427</xdr:rowOff>
    </xdr:from>
    <xdr:ext cx="469744" cy="259045"/>
    <xdr:sp macro="" textlink="">
      <xdr:nvSpPr>
        <xdr:cNvPr id="589" name="【学校施設】&#10;一人当たり面積最小値テキスト"/>
        <xdr:cNvSpPr txBox="1"/>
      </xdr:nvSpPr>
      <xdr:spPr>
        <a:xfrm>
          <a:off x="22199600" y="1107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101600</xdr:rowOff>
    </xdr:from>
    <xdr:to>
      <xdr:col>116</xdr:col>
      <xdr:colOff>152400</xdr:colOff>
      <xdr:row>64</xdr:row>
      <xdr:rowOff>101600</xdr:rowOff>
    </xdr:to>
    <xdr:cxnSp macro="">
      <xdr:nvCxnSpPr>
        <xdr:cNvPr id="590" name="直線コネクタ 589"/>
        <xdr:cNvCxnSpPr/>
      </xdr:nvCxnSpPr>
      <xdr:spPr>
        <a:xfrm>
          <a:off x="22072600" y="1107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38117</xdr:rowOff>
    </xdr:from>
    <xdr:ext cx="469744" cy="259045"/>
    <xdr:sp macro="" textlink="">
      <xdr:nvSpPr>
        <xdr:cNvPr id="591" name="【学校施設】&#10;一人当たり面積最大値テキスト"/>
        <xdr:cNvSpPr txBox="1"/>
      </xdr:nvSpPr>
      <xdr:spPr>
        <a:xfrm>
          <a:off x="22199600" y="9296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91440</xdr:rowOff>
    </xdr:from>
    <xdr:to>
      <xdr:col>116</xdr:col>
      <xdr:colOff>152400</xdr:colOff>
      <xdr:row>55</xdr:row>
      <xdr:rowOff>91440</xdr:rowOff>
    </xdr:to>
    <xdr:cxnSp macro="">
      <xdr:nvCxnSpPr>
        <xdr:cNvPr id="592" name="直線コネクタ 591"/>
        <xdr:cNvCxnSpPr/>
      </xdr:nvCxnSpPr>
      <xdr:spPr>
        <a:xfrm>
          <a:off x="22072600" y="952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13987</xdr:rowOff>
    </xdr:from>
    <xdr:ext cx="469744" cy="259045"/>
    <xdr:sp macro="" textlink="">
      <xdr:nvSpPr>
        <xdr:cNvPr id="593" name="【学校施設】&#10;一人当たり面積平均値テキスト"/>
        <xdr:cNvSpPr txBox="1"/>
      </xdr:nvSpPr>
      <xdr:spPr>
        <a:xfrm>
          <a:off x="22199600" y="106438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35560</xdr:rowOff>
    </xdr:from>
    <xdr:to>
      <xdr:col>116</xdr:col>
      <xdr:colOff>114300</xdr:colOff>
      <xdr:row>62</xdr:row>
      <xdr:rowOff>137160</xdr:rowOff>
    </xdr:to>
    <xdr:sp macro="" textlink="">
      <xdr:nvSpPr>
        <xdr:cNvPr id="594" name="フローチャート: 判断 593"/>
        <xdr:cNvSpPr/>
      </xdr:nvSpPr>
      <xdr:spPr>
        <a:xfrm>
          <a:off x="22110700" y="1066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15240</xdr:rowOff>
    </xdr:from>
    <xdr:to>
      <xdr:col>112</xdr:col>
      <xdr:colOff>38100</xdr:colOff>
      <xdr:row>62</xdr:row>
      <xdr:rowOff>116840</xdr:rowOff>
    </xdr:to>
    <xdr:sp macro="" textlink="">
      <xdr:nvSpPr>
        <xdr:cNvPr id="595" name="フローチャート: 判断 594"/>
        <xdr:cNvSpPr/>
      </xdr:nvSpPr>
      <xdr:spPr>
        <a:xfrm>
          <a:off x="21272500" y="10645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10160</xdr:rowOff>
    </xdr:from>
    <xdr:to>
      <xdr:col>107</xdr:col>
      <xdr:colOff>101600</xdr:colOff>
      <xdr:row>62</xdr:row>
      <xdr:rowOff>111760</xdr:rowOff>
    </xdr:to>
    <xdr:sp macro="" textlink="">
      <xdr:nvSpPr>
        <xdr:cNvPr id="596" name="フローチャート: 判断 595"/>
        <xdr:cNvSpPr/>
      </xdr:nvSpPr>
      <xdr:spPr>
        <a:xfrm>
          <a:off x="20383500" y="1064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16510</xdr:rowOff>
    </xdr:from>
    <xdr:to>
      <xdr:col>102</xdr:col>
      <xdr:colOff>165100</xdr:colOff>
      <xdr:row>62</xdr:row>
      <xdr:rowOff>118110</xdr:rowOff>
    </xdr:to>
    <xdr:sp macro="" textlink="">
      <xdr:nvSpPr>
        <xdr:cNvPr id="597" name="フローチャート: 判断 596"/>
        <xdr:cNvSpPr/>
      </xdr:nvSpPr>
      <xdr:spPr>
        <a:xfrm>
          <a:off x="19494500" y="10646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0</xdr:rowOff>
    </xdr:from>
    <xdr:to>
      <xdr:col>98</xdr:col>
      <xdr:colOff>38100</xdr:colOff>
      <xdr:row>62</xdr:row>
      <xdr:rowOff>101600</xdr:rowOff>
    </xdr:to>
    <xdr:sp macro="" textlink="">
      <xdr:nvSpPr>
        <xdr:cNvPr id="598" name="フローチャート: 判断 597"/>
        <xdr:cNvSpPr/>
      </xdr:nvSpPr>
      <xdr:spPr>
        <a:xfrm>
          <a:off x="18605500" y="1062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40640</xdr:rowOff>
    </xdr:from>
    <xdr:to>
      <xdr:col>116</xdr:col>
      <xdr:colOff>114300</xdr:colOff>
      <xdr:row>55</xdr:row>
      <xdr:rowOff>142240</xdr:rowOff>
    </xdr:to>
    <xdr:sp macro="" textlink="">
      <xdr:nvSpPr>
        <xdr:cNvPr id="604" name="楕円 603"/>
        <xdr:cNvSpPr/>
      </xdr:nvSpPr>
      <xdr:spPr>
        <a:xfrm>
          <a:off x="22110700" y="947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54</xdr:row>
      <xdr:rowOff>165117</xdr:rowOff>
    </xdr:from>
    <xdr:ext cx="469744" cy="259045"/>
    <xdr:sp macro="" textlink="">
      <xdr:nvSpPr>
        <xdr:cNvPr id="605" name="【学校施設】&#10;一人当たり面積該当値テキスト"/>
        <xdr:cNvSpPr txBox="1"/>
      </xdr:nvSpPr>
      <xdr:spPr>
        <a:xfrm>
          <a:off x="22199600" y="9423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167640</xdr:rowOff>
    </xdr:from>
    <xdr:to>
      <xdr:col>112</xdr:col>
      <xdr:colOff>38100</xdr:colOff>
      <xdr:row>55</xdr:row>
      <xdr:rowOff>97790</xdr:rowOff>
    </xdr:to>
    <xdr:sp macro="" textlink="">
      <xdr:nvSpPr>
        <xdr:cNvPr id="606" name="楕円 605"/>
        <xdr:cNvSpPr/>
      </xdr:nvSpPr>
      <xdr:spPr>
        <a:xfrm>
          <a:off x="212725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55</xdr:row>
      <xdr:rowOff>46990</xdr:rowOff>
    </xdr:from>
    <xdr:to>
      <xdr:col>116</xdr:col>
      <xdr:colOff>63500</xdr:colOff>
      <xdr:row>55</xdr:row>
      <xdr:rowOff>91440</xdr:rowOff>
    </xdr:to>
    <xdr:cxnSp macro="">
      <xdr:nvCxnSpPr>
        <xdr:cNvPr id="607" name="直線コネクタ 606"/>
        <xdr:cNvCxnSpPr/>
      </xdr:nvCxnSpPr>
      <xdr:spPr>
        <a:xfrm>
          <a:off x="21323300" y="9476740"/>
          <a:ext cx="838200" cy="4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3810</xdr:rowOff>
    </xdr:from>
    <xdr:to>
      <xdr:col>107</xdr:col>
      <xdr:colOff>101600</xdr:colOff>
      <xdr:row>55</xdr:row>
      <xdr:rowOff>105410</xdr:rowOff>
    </xdr:to>
    <xdr:sp macro="" textlink="">
      <xdr:nvSpPr>
        <xdr:cNvPr id="608" name="楕円 607"/>
        <xdr:cNvSpPr/>
      </xdr:nvSpPr>
      <xdr:spPr>
        <a:xfrm>
          <a:off x="203835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46990</xdr:rowOff>
    </xdr:from>
    <xdr:to>
      <xdr:col>111</xdr:col>
      <xdr:colOff>177800</xdr:colOff>
      <xdr:row>55</xdr:row>
      <xdr:rowOff>54610</xdr:rowOff>
    </xdr:to>
    <xdr:cxnSp macro="">
      <xdr:nvCxnSpPr>
        <xdr:cNvPr id="609" name="直線コネクタ 608"/>
        <xdr:cNvCxnSpPr/>
      </xdr:nvCxnSpPr>
      <xdr:spPr>
        <a:xfrm flipV="1">
          <a:off x="20434300" y="94767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87630</xdr:rowOff>
    </xdr:from>
    <xdr:to>
      <xdr:col>102</xdr:col>
      <xdr:colOff>165100</xdr:colOff>
      <xdr:row>56</xdr:row>
      <xdr:rowOff>17780</xdr:rowOff>
    </xdr:to>
    <xdr:sp macro="" textlink="">
      <xdr:nvSpPr>
        <xdr:cNvPr id="610" name="楕円 609"/>
        <xdr:cNvSpPr/>
      </xdr:nvSpPr>
      <xdr:spPr>
        <a:xfrm>
          <a:off x="194945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55</xdr:row>
      <xdr:rowOff>54610</xdr:rowOff>
    </xdr:from>
    <xdr:to>
      <xdr:col>107</xdr:col>
      <xdr:colOff>50800</xdr:colOff>
      <xdr:row>55</xdr:row>
      <xdr:rowOff>138430</xdr:rowOff>
    </xdr:to>
    <xdr:cxnSp macro="">
      <xdr:nvCxnSpPr>
        <xdr:cNvPr id="611" name="直線コネクタ 610"/>
        <xdr:cNvCxnSpPr/>
      </xdr:nvCxnSpPr>
      <xdr:spPr>
        <a:xfrm flipV="1">
          <a:off x="19545300" y="94843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55</xdr:row>
      <xdr:rowOff>31750</xdr:rowOff>
    </xdr:from>
    <xdr:to>
      <xdr:col>98</xdr:col>
      <xdr:colOff>38100</xdr:colOff>
      <xdr:row>55</xdr:row>
      <xdr:rowOff>133350</xdr:rowOff>
    </xdr:to>
    <xdr:sp macro="" textlink="">
      <xdr:nvSpPr>
        <xdr:cNvPr id="612" name="楕円 611"/>
        <xdr:cNvSpPr/>
      </xdr:nvSpPr>
      <xdr:spPr>
        <a:xfrm>
          <a:off x="18605500" y="94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55</xdr:row>
      <xdr:rowOff>82550</xdr:rowOff>
    </xdr:from>
    <xdr:to>
      <xdr:col>102</xdr:col>
      <xdr:colOff>114300</xdr:colOff>
      <xdr:row>55</xdr:row>
      <xdr:rowOff>138430</xdr:rowOff>
    </xdr:to>
    <xdr:cxnSp macro="">
      <xdr:nvCxnSpPr>
        <xdr:cNvPr id="613" name="直線コネクタ 612"/>
        <xdr:cNvCxnSpPr/>
      </xdr:nvCxnSpPr>
      <xdr:spPr>
        <a:xfrm>
          <a:off x="18656300" y="9512300"/>
          <a:ext cx="889000" cy="55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107967</xdr:rowOff>
    </xdr:from>
    <xdr:ext cx="469744" cy="259045"/>
    <xdr:sp macro="" textlink="">
      <xdr:nvSpPr>
        <xdr:cNvPr id="614" name="n_1aveValue【学校施設】&#10;一人当たり面積"/>
        <xdr:cNvSpPr txBox="1"/>
      </xdr:nvSpPr>
      <xdr:spPr>
        <a:xfrm>
          <a:off x="21075727" y="1073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102887</xdr:rowOff>
    </xdr:from>
    <xdr:ext cx="469744" cy="259045"/>
    <xdr:sp macro="" textlink="">
      <xdr:nvSpPr>
        <xdr:cNvPr id="615" name="n_2aveValue【学校施設】&#10;一人当たり面積"/>
        <xdr:cNvSpPr txBox="1"/>
      </xdr:nvSpPr>
      <xdr:spPr>
        <a:xfrm>
          <a:off x="20199427" y="1073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109237</xdr:rowOff>
    </xdr:from>
    <xdr:ext cx="469744" cy="259045"/>
    <xdr:sp macro="" textlink="">
      <xdr:nvSpPr>
        <xdr:cNvPr id="616" name="n_3aveValue【学校施設】&#10;一人当たり面積"/>
        <xdr:cNvSpPr txBox="1"/>
      </xdr:nvSpPr>
      <xdr:spPr>
        <a:xfrm>
          <a:off x="19310427" y="10739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92727</xdr:rowOff>
    </xdr:from>
    <xdr:ext cx="469744" cy="259045"/>
    <xdr:sp macro="" textlink="">
      <xdr:nvSpPr>
        <xdr:cNvPr id="617" name="n_4aveValue【学校施設】&#10;一人当たり面積"/>
        <xdr:cNvSpPr txBox="1"/>
      </xdr:nvSpPr>
      <xdr:spPr>
        <a:xfrm>
          <a:off x="18421427" y="1072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53</xdr:row>
      <xdr:rowOff>114317</xdr:rowOff>
    </xdr:from>
    <xdr:ext cx="469744" cy="259045"/>
    <xdr:sp macro="" textlink="">
      <xdr:nvSpPr>
        <xdr:cNvPr id="618" name="n_1mainValue【学校施設】&#10;一人当たり面積"/>
        <xdr:cNvSpPr txBox="1"/>
      </xdr:nvSpPr>
      <xdr:spPr>
        <a:xfrm>
          <a:off x="21075727" y="9201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53</xdr:row>
      <xdr:rowOff>121937</xdr:rowOff>
    </xdr:from>
    <xdr:ext cx="469744" cy="259045"/>
    <xdr:sp macro="" textlink="">
      <xdr:nvSpPr>
        <xdr:cNvPr id="619" name="n_2mainValue【学校施設】&#10;一人当たり面積"/>
        <xdr:cNvSpPr txBox="1"/>
      </xdr:nvSpPr>
      <xdr:spPr>
        <a:xfrm>
          <a:off x="20199427" y="9208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54</xdr:row>
      <xdr:rowOff>34307</xdr:rowOff>
    </xdr:from>
    <xdr:ext cx="469744" cy="259045"/>
    <xdr:sp macro="" textlink="">
      <xdr:nvSpPr>
        <xdr:cNvPr id="620" name="n_3mainValue【学校施設】&#10;一人当たり面積"/>
        <xdr:cNvSpPr txBox="1"/>
      </xdr:nvSpPr>
      <xdr:spPr>
        <a:xfrm>
          <a:off x="19310427" y="9292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53</xdr:row>
      <xdr:rowOff>149877</xdr:rowOff>
    </xdr:from>
    <xdr:ext cx="469744" cy="259045"/>
    <xdr:sp macro="" textlink="">
      <xdr:nvSpPr>
        <xdr:cNvPr id="621" name="n_4mainValue【学校施設】&#10;一人当たり面積"/>
        <xdr:cNvSpPr txBox="1"/>
      </xdr:nvSpPr>
      <xdr:spPr>
        <a:xfrm>
          <a:off x="18421427" y="923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2" name="テキスト ボックス 63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3" name="直線コネクタ 63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4" name="テキスト ボックス 633"/>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5" name="直線コネクタ 63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6" name="テキスト ボックス 63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7" name="直線コネクタ 63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8" name="テキスト ボックス 63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9" name="直線コネクタ 63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0" name="テキスト ボックス 63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1" name="直線コネクタ 64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2" name="テキスト ボックス 64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3" name="直線コネクタ 64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4" name="テキスト ボックス 643"/>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121376</xdr:rowOff>
    </xdr:from>
    <xdr:to>
      <xdr:col>85</xdr:col>
      <xdr:colOff>126364</xdr:colOff>
      <xdr:row>86</xdr:row>
      <xdr:rowOff>3811</xdr:rowOff>
    </xdr:to>
    <xdr:cxnSp macro="">
      <xdr:nvCxnSpPr>
        <xdr:cNvPr id="647" name="直線コネクタ 646"/>
        <xdr:cNvCxnSpPr/>
      </xdr:nvCxnSpPr>
      <xdr:spPr>
        <a:xfrm flipV="1">
          <a:off x="16318864" y="13494476"/>
          <a:ext cx="0" cy="1254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7638</xdr:rowOff>
    </xdr:from>
    <xdr:ext cx="405111" cy="259045"/>
    <xdr:sp macro="" textlink="">
      <xdr:nvSpPr>
        <xdr:cNvPr id="648" name="【児童館】&#10;有形固定資産減価償却率最小値テキスト"/>
        <xdr:cNvSpPr txBox="1"/>
      </xdr:nvSpPr>
      <xdr:spPr>
        <a:xfrm>
          <a:off x="16357600" y="1475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3811</xdr:rowOff>
    </xdr:from>
    <xdr:to>
      <xdr:col>86</xdr:col>
      <xdr:colOff>25400</xdr:colOff>
      <xdr:row>86</xdr:row>
      <xdr:rowOff>3811</xdr:rowOff>
    </xdr:to>
    <xdr:cxnSp macro="">
      <xdr:nvCxnSpPr>
        <xdr:cNvPr id="649" name="直線コネクタ 648"/>
        <xdr:cNvCxnSpPr/>
      </xdr:nvCxnSpPr>
      <xdr:spPr>
        <a:xfrm>
          <a:off x="16230600" y="1474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68053</xdr:rowOff>
    </xdr:from>
    <xdr:ext cx="405111" cy="259045"/>
    <xdr:sp macro="" textlink="">
      <xdr:nvSpPr>
        <xdr:cNvPr id="650" name="【児童館】&#10;有形固定資産減価償却率最大値テキスト"/>
        <xdr:cNvSpPr txBox="1"/>
      </xdr:nvSpPr>
      <xdr:spPr>
        <a:xfrm>
          <a:off x="16357600" y="1326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121376</xdr:rowOff>
    </xdr:from>
    <xdr:to>
      <xdr:col>86</xdr:col>
      <xdr:colOff>25400</xdr:colOff>
      <xdr:row>78</xdr:row>
      <xdr:rowOff>121376</xdr:rowOff>
    </xdr:to>
    <xdr:cxnSp macro="">
      <xdr:nvCxnSpPr>
        <xdr:cNvPr id="651" name="直線コネクタ 650"/>
        <xdr:cNvCxnSpPr/>
      </xdr:nvCxnSpPr>
      <xdr:spPr>
        <a:xfrm>
          <a:off x="16230600" y="1349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134275</xdr:rowOff>
    </xdr:from>
    <xdr:ext cx="405111" cy="259045"/>
    <xdr:sp macro="" textlink="">
      <xdr:nvSpPr>
        <xdr:cNvPr id="652" name="【児童館】&#10;有形固定資産減価償却率平均値テキスト"/>
        <xdr:cNvSpPr txBox="1"/>
      </xdr:nvSpPr>
      <xdr:spPr>
        <a:xfrm>
          <a:off x="16357600" y="140217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111398</xdr:rowOff>
    </xdr:from>
    <xdr:to>
      <xdr:col>85</xdr:col>
      <xdr:colOff>177800</xdr:colOff>
      <xdr:row>83</xdr:row>
      <xdr:rowOff>41548</xdr:rowOff>
    </xdr:to>
    <xdr:sp macro="" textlink="">
      <xdr:nvSpPr>
        <xdr:cNvPr id="653" name="フローチャート: 判断 652"/>
        <xdr:cNvSpPr/>
      </xdr:nvSpPr>
      <xdr:spPr>
        <a:xfrm>
          <a:off x="162687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98334</xdr:rowOff>
    </xdr:from>
    <xdr:to>
      <xdr:col>81</xdr:col>
      <xdr:colOff>101600</xdr:colOff>
      <xdr:row>83</xdr:row>
      <xdr:rowOff>28484</xdr:rowOff>
    </xdr:to>
    <xdr:sp macro="" textlink="">
      <xdr:nvSpPr>
        <xdr:cNvPr id="654" name="フローチャート: 判断 653"/>
        <xdr:cNvSpPr/>
      </xdr:nvSpPr>
      <xdr:spPr>
        <a:xfrm>
          <a:off x="15430500" y="1415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124461</xdr:rowOff>
    </xdr:from>
    <xdr:to>
      <xdr:col>76</xdr:col>
      <xdr:colOff>165100</xdr:colOff>
      <xdr:row>83</xdr:row>
      <xdr:rowOff>54611</xdr:rowOff>
    </xdr:to>
    <xdr:sp macro="" textlink="">
      <xdr:nvSpPr>
        <xdr:cNvPr id="655" name="フローチャート: 判断 654"/>
        <xdr:cNvSpPr/>
      </xdr:nvSpPr>
      <xdr:spPr>
        <a:xfrm>
          <a:off x="14541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98334</xdr:rowOff>
    </xdr:from>
    <xdr:to>
      <xdr:col>72</xdr:col>
      <xdr:colOff>38100</xdr:colOff>
      <xdr:row>83</xdr:row>
      <xdr:rowOff>28484</xdr:rowOff>
    </xdr:to>
    <xdr:sp macro="" textlink="">
      <xdr:nvSpPr>
        <xdr:cNvPr id="656" name="フローチャート: 判断 655"/>
        <xdr:cNvSpPr/>
      </xdr:nvSpPr>
      <xdr:spPr>
        <a:xfrm>
          <a:off x="13652500" y="1415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108131</xdr:rowOff>
    </xdr:from>
    <xdr:to>
      <xdr:col>67</xdr:col>
      <xdr:colOff>101600</xdr:colOff>
      <xdr:row>83</xdr:row>
      <xdr:rowOff>38281</xdr:rowOff>
    </xdr:to>
    <xdr:sp macro="" textlink="">
      <xdr:nvSpPr>
        <xdr:cNvPr id="657" name="フローチャート: 判断 656"/>
        <xdr:cNvSpPr/>
      </xdr:nvSpPr>
      <xdr:spPr>
        <a:xfrm>
          <a:off x="12763500" y="1416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8" name="テキスト ボックス 65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9" name="テキスト ボックス 65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0" name="テキスト ボックス 65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1" name="テキスト ボックス 66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2" name="テキスト ボックス 66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121194</xdr:rowOff>
    </xdr:from>
    <xdr:to>
      <xdr:col>85</xdr:col>
      <xdr:colOff>177800</xdr:colOff>
      <xdr:row>84</xdr:row>
      <xdr:rowOff>51344</xdr:rowOff>
    </xdr:to>
    <xdr:sp macro="" textlink="">
      <xdr:nvSpPr>
        <xdr:cNvPr id="663" name="楕円 662"/>
        <xdr:cNvSpPr/>
      </xdr:nvSpPr>
      <xdr:spPr>
        <a:xfrm>
          <a:off x="16268700" y="1435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99621</xdr:rowOff>
    </xdr:from>
    <xdr:ext cx="405111" cy="259045"/>
    <xdr:sp macro="" textlink="">
      <xdr:nvSpPr>
        <xdr:cNvPr id="664" name="【児童館】&#10;有形固定資産減価償却率該当値テキスト"/>
        <xdr:cNvSpPr txBox="1"/>
      </xdr:nvSpPr>
      <xdr:spPr>
        <a:xfrm>
          <a:off x="16357600" y="1432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85271</xdr:rowOff>
    </xdr:from>
    <xdr:to>
      <xdr:col>81</xdr:col>
      <xdr:colOff>101600</xdr:colOff>
      <xdr:row>84</xdr:row>
      <xdr:rowOff>15421</xdr:rowOff>
    </xdr:to>
    <xdr:sp macro="" textlink="">
      <xdr:nvSpPr>
        <xdr:cNvPr id="665" name="楕円 664"/>
        <xdr:cNvSpPr/>
      </xdr:nvSpPr>
      <xdr:spPr>
        <a:xfrm>
          <a:off x="15430500" y="1431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136071</xdr:rowOff>
    </xdr:from>
    <xdr:to>
      <xdr:col>85</xdr:col>
      <xdr:colOff>127000</xdr:colOff>
      <xdr:row>84</xdr:row>
      <xdr:rowOff>544</xdr:rowOff>
    </xdr:to>
    <xdr:cxnSp macro="">
      <xdr:nvCxnSpPr>
        <xdr:cNvPr id="666" name="直線コネクタ 665"/>
        <xdr:cNvCxnSpPr/>
      </xdr:nvCxnSpPr>
      <xdr:spPr>
        <a:xfrm>
          <a:off x="15481300" y="14366421"/>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49349</xdr:rowOff>
    </xdr:from>
    <xdr:to>
      <xdr:col>76</xdr:col>
      <xdr:colOff>165100</xdr:colOff>
      <xdr:row>83</xdr:row>
      <xdr:rowOff>150949</xdr:rowOff>
    </xdr:to>
    <xdr:sp macro="" textlink="">
      <xdr:nvSpPr>
        <xdr:cNvPr id="667" name="楕円 666"/>
        <xdr:cNvSpPr/>
      </xdr:nvSpPr>
      <xdr:spPr>
        <a:xfrm>
          <a:off x="14541500" y="1427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100149</xdr:rowOff>
    </xdr:from>
    <xdr:to>
      <xdr:col>81</xdr:col>
      <xdr:colOff>50800</xdr:colOff>
      <xdr:row>83</xdr:row>
      <xdr:rowOff>136071</xdr:rowOff>
    </xdr:to>
    <xdr:cxnSp macro="">
      <xdr:nvCxnSpPr>
        <xdr:cNvPr id="668" name="直線コネクタ 667"/>
        <xdr:cNvCxnSpPr/>
      </xdr:nvCxnSpPr>
      <xdr:spPr>
        <a:xfrm>
          <a:off x="14592300" y="1433049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13426</xdr:rowOff>
    </xdr:from>
    <xdr:to>
      <xdr:col>72</xdr:col>
      <xdr:colOff>38100</xdr:colOff>
      <xdr:row>83</xdr:row>
      <xdr:rowOff>115026</xdr:rowOff>
    </xdr:to>
    <xdr:sp macro="" textlink="">
      <xdr:nvSpPr>
        <xdr:cNvPr id="669" name="楕円 668"/>
        <xdr:cNvSpPr/>
      </xdr:nvSpPr>
      <xdr:spPr>
        <a:xfrm>
          <a:off x="13652500" y="1424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64226</xdr:rowOff>
    </xdr:from>
    <xdr:to>
      <xdr:col>76</xdr:col>
      <xdr:colOff>114300</xdr:colOff>
      <xdr:row>83</xdr:row>
      <xdr:rowOff>100149</xdr:rowOff>
    </xdr:to>
    <xdr:cxnSp macro="">
      <xdr:nvCxnSpPr>
        <xdr:cNvPr id="670" name="直線コネクタ 669"/>
        <xdr:cNvCxnSpPr/>
      </xdr:nvCxnSpPr>
      <xdr:spPr>
        <a:xfrm>
          <a:off x="13703300" y="1429457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148952</xdr:rowOff>
    </xdr:from>
    <xdr:to>
      <xdr:col>67</xdr:col>
      <xdr:colOff>101600</xdr:colOff>
      <xdr:row>83</xdr:row>
      <xdr:rowOff>79102</xdr:rowOff>
    </xdr:to>
    <xdr:sp macro="" textlink="">
      <xdr:nvSpPr>
        <xdr:cNvPr id="671" name="楕円 670"/>
        <xdr:cNvSpPr/>
      </xdr:nvSpPr>
      <xdr:spPr>
        <a:xfrm>
          <a:off x="12763500" y="1420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28302</xdr:rowOff>
    </xdr:from>
    <xdr:to>
      <xdr:col>71</xdr:col>
      <xdr:colOff>177800</xdr:colOff>
      <xdr:row>83</xdr:row>
      <xdr:rowOff>64226</xdr:rowOff>
    </xdr:to>
    <xdr:cxnSp macro="">
      <xdr:nvCxnSpPr>
        <xdr:cNvPr id="672" name="直線コネクタ 671"/>
        <xdr:cNvCxnSpPr/>
      </xdr:nvCxnSpPr>
      <xdr:spPr>
        <a:xfrm>
          <a:off x="12814300" y="14258652"/>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45011</xdr:rowOff>
    </xdr:from>
    <xdr:ext cx="405111" cy="259045"/>
    <xdr:sp macro="" textlink="">
      <xdr:nvSpPr>
        <xdr:cNvPr id="673" name="n_1aveValue【児童館】&#10;有形固定資産減価償却率"/>
        <xdr:cNvSpPr txBox="1"/>
      </xdr:nvSpPr>
      <xdr:spPr>
        <a:xfrm>
          <a:off x="15266044" y="1393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71138</xdr:rowOff>
    </xdr:from>
    <xdr:ext cx="405111" cy="259045"/>
    <xdr:sp macro="" textlink="">
      <xdr:nvSpPr>
        <xdr:cNvPr id="674" name="n_2aveValue【児童館】&#10;有形固定資産減価償却率"/>
        <xdr:cNvSpPr txBox="1"/>
      </xdr:nvSpPr>
      <xdr:spPr>
        <a:xfrm>
          <a:off x="14389744" y="1395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45011</xdr:rowOff>
    </xdr:from>
    <xdr:ext cx="405111" cy="259045"/>
    <xdr:sp macro="" textlink="">
      <xdr:nvSpPr>
        <xdr:cNvPr id="675" name="n_3aveValue【児童館】&#10;有形固定資産減価償却率"/>
        <xdr:cNvSpPr txBox="1"/>
      </xdr:nvSpPr>
      <xdr:spPr>
        <a:xfrm>
          <a:off x="13500744" y="1393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54808</xdr:rowOff>
    </xdr:from>
    <xdr:ext cx="405111" cy="259045"/>
    <xdr:sp macro="" textlink="">
      <xdr:nvSpPr>
        <xdr:cNvPr id="676" name="n_4aveValue【児童館】&#10;有形固定資産減価償却率"/>
        <xdr:cNvSpPr txBox="1"/>
      </xdr:nvSpPr>
      <xdr:spPr>
        <a:xfrm>
          <a:off x="12611744" y="1394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6548</xdr:rowOff>
    </xdr:from>
    <xdr:ext cx="405111" cy="259045"/>
    <xdr:sp macro="" textlink="">
      <xdr:nvSpPr>
        <xdr:cNvPr id="677" name="n_1mainValue【児童館】&#10;有形固定資産減価償却率"/>
        <xdr:cNvSpPr txBox="1"/>
      </xdr:nvSpPr>
      <xdr:spPr>
        <a:xfrm>
          <a:off x="15266044" y="14408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142076</xdr:rowOff>
    </xdr:from>
    <xdr:ext cx="405111" cy="259045"/>
    <xdr:sp macro="" textlink="">
      <xdr:nvSpPr>
        <xdr:cNvPr id="678" name="n_2mainValue【児童館】&#10;有形固定資産減価償却率"/>
        <xdr:cNvSpPr txBox="1"/>
      </xdr:nvSpPr>
      <xdr:spPr>
        <a:xfrm>
          <a:off x="14389744" y="1437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106153</xdr:rowOff>
    </xdr:from>
    <xdr:ext cx="405111" cy="259045"/>
    <xdr:sp macro="" textlink="">
      <xdr:nvSpPr>
        <xdr:cNvPr id="679" name="n_3mainValue【児童館】&#10;有形固定資産減価償却率"/>
        <xdr:cNvSpPr txBox="1"/>
      </xdr:nvSpPr>
      <xdr:spPr>
        <a:xfrm>
          <a:off x="13500744" y="1433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70229</xdr:rowOff>
    </xdr:from>
    <xdr:ext cx="405111" cy="259045"/>
    <xdr:sp macro="" textlink="">
      <xdr:nvSpPr>
        <xdr:cNvPr id="680" name="n_4mainValue【児童館】&#10;有形固定資産減価償却率"/>
        <xdr:cNvSpPr txBox="1"/>
      </xdr:nvSpPr>
      <xdr:spPr>
        <a:xfrm>
          <a:off x="12611744" y="14300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1" name="正方形/長方形 6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2" name="正方形/長方形 68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3" name="正方形/長方形 68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4" name="正方形/長方形 68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5" name="正方形/長方形 68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6" name="正方形/長方形 68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7" name="正方形/長方形 68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8" name="正方形/長方形 68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9" name="テキスト ボックス 68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0" name="直線コネクタ 68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91" name="直線コネクタ 690"/>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92" name="テキスト ボックス 691"/>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93" name="直線コネクタ 692"/>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4" name="テキスト ボックス 693"/>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5" name="直線コネクタ 694"/>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6" name="テキスト ボックス 695"/>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7" name="直線コネクタ 696"/>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8" name="テキスト ボックス 697"/>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99" name="直線コネクタ 698"/>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00" name="テキスト ボックス 699"/>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01" name="直線コネクタ 700"/>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02" name="テキスト ボックス 701"/>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4" name="テキスト ボックス 70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13607</xdr:rowOff>
    </xdr:from>
    <xdr:to>
      <xdr:col>116</xdr:col>
      <xdr:colOff>62864</xdr:colOff>
      <xdr:row>86</xdr:row>
      <xdr:rowOff>103414</xdr:rowOff>
    </xdr:to>
    <xdr:cxnSp macro="">
      <xdr:nvCxnSpPr>
        <xdr:cNvPr id="706" name="直線コネクタ 705"/>
        <xdr:cNvCxnSpPr/>
      </xdr:nvCxnSpPr>
      <xdr:spPr>
        <a:xfrm flipV="1">
          <a:off x="22160864" y="13558157"/>
          <a:ext cx="0" cy="128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107241</xdr:rowOff>
    </xdr:from>
    <xdr:ext cx="469744" cy="259045"/>
    <xdr:sp macro="" textlink="">
      <xdr:nvSpPr>
        <xdr:cNvPr id="707" name="【児童館】&#10;一人当たり面積最小値テキスト"/>
        <xdr:cNvSpPr txBox="1"/>
      </xdr:nvSpPr>
      <xdr:spPr>
        <a:xfrm>
          <a:off x="22199600" y="1485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103414</xdr:rowOff>
    </xdr:from>
    <xdr:to>
      <xdr:col>116</xdr:col>
      <xdr:colOff>152400</xdr:colOff>
      <xdr:row>86</xdr:row>
      <xdr:rowOff>103414</xdr:rowOff>
    </xdr:to>
    <xdr:cxnSp macro="">
      <xdr:nvCxnSpPr>
        <xdr:cNvPr id="708" name="直線コネクタ 707"/>
        <xdr:cNvCxnSpPr/>
      </xdr:nvCxnSpPr>
      <xdr:spPr>
        <a:xfrm>
          <a:off x="22072600" y="148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131734</xdr:rowOff>
    </xdr:from>
    <xdr:ext cx="469744" cy="259045"/>
    <xdr:sp macro="" textlink="">
      <xdr:nvSpPr>
        <xdr:cNvPr id="709" name="【児童館】&#10;一人当たり面積最大値テキスト"/>
        <xdr:cNvSpPr txBox="1"/>
      </xdr:nvSpPr>
      <xdr:spPr>
        <a:xfrm>
          <a:off x="22199600" y="13333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13607</xdr:rowOff>
    </xdr:from>
    <xdr:to>
      <xdr:col>116</xdr:col>
      <xdr:colOff>152400</xdr:colOff>
      <xdr:row>79</xdr:row>
      <xdr:rowOff>13607</xdr:rowOff>
    </xdr:to>
    <xdr:cxnSp macro="">
      <xdr:nvCxnSpPr>
        <xdr:cNvPr id="710" name="直線コネクタ 709"/>
        <xdr:cNvCxnSpPr/>
      </xdr:nvCxnSpPr>
      <xdr:spPr>
        <a:xfrm>
          <a:off x="22072600" y="13558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153506</xdr:rowOff>
    </xdr:from>
    <xdr:ext cx="469744" cy="259045"/>
    <xdr:sp macro="" textlink="">
      <xdr:nvSpPr>
        <xdr:cNvPr id="711" name="【児童館】&#10;一人当たり面積平均値テキスト"/>
        <xdr:cNvSpPr txBox="1"/>
      </xdr:nvSpPr>
      <xdr:spPr>
        <a:xfrm>
          <a:off x="22199600" y="143838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3629</xdr:rowOff>
    </xdr:from>
    <xdr:to>
      <xdr:col>116</xdr:col>
      <xdr:colOff>114300</xdr:colOff>
      <xdr:row>84</xdr:row>
      <xdr:rowOff>105229</xdr:rowOff>
    </xdr:to>
    <xdr:sp macro="" textlink="">
      <xdr:nvSpPr>
        <xdr:cNvPr id="712" name="フローチャート: 判断 711"/>
        <xdr:cNvSpPr/>
      </xdr:nvSpPr>
      <xdr:spPr>
        <a:xfrm>
          <a:off x="221107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142421</xdr:rowOff>
    </xdr:from>
    <xdr:to>
      <xdr:col>112</xdr:col>
      <xdr:colOff>38100</xdr:colOff>
      <xdr:row>84</xdr:row>
      <xdr:rowOff>72571</xdr:rowOff>
    </xdr:to>
    <xdr:sp macro="" textlink="">
      <xdr:nvSpPr>
        <xdr:cNvPr id="713" name="フローチャート: 判断 712"/>
        <xdr:cNvSpPr/>
      </xdr:nvSpPr>
      <xdr:spPr>
        <a:xfrm>
          <a:off x="212725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3629</xdr:rowOff>
    </xdr:from>
    <xdr:to>
      <xdr:col>107</xdr:col>
      <xdr:colOff>101600</xdr:colOff>
      <xdr:row>84</xdr:row>
      <xdr:rowOff>105229</xdr:rowOff>
    </xdr:to>
    <xdr:sp macro="" textlink="">
      <xdr:nvSpPr>
        <xdr:cNvPr id="714" name="フローチャート: 判断 713"/>
        <xdr:cNvSpPr/>
      </xdr:nvSpPr>
      <xdr:spPr>
        <a:xfrm>
          <a:off x="203835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715" name="フローチャート: 判断 714"/>
        <xdr:cNvSpPr/>
      </xdr:nvSpPr>
      <xdr:spPr>
        <a:xfrm>
          <a:off x="19494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158750</xdr:rowOff>
    </xdr:from>
    <xdr:to>
      <xdr:col>98</xdr:col>
      <xdr:colOff>38100</xdr:colOff>
      <xdr:row>84</xdr:row>
      <xdr:rowOff>88900</xdr:rowOff>
    </xdr:to>
    <xdr:sp macro="" textlink="">
      <xdr:nvSpPr>
        <xdr:cNvPr id="716" name="フローチャート: 判断 715"/>
        <xdr:cNvSpPr/>
      </xdr:nvSpPr>
      <xdr:spPr>
        <a:xfrm>
          <a:off x="18605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7" name="テキスト ボックス 7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8" name="テキスト ボックス 7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9" name="テキスト ボックス 7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0" name="テキスト ボックス 7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1" name="テキスト ボックス 7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166914</xdr:rowOff>
    </xdr:from>
    <xdr:to>
      <xdr:col>116</xdr:col>
      <xdr:colOff>114300</xdr:colOff>
      <xdr:row>79</xdr:row>
      <xdr:rowOff>97064</xdr:rowOff>
    </xdr:to>
    <xdr:sp macro="" textlink="">
      <xdr:nvSpPr>
        <xdr:cNvPr id="722" name="楕円 721"/>
        <xdr:cNvSpPr/>
      </xdr:nvSpPr>
      <xdr:spPr>
        <a:xfrm>
          <a:off x="22110700" y="1354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87284</xdr:rowOff>
    </xdr:from>
    <xdr:ext cx="469744" cy="259045"/>
    <xdr:sp macro="" textlink="">
      <xdr:nvSpPr>
        <xdr:cNvPr id="723" name="【児童館】&#10;一人当たり面積該当値テキスト"/>
        <xdr:cNvSpPr txBox="1"/>
      </xdr:nvSpPr>
      <xdr:spPr>
        <a:xfrm>
          <a:off x="22199600" y="13460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134257</xdr:rowOff>
    </xdr:from>
    <xdr:to>
      <xdr:col>112</xdr:col>
      <xdr:colOff>38100</xdr:colOff>
      <xdr:row>79</xdr:row>
      <xdr:rowOff>64407</xdr:rowOff>
    </xdr:to>
    <xdr:sp macro="" textlink="">
      <xdr:nvSpPr>
        <xdr:cNvPr id="724" name="楕円 723"/>
        <xdr:cNvSpPr/>
      </xdr:nvSpPr>
      <xdr:spPr>
        <a:xfrm>
          <a:off x="21272500" y="1350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79</xdr:row>
      <xdr:rowOff>13607</xdr:rowOff>
    </xdr:from>
    <xdr:to>
      <xdr:col>116</xdr:col>
      <xdr:colOff>63500</xdr:colOff>
      <xdr:row>79</xdr:row>
      <xdr:rowOff>46264</xdr:rowOff>
    </xdr:to>
    <xdr:cxnSp macro="">
      <xdr:nvCxnSpPr>
        <xdr:cNvPr id="725" name="直線コネクタ 724"/>
        <xdr:cNvCxnSpPr/>
      </xdr:nvCxnSpPr>
      <xdr:spPr>
        <a:xfrm>
          <a:off x="21323300" y="1355815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85271</xdr:rowOff>
    </xdr:from>
    <xdr:to>
      <xdr:col>107</xdr:col>
      <xdr:colOff>101600</xdr:colOff>
      <xdr:row>79</xdr:row>
      <xdr:rowOff>15421</xdr:rowOff>
    </xdr:to>
    <xdr:sp macro="" textlink="">
      <xdr:nvSpPr>
        <xdr:cNvPr id="726" name="楕円 725"/>
        <xdr:cNvSpPr/>
      </xdr:nvSpPr>
      <xdr:spPr>
        <a:xfrm>
          <a:off x="20383500" y="1345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136071</xdr:rowOff>
    </xdr:from>
    <xdr:to>
      <xdr:col>111</xdr:col>
      <xdr:colOff>177800</xdr:colOff>
      <xdr:row>79</xdr:row>
      <xdr:rowOff>13607</xdr:rowOff>
    </xdr:to>
    <xdr:cxnSp macro="">
      <xdr:nvCxnSpPr>
        <xdr:cNvPr id="727" name="直線コネクタ 726"/>
        <xdr:cNvCxnSpPr/>
      </xdr:nvCxnSpPr>
      <xdr:spPr>
        <a:xfrm>
          <a:off x="20434300" y="13509171"/>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36286</xdr:rowOff>
    </xdr:from>
    <xdr:to>
      <xdr:col>102</xdr:col>
      <xdr:colOff>165100</xdr:colOff>
      <xdr:row>78</xdr:row>
      <xdr:rowOff>137886</xdr:rowOff>
    </xdr:to>
    <xdr:sp macro="" textlink="">
      <xdr:nvSpPr>
        <xdr:cNvPr id="728" name="楕円 727"/>
        <xdr:cNvSpPr/>
      </xdr:nvSpPr>
      <xdr:spPr>
        <a:xfrm>
          <a:off x="19494500" y="1340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78</xdr:row>
      <xdr:rowOff>87086</xdr:rowOff>
    </xdr:from>
    <xdr:to>
      <xdr:col>107</xdr:col>
      <xdr:colOff>50800</xdr:colOff>
      <xdr:row>78</xdr:row>
      <xdr:rowOff>136071</xdr:rowOff>
    </xdr:to>
    <xdr:cxnSp macro="">
      <xdr:nvCxnSpPr>
        <xdr:cNvPr id="729" name="直線コネクタ 728"/>
        <xdr:cNvCxnSpPr/>
      </xdr:nvCxnSpPr>
      <xdr:spPr>
        <a:xfrm>
          <a:off x="19545300" y="13460186"/>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78</xdr:row>
      <xdr:rowOff>3629</xdr:rowOff>
    </xdr:from>
    <xdr:to>
      <xdr:col>98</xdr:col>
      <xdr:colOff>38100</xdr:colOff>
      <xdr:row>78</xdr:row>
      <xdr:rowOff>105229</xdr:rowOff>
    </xdr:to>
    <xdr:sp macro="" textlink="">
      <xdr:nvSpPr>
        <xdr:cNvPr id="730" name="楕円 729"/>
        <xdr:cNvSpPr/>
      </xdr:nvSpPr>
      <xdr:spPr>
        <a:xfrm>
          <a:off x="18605500" y="1337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78</xdr:row>
      <xdr:rowOff>54429</xdr:rowOff>
    </xdr:from>
    <xdr:to>
      <xdr:col>102</xdr:col>
      <xdr:colOff>114300</xdr:colOff>
      <xdr:row>78</xdr:row>
      <xdr:rowOff>87086</xdr:rowOff>
    </xdr:to>
    <xdr:cxnSp macro="">
      <xdr:nvCxnSpPr>
        <xdr:cNvPr id="731" name="直線コネクタ 730"/>
        <xdr:cNvCxnSpPr/>
      </xdr:nvCxnSpPr>
      <xdr:spPr>
        <a:xfrm>
          <a:off x="18656300" y="134275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63698</xdr:rowOff>
    </xdr:from>
    <xdr:ext cx="469744" cy="259045"/>
    <xdr:sp macro="" textlink="">
      <xdr:nvSpPr>
        <xdr:cNvPr id="732" name="n_1aveValue【児童館】&#10;一人当たり面積"/>
        <xdr:cNvSpPr txBox="1"/>
      </xdr:nvSpPr>
      <xdr:spPr>
        <a:xfrm>
          <a:off x="21075727" y="1446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96356</xdr:rowOff>
    </xdr:from>
    <xdr:ext cx="469744" cy="259045"/>
    <xdr:sp macro="" textlink="">
      <xdr:nvSpPr>
        <xdr:cNvPr id="733" name="n_2aveValue【児童館】&#10;一人当たり面積"/>
        <xdr:cNvSpPr txBox="1"/>
      </xdr:nvSpPr>
      <xdr:spPr>
        <a:xfrm>
          <a:off x="20199427" y="1449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80027</xdr:rowOff>
    </xdr:from>
    <xdr:ext cx="469744" cy="259045"/>
    <xdr:sp macro="" textlink="">
      <xdr:nvSpPr>
        <xdr:cNvPr id="734" name="n_3aveValue【児童館】&#10;一人当たり面積"/>
        <xdr:cNvSpPr txBox="1"/>
      </xdr:nvSpPr>
      <xdr:spPr>
        <a:xfrm>
          <a:off x="19310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80027</xdr:rowOff>
    </xdr:from>
    <xdr:ext cx="469744" cy="259045"/>
    <xdr:sp macro="" textlink="">
      <xdr:nvSpPr>
        <xdr:cNvPr id="735" name="n_4aveValue【児童館】&#10;一人当たり面積"/>
        <xdr:cNvSpPr txBox="1"/>
      </xdr:nvSpPr>
      <xdr:spPr>
        <a:xfrm>
          <a:off x="18421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77</xdr:row>
      <xdr:rowOff>80934</xdr:rowOff>
    </xdr:from>
    <xdr:ext cx="469744" cy="259045"/>
    <xdr:sp macro="" textlink="">
      <xdr:nvSpPr>
        <xdr:cNvPr id="736" name="n_1mainValue【児童館】&#10;一人当たり面積"/>
        <xdr:cNvSpPr txBox="1"/>
      </xdr:nvSpPr>
      <xdr:spPr>
        <a:xfrm>
          <a:off x="21075727" y="13282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77</xdr:row>
      <xdr:rowOff>31948</xdr:rowOff>
    </xdr:from>
    <xdr:ext cx="469744" cy="259045"/>
    <xdr:sp macro="" textlink="">
      <xdr:nvSpPr>
        <xdr:cNvPr id="737" name="n_2mainValue【児童館】&#10;一人当たり面積"/>
        <xdr:cNvSpPr txBox="1"/>
      </xdr:nvSpPr>
      <xdr:spPr>
        <a:xfrm>
          <a:off x="20199427" y="13233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76</xdr:row>
      <xdr:rowOff>154413</xdr:rowOff>
    </xdr:from>
    <xdr:ext cx="469744" cy="259045"/>
    <xdr:sp macro="" textlink="">
      <xdr:nvSpPr>
        <xdr:cNvPr id="738" name="n_3mainValue【児童館】&#10;一人当たり面積"/>
        <xdr:cNvSpPr txBox="1"/>
      </xdr:nvSpPr>
      <xdr:spPr>
        <a:xfrm>
          <a:off x="19310427" y="1318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76</xdr:row>
      <xdr:rowOff>121756</xdr:rowOff>
    </xdr:from>
    <xdr:ext cx="469744" cy="259045"/>
    <xdr:sp macro="" textlink="">
      <xdr:nvSpPr>
        <xdr:cNvPr id="739" name="n_4mainValue【児童館】&#10;一人当たり面積"/>
        <xdr:cNvSpPr txBox="1"/>
      </xdr:nvSpPr>
      <xdr:spPr>
        <a:xfrm>
          <a:off x="18421427" y="13151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65</xdr:col>
      <xdr:colOff>63500</xdr:colOff>
      <xdr:row>94</xdr:row>
      <xdr:rowOff>165100</xdr:rowOff>
    </xdr:from>
    <xdr:to>
      <xdr:col>73</xdr:col>
      <xdr:colOff>63500</xdr:colOff>
      <xdr:row>96</xdr:row>
      <xdr:rowOff>76200</xdr:rowOff>
    </xdr:to>
    <xdr:sp macro="" textlink="">
      <xdr:nvSpPr>
        <xdr:cNvPr id="741" name="正方形/長方形 740"/>
        <xdr:cNvSpPr/>
      </xdr:nvSpPr>
      <xdr:spPr>
        <a:xfrm>
          <a:off x="12446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65</xdr:col>
      <xdr:colOff>63500</xdr:colOff>
      <xdr:row>96</xdr:row>
      <xdr:rowOff>25400</xdr:rowOff>
    </xdr:from>
    <xdr:to>
      <xdr:col>73</xdr:col>
      <xdr:colOff>63500</xdr:colOff>
      <xdr:row>97</xdr:row>
      <xdr:rowOff>107950</xdr:rowOff>
    </xdr:to>
    <xdr:sp macro="" textlink="">
      <xdr:nvSpPr>
        <xdr:cNvPr id="742" name="正方形/長方形 741"/>
        <xdr:cNvSpPr/>
      </xdr:nvSpPr>
      <xdr:spPr>
        <a:xfrm>
          <a:off x="12446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72</xdr:col>
      <xdr:colOff>0</xdr:colOff>
      <xdr:row>94</xdr:row>
      <xdr:rowOff>165100</xdr:rowOff>
    </xdr:from>
    <xdr:to>
      <xdr:col>80</xdr:col>
      <xdr:colOff>0</xdr:colOff>
      <xdr:row>96</xdr:row>
      <xdr:rowOff>76200</xdr:rowOff>
    </xdr:to>
    <xdr:sp macro="" textlink="">
      <xdr:nvSpPr>
        <xdr:cNvPr id="743" name="正方形/長方形 742"/>
        <xdr:cNvSpPr/>
      </xdr:nvSpPr>
      <xdr:spPr>
        <a:xfrm>
          <a:off x="13716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72</xdr:col>
      <xdr:colOff>0</xdr:colOff>
      <xdr:row>96</xdr:row>
      <xdr:rowOff>25400</xdr:rowOff>
    </xdr:from>
    <xdr:to>
      <xdr:col>80</xdr:col>
      <xdr:colOff>0</xdr:colOff>
      <xdr:row>97</xdr:row>
      <xdr:rowOff>107950</xdr:rowOff>
    </xdr:to>
    <xdr:sp macro="" textlink="">
      <xdr:nvSpPr>
        <xdr:cNvPr id="744" name="正方形/長方形 743"/>
        <xdr:cNvSpPr/>
      </xdr:nvSpPr>
      <xdr:spPr>
        <a:xfrm>
          <a:off x="13716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5" name="正方形/長方形 744"/>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46" name="正方形/長方形 74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0</xdr:colOff>
      <xdr:row>94</xdr:row>
      <xdr:rowOff>165100</xdr:rowOff>
    </xdr:from>
    <xdr:to>
      <xdr:col>104</xdr:col>
      <xdr:colOff>0</xdr:colOff>
      <xdr:row>96</xdr:row>
      <xdr:rowOff>76200</xdr:rowOff>
    </xdr:to>
    <xdr:sp macro="" textlink="">
      <xdr:nvSpPr>
        <xdr:cNvPr id="747" name="正方形/長方形 746"/>
        <xdr:cNvSpPr/>
      </xdr:nvSpPr>
      <xdr:spPr>
        <a:xfrm>
          <a:off x="1828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96</xdr:col>
      <xdr:colOff>0</xdr:colOff>
      <xdr:row>96</xdr:row>
      <xdr:rowOff>25400</xdr:rowOff>
    </xdr:from>
    <xdr:to>
      <xdr:col>104</xdr:col>
      <xdr:colOff>0</xdr:colOff>
      <xdr:row>97</xdr:row>
      <xdr:rowOff>107950</xdr:rowOff>
    </xdr:to>
    <xdr:sp macro="" textlink="">
      <xdr:nvSpPr>
        <xdr:cNvPr id="748" name="正方形/長方形 747"/>
        <xdr:cNvSpPr/>
      </xdr:nvSpPr>
      <xdr:spPr>
        <a:xfrm>
          <a:off x="1828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127000</xdr:colOff>
      <xdr:row>94</xdr:row>
      <xdr:rowOff>165100</xdr:rowOff>
    </xdr:from>
    <xdr:to>
      <xdr:col>110</xdr:col>
      <xdr:colOff>127000</xdr:colOff>
      <xdr:row>96</xdr:row>
      <xdr:rowOff>76200</xdr:rowOff>
    </xdr:to>
    <xdr:sp macro="" textlink="">
      <xdr:nvSpPr>
        <xdr:cNvPr id="749" name="正方形/長方形 748"/>
        <xdr:cNvSpPr/>
      </xdr:nvSpPr>
      <xdr:spPr>
        <a:xfrm>
          <a:off x="1955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102</xdr:col>
      <xdr:colOff>127000</xdr:colOff>
      <xdr:row>96</xdr:row>
      <xdr:rowOff>25400</xdr:rowOff>
    </xdr:from>
    <xdr:to>
      <xdr:col>110</xdr:col>
      <xdr:colOff>127000</xdr:colOff>
      <xdr:row>97</xdr:row>
      <xdr:rowOff>107950</xdr:rowOff>
    </xdr:to>
    <xdr:sp macro="" textlink="">
      <xdr:nvSpPr>
        <xdr:cNvPr id="750" name="正方形/長方形 749"/>
        <xdr:cNvSpPr/>
      </xdr:nvSpPr>
      <xdr:spPr>
        <a:xfrm>
          <a:off x="1955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1" name="正方形/長方形 750"/>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52" name="正方形/長方形 75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3" name="正方形/長方形 75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4" name="テキスト ボックス 75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類似団体と比較して特に有形固定資産減価償却率が高くなっている施設は、「道路」である。「道路」については、有形固定資産減価償却率が類似団体内平均値を上回っているが、これは、供用開始から</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年以上経過し、有形固定資産減価償却率が</a:t>
          </a:r>
          <a:r>
            <a:rPr kumimoji="1" lang="en-US" altLang="ja-JP" sz="1300">
              <a:latin typeface="ＭＳ Ｐゴシック" panose="020B0600070205080204" pitchFamily="50" charset="-128"/>
              <a:ea typeface="ＭＳ Ｐゴシック" panose="020B0600070205080204" pitchFamily="50" charset="-128"/>
            </a:rPr>
            <a:t>97</a:t>
          </a:r>
          <a:r>
            <a:rPr kumimoji="1" lang="ja-JP" altLang="en-US" sz="1300">
              <a:latin typeface="ＭＳ Ｐゴシック" panose="020B0600070205080204" pitchFamily="50" charset="-128"/>
              <a:ea typeface="ＭＳ Ｐゴシック" panose="020B0600070205080204" pitchFamily="50" charset="-128"/>
            </a:rPr>
            <a:t>％以上となっているものが大半となることが原因である。そのため、優先順位を定め、適切な改修・修繕を実施していく。また、今後</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strike="noStrike" baseline="0">
              <a:solidFill>
                <a:sysClr val="windowText" lastClr="000000"/>
              </a:solidFill>
              <a:latin typeface="ＭＳ Ｐゴシック" panose="020B0600070205080204" pitchFamily="50" charset="-128"/>
              <a:ea typeface="ＭＳ Ｐゴシック" panose="020B0600070205080204" pitchFamily="50" charset="-128"/>
            </a:rPr>
            <a:t>千代田区道路整備方針</a:t>
          </a:r>
          <a:r>
            <a:rPr kumimoji="1" lang="ja-JP" altLang="en-US" sz="1300">
              <a:latin typeface="ＭＳ Ｐゴシック" panose="020B0600070205080204" pitchFamily="50" charset="-128"/>
              <a:ea typeface="ＭＳ Ｐゴシック" panose="020B0600070205080204" pitchFamily="50" charset="-128"/>
            </a:rPr>
            <a:t>」に基づき、長寿命化・修繕を実施していく。</a:t>
          </a:r>
        </a:p>
        <a:p>
          <a:r>
            <a:rPr kumimoji="1" lang="ja-JP" altLang="en-US" sz="1300">
              <a:latin typeface="ＭＳ Ｐゴシック" panose="020B0600070205080204" pitchFamily="50" charset="-128"/>
              <a:ea typeface="ＭＳ Ｐゴシック" panose="020B0600070205080204" pitchFamily="50" charset="-128"/>
            </a:rPr>
            <a:t>また、一人当たりの指標については、類似団体内平均値と比べ多くの類型で上回る数値となっている。これは類似団体の中で人口が最も少なく、固定費部分の割合が大きいことによる。</a:t>
          </a:r>
        </a:p>
        <a:p>
          <a:r>
            <a:rPr kumimoji="1" lang="ja-JP" altLang="en-US" sz="1300">
              <a:latin typeface="ＭＳ Ｐゴシック" panose="020B0600070205080204" pitchFamily="50" charset="-128"/>
              <a:ea typeface="ＭＳ Ｐゴシック" panose="020B0600070205080204" pitchFamily="50" charset="-128"/>
            </a:rPr>
            <a:t>なお、</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道路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一人当たり延長については、</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2.181</a:t>
          </a:r>
          <a:r>
            <a:rPr kumimoji="1" lang="ja-JP" altLang="en-US" sz="1300">
              <a:latin typeface="ＭＳ Ｐゴシック" panose="020B0600070205080204" pitchFamily="50" charset="-128"/>
              <a:ea typeface="ＭＳ Ｐゴシック" panose="020B0600070205080204" pitchFamily="50" charset="-128"/>
            </a:rPr>
            <a:t>ｍの誤りである。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東京都千代田区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67,216
64,159
11.66
79,335,941
76,514,678
1,628,547
33,349,959
68,115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163068</xdr:rowOff>
    </xdr:from>
    <xdr:to>
      <xdr:col>24</xdr:col>
      <xdr:colOff>62865</xdr:colOff>
      <xdr:row>41</xdr:row>
      <xdr:rowOff>16764</xdr:rowOff>
    </xdr:to>
    <xdr:cxnSp macro="">
      <xdr:nvCxnSpPr>
        <xdr:cNvPr id="55" name="直線コネクタ 54"/>
        <xdr:cNvCxnSpPr/>
      </xdr:nvCxnSpPr>
      <xdr:spPr>
        <a:xfrm flipV="1">
          <a:off x="4634865" y="5820918"/>
          <a:ext cx="0" cy="122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20591</xdr:rowOff>
    </xdr:from>
    <xdr:ext cx="405111" cy="259045"/>
    <xdr:sp macro="" textlink="">
      <xdr:nvSpPr>
        <xdr:cNvPr id="56" name="【図書館】&#10;有形固定資産減価償却率最小値テキスト"/>
        <xdr:cNvSpPr txBox="1"/>
      </xdr:nvSpPr>
      <xdr:spPr>
        <a:xfrm>
          <a:off x="4673600" y="7050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16764</xdr:rowOff>
    </xdr:from>
    <xdr:to>
      <xdr:col>24</xdr:col>
      <xdr:colOff>152400</xdr:colOff>
      <xdr:row>41</xdr:row>
      <xdr:rowOff>16764</xdr:rowOff>
    </xdr:to>
    <xdr:cxnSp macro="">
      <xdr:nvCxnSpPr>
        <xdr:cNvPr id="57" name="直線コネクタ 56"/>
        <xdr:cNvCxnSpPr/>
      </xdr:nvCxnSpPr>
      <xdr:spPr>
        <a:xfrm>
          <a:off x="4546600" y="7046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109745</xdr:rowOff>
    </xdr:from>
    <xdr:ext cx="405111" cy="259045"/>
    <xdr:sp macro="" textlink="">
      <xdr:nvSpPr>
        <xdr:cNvPr id="58" name="【図書館】&#10;有形固定資産減価償却率最大値テキスト"/>
        <xdr:cNvSpPr txBox="1"/>
      </xdr:nvSpPr>
      <xdr:spPr>
        <a:xfrm>
          <a:off x="4673600" y="5596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163068</xdr:rowOff>
    </xdr:from>
    <xdr:to>
      <xdr:col>24</xdr:col>
      <xdr:colOff>152400</xdr:colOff>
      <xdr:row>33</xdr:row>
      <xdr:rowOff>163068</xdr:rowOff>
    </xdr:to>
    <xdr:cxnSp macro="">
      <xdr:nvCxnSpPr>
        <xdr:cNvPr id="59" name="直線コネクタ 58"/>
        <xdr:cNvCxnSpPr/>
      </xdr:nvCxnSpPr>
      <xdr:spPr>
        <a:xfrm>
          <a:off x="4546600" y="5820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3827</xdr:rowOff>
    </xdr:from>
    <xdr:ext cx="405111" cy="259045"/>
    <xdr:sp macro="" textlink="">
      <xdr:nvSpPr>
        <xdr:cNvPr id="60" name="【図書館】&#10;有形固定資産減価償却率平均値テキスト"/>
        <xdr:cNvSpPr txBox="1"/>
      </xdr:nvSpPr>
      <xdr:spPr>
        <a:xfrm>
          <a:off x="4673600" y="6347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25400</xdr:rowOff>
    </xdr:from>
    <xdr:to>
      <xdr:col>24</xdr:col>
      <xdr:colOff>114300</xdr:colOff>
      <xdr:row>37</xdr:row>
      <xdr:rowOff>127000</xdr:rowOff>
    </xdr:to>
    <xdr:sp macro="" textlink="">
      <xdr:nvSpPr>
        <xdr:cNvPr id="61" name="フローチャート: 判断 60"/>
        <xdr:cNvSpPr/>
      </xdr:nvSpPr>
      <xdr:spPr>
        <a:xfrm>
          <a:off x="45847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32258</xdr:rowOff>
    </xdr:from>
    <xdr:to>
      <xdr:col>20</xdr:col>
      <xdr:colOff>38100</xdr:colOff>
      <xdr:row>37</xdr:row>
      <xdr:rowOff>133858</xdr:rowOff>
    </xdr:to>
    <xdr:sp macro="" textlink="">
      <xdr:nvSpPr>
        <xdr:cNvPr id="62" name="フローチャート: 判断 61"/>
        <xdr:cNvSpPr/>
      </xdr:nvSpPr>
      <xdr:spPr>
        <a:xfrm>
          <a:off x="3746500" y="637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160274</xdr:rowOff>
    </xdr:from>
    <xdr:to>
      <xdr:col>15</xdr:col>
      <xdr:colOff>101600</xdr:colOff>
      <xdr:row>37</xdr:row>
      <xdr:rowOff>90424</xdr:rowOff>
    </xdr:to>
    <xdr:sp macro="" textlink="">
      <xdr:nvSpPr>
        <xdr:cNvPr id="63" name="フローチャート: 判断 62"/>
        <xdr:cNvSpPr/>
      </xdr:nvSpPr>
      <xdr:spPr>
        <a:xfrm>
          <a:off x="2857500" y="633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107696</xdr:rowOff>
    </xdr:from>
    <xdr:to>
      <xdr:col>10</xdr:col>
      <xdr:colOff>165100</xdr:colOff>
      <xdr:row>37</xdr:row>
      <xdr:rowOff>37846</xdr:rowOff>
    </xdr:to>
    <xdr:sp macro="" textlink="">
      <xdr:nvSpPr>
        <xdr:cNvPr id="64" name="フローチャート: 判断 63"/>
        <xdr:cNvSpPr/>
      </xdr:nvSpPr>
      <xdr:spPr>
        <a:xfrm>
          <a:off x="1968500" y="627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130556</xdr:rowOff>
    </xdr:from>
    <xdr:to>
      <xdr:col>6</xdr:col>
      <xdr:colOff>38100</xdr:colOff>
      <xdr:row>37</xdr:row>
      <xdr:rowOff>60706</xdr:rowOff>
    </xdr:to>
    <xdr:sp macro="" textlink="">
      <xdr:nvSpPr>
        <xdr:cNvPr id="65" name="フローチャート: 判断 64"/>
        <xdr:cNvSpPr/>
      </xdr:nvSpPr>
      <xdr:spPr>
        <a:xfrm>
          <a:off x="1079500" y="630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9398</xdr:rowOff>
    </xdr:from>
    <xdr:to>
      <xdr:col>24</xdr:col>
      <xdr:colOff>114300</xdr:colOff>
      <xdr:row>35</xdr:row>
      <xdr:rowOff>110998</xdr:rowOff>
    </xdr:to>
    <xdr:sp macro="" textlink="">
      <xdr:nvSpPr>
        <xdr:cNvPr id="71" name="楕円 70"/>
        <xdr:cNvSpPr/>
      </xdr:nvSpPr>
      <xdr:spPr>
        <a:xfrm>
          <a:off x="4584700" y="601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32275</xdr:rowOff>
    </xdr:from>
    <xdr:ext cx="405111" cy="259045"/>
    <xdr:sp macro="" textlink="">
      <xdr:nvSpPr>
        <xdr:cNvPr id="72" name="【図書館】&#10;有形固定資産減価償却率該当値テキスト"/>
        <xdr:cNvSpPr txBox="1"/>
      </xdr:nvSpPr>
      <xdr:spPr>
        <a:xfrm>
          <a:off x="4673600" y="5861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130556</xdr:rowOff>
    </xdr:from>
    <xdr:to>
      <xdr:col>20</xdr:col>
      <xdr:colOff>38100</xdr:colOff>
      <xdr:row>35</xdr:row>
      <xdr:rowOff>60706</xdr:rowOff>
    </xdr:to>
    <xdr:sp macro="" textlink="">
      <xdr:nvSpPr>
        <xdr:cNvPr id="73" name="楕円 72"/>
        <xdr:cNvSpPr/>
      </xdr:nvSpPr>
      <xdr:spPr>
        <a:xfrm>
          <a:off x="3746500" y="595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9906</xdr:rowOff>
    </xdr:from>
    <xdr:to>
      <xdr:col>24</xdr:col>
      <xdr:colOff>63500</xdr:colOff>
      <xdr:row>35</xdr:row>
      <xdr:rowOff>60198</xdr:rowOff>
    </xdr:to>
    <xdr:cxnSp macro="">
      <xdr:nvCxnSpPr>
        <xdr:cNvPr id="74" name="直線コネクタ 73"/>
        <xdr:cNvCxnSpPr/>
      </xdr:nvCxnSpPr>
      <xdr:spPr>
        <a:xfrm>
          <a:off x="3797300" y="6010656"/>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84836</xdr:rowOff>
    </xdr:from>
    <xdr:to>
      <xdr:col>15</xdr:col>
      <xdr:colOff>101600</xdr:colOff>
      <xdr:row>35</xdr:row>
      <xdr:rowOff>14986</xdr:rowOff>
    </xdr:to>
    <xdr:sp macro="" textlink="">
      <xdr:nvSpPr>
        <xdr:cNvPr id="75" name="楕円 74"/>
        <xdr:cNvSpPr/>
      </xdr:nvSpPr>
      <xdr:spPr>
        <a:xfrm>
          <a:off x="2857500" y="5914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135636</xdr:rowOff>
    </xdr:from>
    <xdr:to>
      <xdr:col>19</xdr:col>
      <xdr:colOff>177800</xdr:colOff>
      <xdr:row>35</xdr:row>
      <xdr:rowOff>9906</xdr:rowOff>
    </xdr:to>
    <xdr:cxnSp macro="">
      <xdr:nvCxnSpPr>
        <xdr:cNvPr id="76" name="直線コネクタ 75"/>
        <xdr:cNvCxnSpPr/>
      </xdr:nvCxnSpPr>
      <xdr:spPr>
        <a:xfrm>
          <a:off x="2908300" y="596493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34544</xdr:rowOff>
    </xdr:from>
    <xdr:to>
      <xdr:col>10</xdr:col>
      <xdr:colOff>165100</xdr:colOff>
      <xdr:row>34</xdr:row>
      <xdr:rowOff>136144</xdr:rowOff>
    </xdr:to>
    <xdr:sp macro="" textlink="">
      <xdr:nvSpPr>
        <xdr:cNvPr id="77" name="楕円 76"/>
        <xdr:cNvSpPr/>
      </xdr:nvSpPr>
      <xdr:spPr>
        <a:xfrm>
          <a:off x="1968500" y="586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85344</xdr:rowOff>
    </xdr:from>
    <xdr:to>
      <xdr:col>15</xdr:col>
      <xdr:colOff>50800</xdr:colOff>
      <xdr:row>34</xdr:row>
      <xdr:rowOff>135636</xdr:rowOff>
    </xdr:to>
    <xdr:cxnSp macro="">
      <xdr:nvCxnSpPr>
        <xdr:cNvPr id="78" name="直線コネクタ 77"/>
        <xdr:cNvCxnSpPr/>
      </xdr:nvCxnSpPr>
      <xdr:spPr>
        <a:xfrm>
          <a:off x="2019300" y="591464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157988</xdr:rowOff>
    </xdr:from>
    <xdr:to>
      <xdr:col>6</xdr:col>
      <xdr:colOff>38100</xdr:colOff>
      <xdr:row>34</xdr:row>
      <xdr:rowOff>88138</xdr:rowOff>
    </xdr:to>
    <xdr:sp macro="" textlink="">
      <xdr:nvSpPr>
        <xdr:cNvPr id="79" name="楕円 78"/>
        <xdr:cNvSpPr/>
      </xdr:nvSpPr>
      <xdr:spPr>
        <a:xfrm>
          <a:off x="1079500" y="581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37338</xdr:rowOff>
    </xdr:from>
    <xdr:to>
      <xdr:col>10</xdr:col>
      <xdr:colOff>114300</xdr:colOff>
      <xdr:row>34</xdr:row>
      <xdr:rowOff>85344</xdr:rowOff>
    </xdr:to>
    <xdr:cxnSp macro="">
      <xdr:nvCxnSpPr>
        <xdr:cNvPr id="80" name="直線コネクタ 79"/>
        <xdr:cNvCxnSpPr/>
      </xdr:nvCxnSpPr>
      <xdr:spPr>
        <a:xfrm>
          <a:off x="1130300" y="5866638"/>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124985</xdr:rowOff>
    </xdr:from>
    <xdr:ext cx="405111" cy="259045"/>
    <xdr:sp macro="" textlink="">
      <xdr:nvSpPr>
        <xdr:cNvPr id="81" name="n_1aveValue【図書館】&#10;有形固定資産減価償却率"/>
        <xdr:cNvSpPr txBox="1"/>
      </xdr:nvSpPr>
      <xdr:spPr>
        <a:xfrm>
          <a:off x="3582044" y="6468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81551</xdr:rowOff>
    </xdr:from>
    <xdr:ext cx="405111" cy="259045"/>
    <xdr:sp macro="" textlink="">
      <xdr:nvSpPr>
        <xdr:cNvPr id="82" name="n_2aveValue【図書館】&#10;有形固定資産減価償却率"/>
        <xdr:cNvSpPr txBox="1"/>
      </xdr:nvSpPr>
      <xdr:spPr>
        <a:xfrm>
          <a:off x="2705744" y="6425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28973</xdr:rowOff>
    </xdr:from>
    <xdr:ext cx="405111" cy="259045"/>
    <xdr:sp macro="" textlink="">
      <xdr:nvSpPr>
        <xdr:cNvPr id="83" name="n_3aveValue【図書館】&#10;有形固定資産減価償却率"/>
        <xdr:cNvSpPr txBox="1"/>
      </xdr:nvSpPr>
      <xdr:spPr>
        <a:xfrm>
          <a:off x="1816744" y="6372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51833</xdr:rowOff>
    </xdr:from>
    <xdr:ext cx="405111" cy="259045"/>
    <xdr:sp macro="" textlink="">
      <xdr:nvSpPr>
        <xdr:cNvPr id="84" name="n_4aveValue【図書館】&#10;有形固定資産減価償却率"/>
        <xdr:cNvSpPr txBox="1"/>
      </xdr:nvSpPr>
      <xdr:spPr>
        <a:xfrm>
          <a:off x="927744" y="6395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77233</xdr:rowOff>
    </xdr:from>
    <xdr:ext cx="405111" cy="259045"/>
    <xdr:sp macro="" textlink="">
      <xdr:nvSpPr>
        <xdr:cNvPr id="85" name="n_1mainValue【図書館】&#10;有形固定資産減価償却率"/>
        <xdr:cNvSpPr txBox="1"/>
      </xdr:nvSpPr>
      <xdr:spPr>
        <a:xfrm>
          <a:off x="3582044" y="573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31513</xdr:rowOff>
    </xdr:from>
    <xdr:ext cx="405111" cy="259045"/>
    <xdr:sp macro="" textlink="">
      <xdr:nvSpPr>
        <xdr:cNvPr id="86" name="n_2mainValue【図書館】&#10;有形固定資産減価償却率"/>
        <xdr:cNvSpPr txBox="1"/>
      </xdr:nvSpPr>
      <xdr:spPr>
        <a:xfrm>
          <a:off x="2705744" y="568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152671</xdr:rowOff>
    </xdr:from>
    <xdr:ext cx="405111" cy="259045"/>
    <xdr:sp macro="" textlink="">
      <xdr:nvSpPr>
        <xdr:cNvPr id="87" name="n_3mainValue【図書館】&#10;有形固定資産減価償却率"/>
        <xdr:cNvSpPr txBox="1"/>
      </xdr:nvSpPr>
      <xdr:spPr>
        <a:xfrm>
          <a:off x="1816744" y="5639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104665</xdr:rowOff>
    </xdr:from>
    <xdr:ext cx="405111" cy="259045"/>
    <xdr:sp macro="" textlink="">
      <xdr:nvSpPr>
        <xdr:cNvPr id="88" name="n_4mainValue【図書館】&#10;有形固定資産減価償却率"/>
        <xdr:cNvSpPr txBox="1"/>
      </xdr:nvSpPr>
      <xdr:spPr>
        <a:xfrm>
          <a:off x="927744" y="5591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2" name="テキスト ボックス 101"/>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4" name="テキスト ボックス 103"/>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6" name="テキスト ボックス 105"/>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101346</xdr:rowOff>
    </xdr:from>
    <xdr:to>
      <xdr:col>54</xdr:col>
      <xdr:colOff>189865</xdr:colOff>
      <xdr:row>41</xdr:row>
      <xdr:rowOff>96774</xdr:rowOff>
    </xdr:to>
    <xdr:cxnSp macro="">
      <xdr:nvCxnSpPr>
        <xdr:cNvPr id="110" name="直線コネクタ 109"/>
        <xdr:cNvCxnSpPr/>
      </xdr:nvCxnSpPr>
      <xdr:spPr>
        <a:xfrm flipV="1">
          <a:off x="10476865" y="6102096"/>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100601</xdr:rowOff>
    </xdr:from>
    <xdr:ext cx="469744" cy="259045"/>
    <xdr:sp macro="" textlink="">
      <xdr:nvSpPr>
        <xdr:cNvPr id="111" name="【図書館】&#10;一人当たり面積最小値テキスト"/>
        <xdr:cNvSpPr txBox="1"/>
      </xdr:nvSpPr>
      <xdr:spPr>
        <a:xfrm>
          <a:off x="10515600" y="713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96774</xdr:rowOff>
    </xdr:from>
    <xdr:to>
      <xdr:col>55</xdr:col>
      <xdr:colOff>88900</xdr:colOff>
      <xdr:row>41</xdr:row>
      <xdr:rowOff>96774</xdr:rowOff>
    </xdr:to>
    <xdr:cxnSp macro="">
      <xdr:nvCxnSpPr>
        <xdr:cNvPr id="112" name="直線コネクタ 111"/>
        <xdr:cNvCxnSpPr/>
      </xdr:nvCxnSpPr>
      <xdr:spPr>
        <a:xfrm>
          <a:off x="10388600" y="712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34</xdr:row>
      <xdr:rowOff>48023</xdr:rowOff>
    </xdr:from>
    <xdr:ext cx="469744" cy="259045"/>
    <xdr:sp macro="" textlink="">
      <xdr:nvSpPr>
        <xdr:cNvPr id="113" name="【図書館】&#10;一人当たり面積最大値テキスト"/>
        <xdr:cNvSpPr txBox="1"/>
      </xdr:nvSpPr>
      <xdr:spPr>
        <a:xfrm>
          <a:off x="10515600" y="5877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101346</xdr:rowOff>
    </xdr:from>
    <xdr:to>
      <xdr:col>55</xdr:col>
      <xdr:colOff>88900</xdr:colOff>
      <xdr:row>35</xdr:row>
      <xdr:rowOff>101346</xdr:rowOff>
    </xdr:to>
    <xdr:cxnSp macro="">
      <xdr:nvCxnSpPr>
        <xdr:cNvPr id="114" name="直線コネクタ 113"/>
        <xdr:cNvCxnSpPr/>
      </xdr:nvCxnSpPr>
      <xdr:spPr>
        <a:xfrm>
          <a:off x="10388600" y="6102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72407</xdr:rowOff>
    </xdr:from>
    <xdr:ext cx="469744" cy="259045"/>
    <xdr:sp macro="" textlink="">
      <xdr:nvSpPr>
        <xdr:cNvPr id="115" name="【図書館】&#10;一人当たり面積平均値テキスト"/>
        <xdr:cNvSpPr txBox="1"/>
      </xdr:nvSpPr>
      <xdr:spPr>
        <a:xfrm>
          <a:off x="10515600" y="6930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93980</xdr:rowOff>
    </xdr:from>
    <xdr:to>
      <xdr:col>55</xdr:col>
      <xdr:colOff>50800</xdr:colOff>
      <xdr:row>41</xdr:row>
      <xdr:rowOff>24130</xdr:rowOff>
    </xdr:to>
    <xdr:sp macro="" textlink="">
      <xdr:nvSpPr>
        <xdr:cNvPr id="116" name="フローチャート: 判断 115"/>
        <xdr:cNvSpPr/>
      </xdr:nvSpPr>
      <xdr:spPr>
        <a:xfrm>
          <a:off x="10426700" y="695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89408</xdr:rowOff>
    </xdr:from>
    <xdr:to>
      <xdr:col>50</xdr:col>
      <xdr:colOff>165100</xdr:colOff>
      <xdr:row>41</xdr:row>
      <xdr:rowOff>19558</xdr:rowOff>
    </xdr:to>
    <xdr:sp macro="" textlink="">
      <xdr:nvSpPr>
        <xdr:cNvPr id="117" name="フローチャート: 判断 116"/>
        <xdr:cNvSpPr/>
      </xdr:nvSpPr>
      <xdr:spPr>
        <a:xfrm>
          <a:off x="9588500" y="694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93980</xdr:rowOff>
    </xdr:from>
    <xdr:to>
      <xdr:col>46</xdr:col>
      <xdr:colOff>38100</xdr:colOff>
      <xdr:row>41</xdr:row>
      <xdr:rowOff>24130</xdr:rowOff>
    </xdr:to>
    <xdr:sp macro="" textlink="">
      <xdr:nvSpPr>
        <xdr:cNvPr id="118" name="フローチャート: 判断 117"/>
        <xdr:cNvSpPr/>
      </xdr:nvSpPr>
      <xdr:spPr>
        <a:xfrm>
          <a:off x="8699500" y="695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89408</xdr:rowOff>
    </xdr:from>
    <xdr:to>
      <xdr:col>41</xdr:col>
      <xdr:colOff>101600</xdr:colOff>
      <xdr:row>41</xdr:row>
      <xdr:rowOff>19558</xdr:rowOff>
    </xdr:to>
    <xdr:sp macro="" textlink="">
      <xdr:nvSpPr>
        <xdr:cNvPr id="119" name="フローチャート: 判断 118"/>
        <xdr:cNvSpPr/>
      </xdr:nvSpPr>
      <xdr:spPr>
        <a:xfrm>
          <a:off x="7810500" y="694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80264</xdr:rowOff>
    </xdr:from>
    <xdr:to>
      <xdr:col>36</xdr:col>
      <xdr:colOff>165100</xdr:colOff>
      <xdr:row>41</xdr:row>
      <xdr:rowOff>10414</xdr:rowOff>
    </xdr:to>
    <xdr:sp macro="" textlink="">
      <xdr:nvSpPr>
        <xdr:cNvPr id="120" name="フローチャート: 判断 119"/>
        <xdr:cNvSpPr/>
      </xdr:nvSpPr>
      <xdr:spPr>
        <a:xfrm>
          <a:off x="6921500" y="693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50546</xdr:rowOff>
    </xdr:from>
    <xdr:to>
      <xdr:col>55</xdr:col>
      <xdr:colOff>50800</xdr:colOff>
      <xdr:row>35</xdr:row>
      <xdr:rowOff>152146</xdr:rowOff>
    </xdr:to>
    <xdr:sp macro="" textlink="">
      <xdr:nvSpPr>
        <xdr:cNvPr id="126" name="楕円 125"/>
        <xdr:cNvSpPr/>
      </xdr:nvSpPr>
      <xdr:spPr>
        <a:xfrm>
          <a:off x="10426700" y="605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3573</xdr:rowOff>
    </xdr:from>
    <xdr:ext cx="469744" cy="259045"/>
    <xdr:sp macro="" textlink="">
      <xdr:nvSpPr>
        <xdr:cNvPr id="127" name="【図書館】&#10;一人当たり面積該当値テキスト"/>
        <xdr:cNvSpPr txBox="1"/>
      </xdr:nvSpPr>
      <xdr:spPr>
        <a:xfrm>
          <a:off x="10515600" y="6004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27686</xdr:rowOff>
    </xdr:from>
    <xdr:to>
      <xdr:col>50</xdr:col>
      <xdr:colOff>165100</xdr:colOff>
      <xdr:row>35</xdr:row>
      <xdr:rowOff>129286</xdr:rowOff>
    </xdr:to>
    <xdr:sp macro="" textlink="">
      <xdr:nvSpPr>
        <xdr:cNvPr id="128" name="楕円 127"/>
        <xdr:cNvSpPr/>
      </xdr:nvSpPr>
      <xdr:spPr>
        <a:xfrm>
          <a:off x="9588500" y="6028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78486</xdr:rowOff>
    </xdr:from>
    <xdr:to>
      <xdr:col>55</xdr:col>
      <xdr:colOff>0</xdr:colOff>
      <xdr:row>35</xdr:row>
      <xdr:rowOff>101346</xdr:rowOff>
    </xdr:to>
    <xdr:cxnSp macro="">
      <xdr:nvCxnSpPr>
        <xdr:cNvPr id="129" name="直線コネクタ 128"/>
        <xdr:cNvCxnSpPr/>
      </xdr:nvCxnSpPr>
      <xdr:spPr>
        <a:xfrm>
          <a:off x="9639300" y="607923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162560</xdr:rowOff>
    </xdr:from>
    <xdr:to>
      <xdr:col>46</xdr:col>
      <xdr:colOff>38100</xdr:colOff>
      <xdr:row>35</xdr:row>
      <xdr:rowOff>92710</xdr:rowOff>
    </xdr:to>
    <xdr:sp macro="" textlink="">
      <xdr:nvSpPr>
        <xdr:cNvPr id="130" name="楕円 129"/>
        <xdr:cNvSpPr/>
      </xdr:nvSpPr>
      <xdr:spPr>
        <a:xfrm>
          <a:off x="8699500" y="599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41910</xdr:rowOff>
    </xdr:from>
    <xdr:to>
      <xdr:col>50</xdr:col>
      <xdr:colOff>114300</xdr:colOff>
      <xdr:row>35</xdr:row>
      <xdr:rowOff>78486</xdr:rowOff>
    </xdr:to>
    <xdr:cxnSp macro="">
      <xdr:nvCxnSpPr>
        <xdr:cNvPr id="131" name="直線コネクタ 130"/>
        <xdr:cNvCxnSpPr/>
      </xdr:nvCxnSpPr>
      <xdr:spPr>
        <a:xfrm>
          <a:off x="8750300" y="604266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116840</xdr:rowOff>
    </xdr:from>
    <xdr:to>
      <xdr:col>41</xdr:col>
      <xdr:colOff>101600</xdr:colOff>
      <xdr:row>35</xdr:row>
      <xdr:rowOff>46990</xdr:rowOff>
    </xdr:to>
    <xdr:sp macro="" textlink="">
      <xdr:nvSpPr>
        <xdr:cNvPr id="132" name="楕円 131"/>
        <xdr:cNvSpPr/>
      </xdr:nvSpPr>
      <xdr:spPr>
        <a:xfrm>
          <a:off x="7810500" y="594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34</xdr:row>
      <xdr:rowOff>167640</xdr:rowOff>
    </xdr:from>
    <xdr:to>
      <xdr:col>45</xdr:col>
      <xdr:colOff>177800</xdr:colOff>
      <xdr:row>35</xdr:row>
      <xdr:rowOff>41910</xdr:rowOff>
    </xdr:to>
    <xdr:cxnSp macro="">
      <xdr:nvCxnSpPr>
        <xdr:cNvPr id="133" name="直線コネクタ 132"/>
        <xdr:cNvCxnSpPr/>
      </xdr:nvCxnSpPr>
      <xdr:spPr>
        <a:xfrm>
          <a:off x="7861300" y="59969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34</xdr:row>
      <xdr:rowOff>89408</xdr:rowOff>
    </xdr:from>
    <xdr:to>
      <xdr:col>36</xdr:col>
      <xdr:colOff>165100</xdr:colOff>
      <xdr:row>35</xdr:row>
      <xdr:rowOff>19558</xdr:rowOff>
    </xdr:to>
    <xdr:sp macro="" textlink="">
      <xdr:nvSpPr>
        <xdr:cNvPr id="134" name="楕円 133"/>
        <xdr:cNvSpPr/>
      </xdr:nvSpPr>
      <xdr:spPr>
        <a:xfrm>
          <a:off x="6921500" y="591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34</xdr:row>
      <xdr:rowOff>140208</xdr:rowOff>
    </xdr:from>
    <xdr:to>
      <xdr:col>41</xdr:col>
      <xdr:colOff>50800</xdr:colOff>
      <xdr:row>34</xdr:row>
      <xdr:rowOff>167640</xdr:rowOff>
    </xdr:to>
    <xdr:cxnSp macro="">
      <xdr:nvCxnSpPr>
        <xdr:cNvPr id="135" name="直線コネクタ 134"/>
        <xdr:cNvCxnSpPr/>
      </xdr:nvCxnSpPr>
      <xdr:spPr>
        <a:xfrm>
          <a:off x="6972300" y="596950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10685</xdr:rowOff>
    </xdr:from>
    <xdr:ext cx="469744" cy="259045"/>
    <xdr:sp macro="" textlink="">
      <xdr:nvSpPr>
        <xdr:cNvPr id="136" name="n_1aveValue【図書館】&#10;一人当たり面積"/>
        <xdr:cNvSpPr txBox="1"/>
      </xdr:nvSpPr>
      <xdr:spPr>
        <a:xfrm>
          <a:off x="9391727" y="704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15257</xdr:rowOff>
    </xdr:from>
    <xdr:ext cx="469744" cy="259045"/>
    <xdr:sp macro="" textlink="">
      <xdr:nvSpPr>
        <xdr:cNvPr id="137" name="n_2aveValue【図書館】&#10;一人当たり面積"/>
        <xdr:cNvSpPr txBox="1"/>
      </xdr:nvSpPr>
      <xdr:spPr>
        <a:xfrm>
          <a:off x="8515427"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10685</xdr:rowOff>
    </xdr:from>
    <xdr:ext cx="469744" cy="259045"/>
    <xdr:sp macro="" textlink="">
      <xdr:nvSpPr>
        <xdr:cNvPr id="138" name="n_3aveValue【図書館】&#10;一人当たり面積"/>
        <xdr:cNvSpPr txBox="1"/>
      </xdr:nvSpPr>
      <xdr:spPr>
        <a:xfrm>
          <a:off x="7626427" y="704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1541</xdr:rowOff>
    </xdr:from>
    <xdr:ext cx="469744" cy="259045"/>
    <xdr:sp macro="" textlink="">
      <xdr:nvSpPr>
        <xdr:cNvPr id="139" name="n_4aveValue【図書館】&#10;一人当たり面積"/>
        <xdr:cNvSpPr txBox="1"/>
      </xdr:nvSpPr>
      <xdr:spPr>
        <a:xfrm>
          <a:off x="6737427" y="7030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33</xdr:row>
      <xdr:rowOff>145813</xdr:rowOff>
    </xdr:from>
    <xdr:ext cx="469744" cy="259045"/>
    <xdr:sp macro="" textlink="">
      <xdr:nvSpPr>
        <xdr:cNvPr id="140" name="n_1mainValue【図書館】&#10;一人当たり面積"/>
        <xdr:cNvSpPr txBox="1"/>
      </xdr:nvSpPr>
      <xdr:spPr>
        <a:xfrm>
          <a:off x="9391727" y="5803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33</xdr:row>
      <xdr:rowOff>109237</xdr:rowOff>
    </xdr:from>
    <xdr:ext cx="469744" cy="259045"/>
    <xdr:sp macro="" textlink="">
      <xdr:nvSpPr>
        <xdr:cNvPr id="141" name="n_2mainValue【図書館】&#10;一人当たり面積"/>
        <xdr:cNvSpPr txBox="1"/>
      </xdr:nvSpPr>
      <xdr:spPr>
        <a:xfrm>
          <a:off x="8515427" y="576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33</xdr:row>
      <xdr:rowOff>63517</xdr:rowOff>
    </xdr:from>
    <xdr:ext cx="469744" cy="259045"/>
    <xdr:sp macro="" textlink="">
      <xdr:nvSpPr>
        <xdr:cNvPr id="142" name="n_3mainValue【図書館】&#10;一人当たり面積"/>
        <xdr:cNvSpPr txBox="1"/>
      </xdr:nvSpPr>
      <xdr:spPr>
        <a:xfrm>
          <a:off x="7626427" y="572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33</xdr:row>
      <xdr:rowOff>36085</xdr:rowOff>
    </xdr:from>
    <xdr:ext cx="469744" cy="259045"/>
    <xdr:sp macro="" textlink="">
      <xdr:nvSpPr>
        <xdr:cNvPr id="143" name="n_4mainValue【図書館】&#10;一人当たり面積"/>
        <xdr:cNvSpPr txBox="1"/>
      </xdr:nvSpPr>
      <xdr:spPr>
        <a:xfrm>
          <a:off x="6737427" y="5693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4" name="正方形/長方形 14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5" name="正方形/長方形 14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6" name="正方形/長方形 14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7" name="正方形/長方形 14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8" name="正方形/長方形 14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9" name="正方形/長方形 14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0" name="正方形/長方形 14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1" name="正方形/長方形 15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2" name="テキスト ボックス 15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3" name="直線コネクタ 15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4" name="テキスト ボックス 153"/>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5" name="直線コネクタ 154"/>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6" name="テキスト ボックス 155"/>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7" name="直線コネクタ 156"/>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8" name="テキスト ボックス 157"/>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9" name="直線コネクタ 158"/>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0" name="テキスト ボックス 159"/>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1" name="直線コネクタ 160"/>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2" name="テキスト ボックス 161"/>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3" name="直線コネクタ 16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4" name="テキスト ボックス 163"/>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36576</xdr:rowOff>
    </xdr:from>
    <xdr:to>
      <xdr:col>24</xdr:col>
      <xdr:colOff>62865</xdr:colOff>
      <xdr:row>63</xdr:row>
      <xdr:rowOff>64008</xdr:rowOff>
    </xdr:to>
    <xdr:cxnSp macro="">
      <xdr:nvCxnSpPr>
        <xdr:cNvPr id="166" name="直線コネクタ 165"/>
        <xdr:cNvCxnSpPr/>
      </xdr:nvCxnSpPr>
      <xdr:spPr>
        <a:xfrm flipV="1">
          <a:off x="4634865" y="9466326"/>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67835</xdr:rowOff>
    </xdr:from>
    <xdr:ext cx="405111" cy="259045"/>
    <xdr:sp macro="" textlink="">
      <xdr:nvSpPr>
        <xdr:cNvPr id="167" name="【体育館・プール】&#10;有形固定資産減価償却率最小値テキスト"/>
        <xdr:cNvSpPr txBox="1"/>
      </xdr:nvSpPr>
      <xdr:spPr>
        <a:xfrm>
          <a:off x="4673600" y="1086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64008</xdr:rowOff>
    </xdr:from>
    <xdr:to>
      <xdr:col>24</xdr:col>
      <xdr:colOff>152400</xdr:colOff>
      <xdr:row>63</xdr:row>
      <xdr:rowOff>64008</xdr:rowOff>
    </xdr:to>
    <xdr:cxnSp macro="">
      <xdr:nvCxnSpPr>
        <xdr:cNvPr id="168" name="直線コネクタ 167"/>
        <xdr:cNvCxnSpPr/>
      </xdr:nvCxnSpPr>
      <xdr:spPr>
        <a:xfrm>
          <a:off x="4546600" y="10865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154703</xdr:rowOff>
    </xdr:from>
    <xdr:ext cx="405111" cy="259045"/>
    <xdr:sp macro="" textlink="">
      <xdr:nvSpPr>
        <xdr:cNvPr id="169" name="【体育館・プール】&#10;有形固定資産減価償却率最大値テキスト"/>
        <xdr:cNvSpPr txBox="1"/>
      </xdr:nvSpPr>
      <xdr:spPr>
        <a:xfrm>
          <a:off x="4673600" y="9241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36576</xdr:rowOff>
    </xdr:from>
    <xdr:to>
      <xdr:col>24</xdr:col>
      <xdr:colOff>152400</xdr:colOff>
      <xdr:row>55</xdr:row>
      <xdr:rowOff>36576</xdr:rowOff>
    </xdr:to>
    <xdr:cxnSp macro="">
      <xdr:nvCxnSpPr>
        <xdr:cNvPr id="170" name="直線コネクタ 169"/>
        <xdr:cNvCxnSpPr/>
      </xdr:nvCxnSpPr>
      <xdr:spPr>
        <a:xfrm>
          <a:off x="4546600" y="946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90949</xdr:rowOff>
    </xdr:from>
    <xdr:ext cx="405111" cy="259045"/>
    <xdr:sp macro="" textlink="">
      <xdr:nvSpPr>
        <xdr:cNvPr id="171" name="【体育館・プール】&#10;有形固定資産減価償却率平均値テキスト"/>
        <xdr:cNvSpPr txBox="1"/>
      </xdr:nvSpPr>
      <xdr:spPr>
        <a:xfrm>
          <a:off x="4673600" y="100350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68072</xdr:rowOff>
    </xdr:from>
    <xdr:to>
      <xdr:col>24</xdr:col>
      <xdr:colOff>114300</xdr:colOff>
      <xdr:row>59</xdr:row>
      <xdr:rowOff>169672</xdr:rowOff>
    </xdr:to>
    <xdr:sp macro="" textlink="">
      <xdr:nvSpPr>
        <xdr:cNvPr id="172" name="フローチャート: 判断 171"/>
        <xdr:cNvSpPr/>
      </xdr:nvSpPr>
      <xdr:spPr>
        <a:xfrm>
          <a:off x="4584700" y="1018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65786</xdr:rowOff>
    </xdr:from>
    <xdr:to>
      <xdr:col>20</xdr:col>
      <xdr:colOff>38100</xdr:colOff>
      <xdr:row>59</xdr:row>
      <xdr:rowOff>167386</xdr:rowOff>
    </xdr:to>
    <xdr:sp macro="" textlink="">
      <xdr:nvSpPr>
        <xdr:cNvPr id="173" name="フローチャート: 判断 172"/>
        <xdr:cNvSpPr/>
      </xdr:nvSpPr>
      <xdr:spPr>
        <a:xfrm>
          <a:off x="3746500" y="1018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84074</xdr:rowOff>
    </xdr:from>
    <xdr:to>
      <xdr:col>15</xdr:col>
      <xdr:colOff>101600</xdr:colOff>
      <xdr:row>60</xdr:row>
      <xdr:rowOff>14224</xdr:rowOff>
    </xdr:to>
    <xdr:sp macro="" textlink="">
      <xdr:nvSpPr>
        <xdr:cNvPr id="174" name="フローチャート: 判断 173"/>
        <xdr:cNvSpPr/>
      </xdr:nvSpPr>
      <xdr:spPr>
        <a:xfrm>
          <a:off x="2857500" y="1019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70358</xdr:rowOff>
    </xdr:from>
    <xdr:to>
      <xdr:col>10</xdr:col>
      <xdr:colOff>165100</xdr:colOff>
      <xdr:row>60</xdr:row>
      <xdr:rowOff>508</xdr:rowOff>
    </xdr:to>
    <xdr:sp macro="" textlink="">
      <xdr:nvSpPr>
        <xdr:cNvPr id="175" name="フローチャート: 判断 174"/>
        <xdr:cNvSpPr/>
      </xdr:nvSpPr>
      <xdr:spPr>
        <a:xfrm>
          <a:off x="1968500" y="1018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150368</xdr:rowOff>
    </xdr:from>
    <xdr:to>
      <xdr:col>6</xdr:col>
      <xdr:colOff>38100</xdr:colOff>
      <xdr:row>59</xdr:row>
      <xdr:rowOff>80518</xdr:rowOff>
    </xdr:to>
    <xdr:sp macro="" textlink="">
      <xdr:nvSpPr>
        <xdr:cNvPr id="176" name="フローチャート: 判断 175"/>
        <xdr:cNvSpPr/>
      </xdr:nvSpPr>
      <xdr:spPr>
        <a:xfrm>
          <a:off x="1079500" y="1009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7" name="テキスト ボックス 17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8" name="テキスト ボックス 17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9" name="テキスト ボックス 17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0" name="テキスト ボックス 17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1" name="テキスト ボックス 18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109220</xdr:rowOff>
    </xdr:from>
    <xdr:to>
      <xdr:col>24</xdr:col>
      <xdr:colOff>114300</xdr:colOff>
      <xdr:row>62</xdr:row>
      <xdr:rowOff>39370</xdr:rowOff>
    </xdr:to>
    <xdr:sp macro="" textlink="">
      <xdr:nvSpPr>
        <xdr:cNvPr id="182" name="楕円 181"/>
        <xdr:cNvSpPr/>
      </xdr:nvSpPr>
      <xdr:spPr>
        <a:xfrm>
          <a:off x="458470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87647</xdr:rowOff>
    </xdr:from>
    <xdr:ext cx="405111" cy="259045"/>
    <xdr:sp macro="" textlink="">
      <xdr:nvSpPr>
        <xdr:cNvPr id="183" name="【体育館・プール】&#10;有形固定資産減価償却率該当値テキスト"/>
        <xdr:cNvSpPr txBox="1"/>
      </xdr:nvSpPr>
      <xdr:spPr>
        <a:xfrm>
          <a:off x="4673600" y="1054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86360</xdr:rowOff>
    </xdr:from>
    <xdr:to>
      <xdr:col>20</xdr:col>
      <xdr:colOff>38100</xdr:colOff>
      <xdr:row>62</xdr:row>
      <xdr:rowOff>16510</xdr:rowOff>
    </xdr:to>
    <xdr:sp macro="" textlink="">
      <xdr:nvSpPr>
        <xdr:cNvPr id="184" name="楕円 183"/>
        <xdr:cNvSpPr/>
      </xdr:nvSpPr>
      <xdr:spPr>
        <a:xfrm>
          <a:off x="3746500" y="105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137160</xdr:rowOff>
    </xdr:from>
    <xdr:to>
      <xdr:col>24</xdr:col>
      <xdr:colOff>63500</xdr:colOff>
      <xdr:row>61</xdr:row>
      <xdr:rowOff>160020</xdr:rowOff>
    </xdr:to>
    <xdr:cxnSp macro="">
      <xdr:nvCxnSpPr>
        <xdr:cNvPr id="185" name="直線コネクタ 184"/>
        <xdr:cNvCxnSpPr/>
      </xdr:nvCxnSpPr>
      <xdr:spPr>
        <a:xfrm>
          <a:off x="3797300" y="1059561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63500</xdr:rowOff>
    </xdr:from>
    <xdr:to>
      <xdr:col>15</xdr:col>
      <xdr:colOff>101600</xdr:colOff>
      <xdr:row>61</xdr:row>
      <xdr:rowOff>165100</xdr:rowOff>
    </xdr:to>
    <xdr:sp macro="" textlink="">
      <xdr:nvSpPr>
        <xdr:cNvPr id="186" name="楕円 185"/>
        <xdr:cNvSpPr/>
      </xdr:nvSpPr>
      <xdr:spPr>
        <a:xfrm>
          <a:off x="28575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114300</xdr:rowOff>
    </xdr:from>
    <xdr:to>
      <xdr:col>19</xdr:col>
      <xdr:colOff>177800</xdr:colOff>
      <xdr:row>61</xdr:row>
      <xdr:rowOff>137160</xdr:rowOff>
    </xdr:to>
    <xdr:cxnSp macro="">
      <xdr:nvCxnSpPr>
        <xdr:cNvPr id="187" name="直線コネクタ 186"/>
        <xdr:cNvCxnSpPr/>
      </xdr:nvCxnSpPr>
      <xdr:spPr>
        <a:xfrm>
          <a:off x="2908300" y="1057275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42926</xdr:rowOff>
    </xdr:from>
    <xdr:to>
      <xdr:col>10</xdr:col>
      <xdr:colOff>165100</xdr:colOff>
      <xdr:row>61</xdr:row>
      <xdr:rowOff>144526</xdr:rowOff>
    </xdr:to>
    <xdr:sp macro="" textlink="">
      <xdr:nvSpPr>
        <xdr:cNvPr id="188" name="楕円 187"/>
        <xdr:cNvSpPr/>
      </xdr:nvSpPr>
      <xdr:spPr>
        <a:xfrm>
          <a:off x="1968500" y="1050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93726</xdr:rowOff>
    </xdr:from>
    <xdr:to>
      <xdr:col>15</xdr:col>
      <xdr:colOff>50800</xdr:colOff>
      <xdr:row>61</xdr:row>
      <xdr:rowOff>114300</xdr:rowOff>
    </xdr:to>
    <xdr:cxnSp macro="">
      <xdr:nvCxnSpPr>
        <xdr:cNvPr id="189" name="直線コネクタ 188"/>
        <xdr:cNvCxnSpPr/>
      </xdr:nvCxnSpPr>
      <xdr:spPr>
        <a:xfrm>
          <a:off x="2019300" y="10552176"/>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164084</xdr:rowOff>
    </xdr:from>
    <xdr:to>
      <xdr:col>6</xdr:col>
      <xdr:colOff>38100</xdr:colOff>
      <xdr:row>61</xdr:row>
      <xdr:rowOff>94234</xdr:rowOff>
    </xdr:to>
    <xdr:sp macro="" textlink="">
      <xdr:nvSpPr>
        <xdr:cNvPr id="190" name="楕円 189"/>
        <xdr:cNvSpPr/>
      </xdr:nvSpPr>
      <xdr:spPr>
        <a:xfrm>
          <a:off x="1079500" y="1045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43434</xdr:rowOff>
    </xdr:from>
    <xdr:to>
      <xdr:col>10</xdr:col>
      <xdr:colOff>114300</xdr:colOff>
      <xdr:row>61</xdr:row>
      <xdr:rowOff>93726</xdr:rowOff>
    </xdr:to>
    <xdr:cxnSp macro="">
      <xdr:nvCxnSpPr>
        <xdr:cNvPr id="191" name="直線コネクタ 190"/>
        <xdr:cNvCxnSpPr/>
      </xdr:nvCxnSpPr>
      <xdr:spPr>
        <a:xfrm>
          <a:off x="1130300" y="1050188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12463</xdr:rowOff>
    </xdr:from>
    <xdr:ext cx="405111" cy="259045"/>
    <xdr:sp macro="" textlink="">
      <xdr:nvSpPr>
        <xdr:cNvPr id="192" name="n_1aveValue【体育館・プール】&#10;有形固定資産減価償却率"/>
        <xdr:cNvSpPr txBox="1"/>
      </xdr:nvSpPr>
      <xdr:spPr>
        <a:xfrm>
          <a:off x="3582044" y="995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30751</xdr:rowOff>
    </xdr:from>
    <xdr:ext cx="405111" cy="259045"/>
    <xdr:sp macro="" textlink="">
      <xdr:nvSpPr>
        <xdr:cNvPr id="193" name="n_2aveValue【体育館・プール】&#10;有形固定資産減価償却率"/>
        <xdr:cNvSpPr txBox="1"/>
      </xdr:nvSpPr>
      <xdr:spPr>
        <a:xfrm>
          <a:off x="2705744" y="9974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17035</xdr:rowOff>
    </xdr:from>
    <xdr:ext cx="405111" cy="259045"/>
    <xdr:sp macro="" textlink="">
      <xdr:nvSpPr>
        <xdr:cNvPr id="194" name="n_3aveValue【体育館・プール】&#10;有形固定資産減価償却率"/>
        <xdr:cNvSpPr txBox="1"/>
      </xdr:nvSpPr>
      <xdr:spPr>
        <a:xfrm>
          <a:off x="1816744" y="9961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97045</xdr:rowOff>
    </xdr:from>
    <xdr:ext cx="405111" cy="259045"/>
    <xdr:sp macro="" textlink="">
      <xdr:nvSpPr>
        <xdr:cNvPr id="195" name="n_4aveValue【体育館・プール】&#10;有形固定資産減価償却率"/>
        <xdr:cNvSpPr txBox="1"/>
      </xdr:nvSpPr>
      <xdr:spPr>
        <a:xfrm>
          <a:off x="927744" y="9869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7637</xdr:rowOff>
    </xdr:from>
    <xdr:ext cx="405111" cy="259045"/>
    <xdr:sp macro="" textlink="">
      <xdr:nvSpPr>
        <xdr:cNvPr id="196" name="n_1mainValue【体育館・プール】&#10;有形固定資産減価償却率"/>
        <xdr:cNvSpPr txBox="1"/>
      </xdr:nvSpPr>
      <xdr:spPr>
        <a:xfrm>
          <a:off x="3582044" y="1063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156227</xdr:rowOff>
    </xdr:from>
    <xdr:ext cx="405111" cy="259045"/>
    <xdr:sp macro="" textlink="">
      <xdr:nvSpPr>
        <xdr:cNvPr id="197" name="n_2mainValue【体育館・プール】&#10;有形固定資産減価償却率"/>
        <xdr:cNvSpPr txBox="1"/>
      </xdr:nvSpPr>
      <xdr:spPr>
        <a:xfrm>
          <a:off x="2705744" y="1061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135653</xdr:rowOff>
    </xdr:from>
    <xdr:ext cx="405111" cy="259045"/>
    <xdr:sp macro="" textlink="">
      <xdr:nvSpPr>
        <xdr:cNvPr id="198" name="n_3mainValue【体育館・プール】&#10;有形固定資産減価償却率"/>
        <xdr:cNvSpPr txBox="1"/>
      </xdr:nvSpPr>
      <xdr:spPr>
        <a:xfrm>
          <a:off x="1816744" y="10594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85361</xdr:rowOff>
    </xdr:from>
    <xdr:ext cx="405111" cy="259045"/>
    <xdr:sp macro="" textlink="">
      <xdr:nvSpPr>
        <xdr:cNvPr id="199" name="n_4mainValue【体育館・プール】&#10;有形固定資産減価償却率"/>
        <xdr:cNvSpPr txBox="1"/>
      </xdr:nvSpPr>
      <xdr:spPr>
        <a:xfrm>
          <a:off x="927744" y="10543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0" name="正方形/長方形 19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1" name="正方形/長方形 20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2" name="正方形/長方形 20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3" name="正方形/長方形 20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4" name="正方形/長方形 20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5" name="正方形/長方形 20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6" name="正方形/長方形 20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7" name="正方形/長方形 20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8" name="テキスト ボックス 20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9" name="直線コネクタ 20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0" name="直線コネクタ 209"/>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1" name="テキスト ボックス 210"/>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2" name="直線コネクタ 211"/>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3" name="テキスト ボックス 212"/>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4" name="直線コネクタ 213"/>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5" name="テキスト ボックス 214"/>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6" name="直線コネクタ 215"/>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7" name="テキスト ボックス 216"/>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8" name="直線コネクタ 217"/>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9" name="テキスト ボックス 218"/>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0" name="直線コネクタ 21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1" name="テキスト ボックス 22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106680</xdr:rowOff>
    </xdr:from>
    <xdr:to>
      <xdr:col>54</xdr:col>
      <xdr:colOff>189865</xdr:colOff>
      <xdr:row>62</xdr:row>
      <xdr:rowOff>137160</xdr:rowOff>
    </xdr:to>
    <xdr:cxnSp macro="">
      <xdr:nvCxnSpPr>
        <xdr:cNvPr id="223" name="直線コネクタ 222"/>
        <xdr:cNvCxnSpPr/>
      </xdr:nvCxnSpPr>
      <xdr:spPr>
        <a:xfrm flipV="1">
          <a:off x="10476865" y="9707880"/>
          <a:ext cx="0" cy="1059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140987</xdr:rowOff>
    </xdr:from>
    <xdr:ext cx="469744" cy="259045"/>
    <xdr:sp macro="" textlink="">
      <xdr:nvSpPr>
        <xdr:cNvPr id="224" name="【体育館・プール】&#10;一人当たり面積最小値テキスト"/>
        <xdr:cNvSpPr txBox="1"/>
      </xdr:nvSpPr>
      <xdr:spPr>
        <a:xfrm>
          <a:off x="10515600"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137160</xdr:rowOff>
    </xdr:from>
    <xdr:to>
      <xdr:col>55</xdr:col>
      <xdr:colOff>88900</xdr:colOff>
      <xdr:row>62</xdr:row>
      <xdr:rowOff>137160</xdr:rowOff>
    </xdr:to>
    <xdr:cxnSp macro="">
      <xdr:nvCxnSpPr>
        <xdr:cNvPr id="225" name="直線コネクタ 224"/>
        <xdr:cNvCxnSpPr/>
      </xdr:nvCxnSpPr>
      <xdr:spPr>
        <a:xfrm>
          <a:off x="10388600" y="1076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53357</xdr:rowOff>
    </xdr:from>
    <xdr:ext cx="469744" cy="259045"/>
    <xdr:sp macro="" textlink="">
      <xdr:nvSpPr>
        <xdr:cNvPr id="226" name="【体育館・プール】&#10;一人当たり面積最大値テキスト"/>
        <xdr:cNvSpPr txBox="1"/>
      </xdr:nvSpPr>
      <xdr:spPr>
        <a:xfrm>
          <a:off x="10515600" y="948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106680</xdr:rowOff>
    </xdr:from>
    <xdr:to>
      <xdr:col>55</xdr:col>
      <xdr:colOff>88900</xdr:colOff>
      <xdr:row>56</xdr:row>
      <xdr:rowOff>106680</xdr:rowOff>
    </xdr:to>
    <xdr:cxnSp macro="">
      <xdr:nvCxnSpPr>
        <xdr:cNvPr id="227" name="直線コネクタ 226"/>
        <xdr:cNvCxnSpPr/>
      </xdr:nvCxnSpPr>
      <xdr:spPr>
        <a:xfrm>
          <a:off x="10388600" y="970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15257</xdr:rowOff>
    </xdr:from>
    <xdr:ext cx="469744" cy="259045"/>
    <xdr:sp macro="" textlink="">
      <xdr:nvSpPr>
        <xdr:cNvPr id="228" name="【体育館・プール】&#10;一人当たり面積平均値テキスト"/>
        <xdr:cNvSpPr txBox="1"/>
      </xdr:nvSpPr>
      <xdr:spPr>
        <a:xfrm>
          <a:off x="10515600" y="10473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36830</xdr:rowOff>
    </xdr:from>
    <xdr:to>
      <xdr:col>55</xdr:col>
      <xdr:colOff>50800</xdr:colOff>
      <xdr:row>61</xdr:row>
      <xdr:rowOff>138430</xdr:rowOff>
    </xdr:to>
    <xdr:sp macro="" textlink="">
      <xdr:nvSpPr>
        <xdr:cNvPr id="229" name="フローチャート: 判断 228"/>
        <xdr:cNvSpPr/>
      </xdr:nvSpPr>
      <xdr:spPr>
        <a:xfrm>
          <a:off x="10426700" y="1049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44450</xdr:rowOff>
    </xdr:from>
    <xdr:to>
      <xdr:col>50</xdr:col>
      <xdr:colOff>165100</xdr:colOff>
      <xdr:row>61</xdr:row>
      <xdr:rowOff>146050</xdr:rowOff>
    </xdr:to>
    <xdr:sp macro="" textlink="">
      <xdr:nvSpPr>
        <xdr:cNvPr id="230" name="フローチャート: 判断 229"/>
        <xdr:cNvSpPr/>
      </xdr:nvSpPr>
      <xdr:spPr>
        <a:xfrm>
          <a:off x="9588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52070</xdr:rowOff>
    </xdr:from>
    <xdr:to>
      <xdr:col>46</xdr:col>
      <xdr:colOff>38100</xdr:colOff>
      <xdr:row>61</xdr:row>
      <xdr:rowOff>153670</xdr:rowOff>
    </xdr:to>
    <xdr:sp macro="" textlink="">
      <xdr:nvSpPr>
        <xdr:cNvPr id="231" name="フローチャート: 判断 230"/>
        <xdr:cNvSpPr/>
      </xdr:nvSpPr>
      <xdr:spPr>
        <a:xfrm>
          <a:off x="86995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74930</xdr:rowOff>
    </xdr:from>
    <xdr:to>
      <xdr:col>41</xdr:col>
      <xdr:colOff>101600</xdr:colOff>
      <xdr:row>62</xdr:row>
      <xdr:rowOff>5080</xdr:rowOff>
    </xdr:to>
    <xdr:sp macro="" textlink="">
      <xdr:nvSpPr>
        <xdr:cNvPr id="232" name="フローチャート: 判断 231"/>
        <xdr:cNvSpPr/>
      </xdr:nvSpPr>
      <xdr:spPr>
        <a:xfrm>
          <a:off x="7810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44450</xdr:rowOff>
    </xdr:from>
    <xdr:to>
      <xdr:col>36</xdr:col>
      <xdr:colOff>165100</xdr:colOff>
      <xdr:row>61</xdr:row>
      <xdr:rowOff>146050</xdr:rowOff>
    </xdr:to>
    <xdr:sp macro="" textlink="">
      <xdr:nvSpPr>
        <xdr:cNvPr id="233" name="フローチャート: 判断 232"/>
        <xdr:cNvSpPr/>
      </xdr:nvSpPr>
      <xdr:spPr>
        <a:xfrm>
          <a:off x="6921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4" name="テキスト ボックス 23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5" name="テキスト ボックス 23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6" name="テキスト ボックス 23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7" name="テキスト ボックス 23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8" name="テキスト ボックス 23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55880</xdr:rowOff>
    </xdr:from>
    <xdr:to>
      <xdr:col>55</xdr:col>
      <xdr:colOff>50800</xdr:colOff>
      <xdr:row>56</xdr:row>
      <xdr:rowOff>157480</xdr:rowOff>
    </xdr:to>
    <xdr:sp macro="" textlink="">
      <xdr:nvSpPr>
        <xdr:cNvPr id="239" name="楕円 238"/>
        <xdr:cNvSpPr/>
      </xdr:nvSpPr>
      <xdr:spPr>
        <a:xfrm>
          <a:off x="10426700" y="965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8907</xdr:rowOff>
    </xdr:from>
    <xdr:ext cx="469744" cy="259045"/>
    <xdr:sp macro="" textlink="">
      <xdr:nvSpPr>
        <xdr:cNvPr id="240" name="【体育館・プール】&#10;一人当たり面積該当値テキスト"/>
        <xdr:cNvSpPr txBox="1"/>
      </xdr:nvSpPr>
      <xdr:spPr>
        <a:xfrm>
          <a:off x="10515600" y="9610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25400</xdr:rowOff>
    </xdr:from>
    <xdr:to>
      <xdr:col>50</xdr:col>
      <xdr:colOff>165100</xdr:colOff>
      <xdr:row>56</xdr:row>
      <xdr:rowOff>127000</xdr:rowOff>
    </xdr:to>
    <xdr:sp macro="" textlink="">
      <xdr:nvSpPr>
        <xdr:cNvPr id="241" name="楕円 240"/>
        <xdr:cNvSpPr/>
      </xdr:nvSpPr>
      <xdr:spPr>
        <a:xfrm>
          <a:off x="95885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76200</xdr:rowOff>
    </xdr:from>
    <xdr:to>
      <xdr:col>55</xdr:col>
      <xdr:colOff>0</xdr:colOff>
      <xdr:row>56</xdr:row>
      <xdr:rowOff>106680</xdr:rowOff>
    </xdr:to>
    <xdr:cxnSp macro="">
      <xdr:nvCxnSpPr>
        <xdr:cNvPr id="242" name="直線コネクタ 241"/>
        <xdr:cNvCxnSpPr/>
      </xdr:nvCxnSpPr>
      <xdr:spPr>
        <a:xfrm>
          <a:off x="9639300" y="96774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151130</xdr:rowOff>
    </xdr:from>
    <xdr:to>
      <xdr:col>46</xdr:col>
      <xdr:colOff>38100</xdr:colOff>
      <xdr:row>56</xdr:row>
      <xdr:rowOff>81280</xdr:rowOff>
    </xdr:to>
    <xdr:sp macro="" textlink="">
      <xdr:nvSpPr>
        <xdr:cNvPr id="243" name="楕円 242"/>
        <xdr:cNvSpPr/>
      </xdr:nvSpPr>
      <xdr:spPr>
        <a:xfrm>
          <a:off x="8699500" y="958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30480</xdr:rowOff>
    </xdr:from>
    <xdr:to>
      <xdr:col>50</xdr:col>
      <xdr:colOff>114300</xdr:colOff>
      <xdr:row>56</xdr:row>
      <xdr:rowOff>76200</xdr:rowOff>
    </xdr:to>
    <xdr:cxnSp macro="">
      <xdr:nvCxnSpPr>
        <xdr:cNvPr id="244" name="直線コネクタ 243"/>
        <xdr:cNvCxnSpPr/>
      </xdr:nvCxnSpPr>
      <xdr:spPr>
        <a:xfrm>
          <a:off x="8750300" y="96316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97790</xdr:rowOff>
    </xdr:from>
    <xdr:to>
      <xdr:col>41</xdr:col>
      <xdr:colOff>101600</xdr:colOff>
      <xdr:row>56</xdr:row>
      <xdr:rowOff>27940</xdr:rowOff>
    </xdr:to>
    <xdr:sp macro="" textlink="">
      <xdr:nvSpPr>
        <xdr:cNvPr id="245" name="楕円 244"/>
        <xdr:cNvSpPr/>
      </xdr:nvSpPr>
      <xdr:spPr>
        <a:xfrm>
          <a:off x="7810500" y="952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55</xdr:row>
      <xdr:rowOff>148590</xdr:rowOff>
    </xdr:from>
    <xdr:to>
      <xdr:col>45</xdr:col>
      <xdr:colOff>177800</xdr:colOff>
      <xdr:row>56</xdr:row>
      <xdr:rowOff>30480</xdr:rowOff>
    </xdr:to>
    <xdr:cxnSp macro="">
      <xdr:nvCxnSpPr>
        <xdr:cNvPr id="246" name="直線コネクタ 245"/>
        <xdr:cNvCxnSpPr/>
      </xdr:nvCxnSpPr>
      <xdr:spPr>
        <a:xfrm>
          <a:off x="7861300" y="95783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55</xdr:row>
      <xdr:rowOff>59690</xdr:rowOff>
    </xdr:from>
    <xdr:to>
      <xdr:col>36</xdr:col>
      <xdr:colOff>165100</xdr:colOff>
      <xdr:row>55</xdr:row>
      <xdr:rowOff>161290</xdr:rowOff>
    </xdr:to>
    <xdr:sp macro="" textlink="">
      <xdr:nvSpPr>
        <xdr:cNvPr id="247" name="楕円 246"/>
        <xdr:cNvSpPr/>
      </xdr:nvSpPr>
      <xdr:spPr>
        <a:xfrm>
          <a:off x="6921500" y="948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55</xdr:row>
      <xdr:rowOff>110490</xdr:rowOff>
    </xdr:from>
    <xdr:to>
      <xdr:col>41</xdr:col>
      <xdr:colOff>50800</xdr:colOff>
      <xdr:row>55</xdr:row>
      <xdr:rowOff>148590</xdr:rowOff>
    </xdr:to>
    <xdr:cxnSp macro="">
      <xdr:nvCxnSpPr>
        <xdr:cNvPr id="248" name="直線コネクタ 247"/>
        <xdr:cNvCxnSpPr/>
      </xdr:nvCxnSpPr>
      <xdr:spPr>
        <a:xfrm>
          <a:off x="6972300" y="95402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137177</xdr:rowOff>
    </xdr:from>
    <xdr:ext cx="469744" cy="259045"/>
    <xdr:sp macro="" textlink="">
      <xdr:nvSpPr>
        <xdr:cNvPr id="249" name="n_1aveValue【体育館・プール】&#10;一人当たり面積"/>
        <xdr:cNvSpPr txBox="1"/>
      </xdr:nvSpPr>
      <xdr:spPr>
        <a:xfrm>
          <a:off x="9391727" y="1059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144797</xdr:rowOff>
    </xdr:from>
    <xdr:ext cx="469744" cy="259045"/>
    <xdr:sp macro="" textlink="">
      <xdr:nvSpPr>
        <xdr:cNvPr id="250" name="n_2aveValue【体育館・プール】&#10;一人当たり面積"/>
        <xdr:cNvSpPr txBox="1"/>
      </xdr:nvSpPr>
      <xdr:spPr>
        <a:xfrm>
          <a:off x="8515427" y="1060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167657</xdr:rowOff>
    </xdr:from>
    <xdr:ext cx="469744" cy="259045"/>
    <xdr:sp macro="" textlink="">
      <xdr:nvSpPr>
        <xdr:cNvPr id="251" name="n_3aveValue【体育館・プール】&#10;一人当たり面積"/>
        <xdr:cNvSpPr txBox="1"/>
      </xdr:nvSpPr>
      <xdr:spPr>
        <a:xfrm>
          <a:off x="7626427"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137177</xdr:rowOff>
    </xdr:from>
    <xdr:ext cx="469744" cy="259045"/>
    <xdr:sp macro="" textlink="">
      <xdr:nvSpPr>
        <xdr:cNvPr id="252" name="n_4aveValue【体育館・プール】&#10;一人当たり面積"/>
        <xdr:cNvSpPr txBox="1"/>
      </xdr:nvSpPr>
      <xdr:spPr>
        <a:xfrm>
          <a:off x="6737427" y="1059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54</xdr:row>
      <xdr:rowOff>143527</xdr:rowOff>
    </xdr:from>
    <xdr:ext cx="469744" cy="259045"/>
    <xdr:sp macro="" textlink="">
      <xdr:nvSpPr>
        <xdr:cNvPr id="253" name="n_1mainValue【体育館・プール】&#10;一人当たり面積"/>
        <xdr:cNvSpPr txBox="1"/>
      </xdr:nvSpPr>
      <xdr:spPr>
        <a:xfrm>
          <a:off x="9391727" y="940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54</xdr:row>
      <xdr:rowOff>97807</xdr:rowOff>
    </xdr:from>
    <xdr:ext cx="469744" cy="259045"/>
    <xdr:sp macro="" textlink="">
      <xdr:nvSpPr>
        <xdr:cNvPr id="254" name="n_2mainValue【体育館・プール】&#10;一人当たり面積"/>
        <xdr:cNvSpPr txBox="1"/>
      </xdr:nvSpPr>
      <xdr:spPr>
        <a:xfrm>
          <a:off x="8515427" y="935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54</xdr:row>
      <xdr:rowOff>44467</xdr:rowOff>
    </xdr:from>
    <xdr:ext cx="469744" cy="259045"/>
    <xdr:sp macro="" textlink="">
      <xdr:nvSpPr>
        <xdr:cNvPr id="255" name="n_3mainValue【体育館・プール】&#10;一人当たり面積"/>
        <xdr:cNvSpPr txBox="1"/>
      </xdr:nvSpPr>
      <xdr:spPr>
        <a:xfrm>
          <a:off x="7626427" y="930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54</xdr:row>
      <xdr:rowOff>6367</xdr:rowOff>
    </xdr:from>
    <xdr:ext cx="469744" cy="259045"/>
    <xdr:sp macro="" textlink="">
      <xdr:nvSpPr>
        <xdr:cNvPr id="256" name="n_4mainValue【体育館・プール】&#10;一人当たり面積"/>
        <xdr:cNvSpPr txBox="1"/>
      </xdr:nvSpPr>
      <xdr:spPr>
        <a:xfrm>
          <a:off x="6737427" y="926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7" name="正方形/長方形 25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8" name="正方形/長方形 25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9" name="正方形/長方形 25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0" name="正方形/長方形 25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1" name="正方形/長方形 26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2" name="正方形/長方形 26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3" name="正方形/長方形 26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4" name="正方形/長方形 26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5" name="テキスト ボックス 26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6" name="直線コネクタ 26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67" name="テキスト ボックス 266"/>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8" name="直線コネクタ 26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69" name="テキスト ボックス 268"/>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0" name="直線コネクタ 26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1" name="テキスト ボックス 27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2" name="直線コネクタ 27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3" name="テキスト ボックス 27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4" name="直線コネクタ 27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5" name="テキスト ボックス 27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6" name="直線コネクタ 27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7" name="テキスト ボックス 276"/>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8" name="直線コネクタ 27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9" name="テキスト ボックス 278"/>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3811</xdr:rowOff>
    </xdr:from>
    <xdr:to>
      <xdr:col>24</xdr:col>
      <xdr:colOff>62865</xdr:colOff>
      <xdr:row>86</xdr:row>
      <xdr:rowOff>64770</xdr:rowOff>
    </xdr:to>
    <xdr:cxnSp macro="">
      <xdr:nvCxnSpPr>
        <xdr:cNvPr id="281" name="直線コネクタ 280"/>
        <xdr:cNvCxnSpPr/>
      </xdr:nvCxnSpPr>
      <xdr:spPr>
        <a:xfrm flipV="1">
          <a:off x="4634865" y="13376911"/>
          <a:ext cx="0" cy="143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68597</xdr:rowOff>
    </xdr:from>
    <xdr:ext cx="405111" cy="259045"/>
    <xdr:sp macro="" textlink="">
      <xdr:nvSpPr>
        <xdr:cNvPr id="282" name="【福祉施設】&#10;有形固定資産減価償却率最小値テキスト"/>
        <xdr:cNvSpPr txBox="1"/>
      </xdr:nvSpPr>
      <xdr:spPr>
        <a:xfrm>
          <a:off x="4673600" y="1481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64770</xdr:rowOff>
    </xdr:from>
    <xdr:to>
      <xdr:col>24</xdr:col>
      <xdr:colOff>152400</xdr:colOff>
      <xdr:row>86</xdr:row>
      <xdr:rowOff>64770</xdr:rowOff>
    </xdr:to>
    <xdr:cxnSp macro="">
      <xdr:nvCxnSpPr>
        <xdr:cNvPr id="283" name="直線コネクタ 282"/>
        <xdr:cNvCxnSpPr/>
      </xdr:nvCxnSpPr>
      <xdr:spPr>
        <a:xfrm>
          <a:off x="4546600" y="1480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121938</xdr:rowOff>
    </xdr:from>
    <xdr:ext cx="405111" cy="259045"/>
    <xdr:sp macro="" textlink="">
      <xdr:nvSpPr>
        <xdr:cNvPr id="284" name="【福祉施設】&#10;有形固定資産減価償却率最大値テキスト"/>
        <xdr:cNvSpPr txBox="1"/>
      </xdr:nvSpPr>
      <xdr:spPr>
        <a:xfrm>
          <a:off x="4673600" y="13152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3811</xdr:rowOff>
    </xdr:from>
    <xdr:to>
      <xdr:col>24</xdr:col>
      <xdr:colOff>152400</xdr:colOff>
      <xdr:row>78</xdr:row>
      <xdr:rowOff>3811</xdr:rowOff>
    </xdr:to>
    <xdr:cxnSp macro="">
      <xdr:nvCxnSpPr>
        <xdr:cNvPr id="285" name="直線コネクタ 284"/>
        <xdr:cNvCxnSpPr/>
      </xdr:nvCxnSpPr>
      <xdr:spPr>
        <a:xfrm>
          <a:off x="4546600" y="13376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3827</xdr:rowOff>
    </xdr:from>
    <xdr:ext cx="405111" cy="259045"/>
    <xdr:sp macro="" textlink="">
      <xdr:nvSpPr>
        <xdr:cNvPr id="286" name="【福祉施設】&#10;有形固定資産減価償却率平均値テキスト"/>
        <xdr:cNvSpPr txBox="1"/>
      </xdr:nvSpPr>
      <xdr:spPr>
        <a:xfrm>
          <a:off x="4673600" y="14062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25400</xdr:rowOff>
    </xdr:from>
    <xdr:to>
      <xdr:col>24</xdr:col>
      <xdr:colOff>114300</xdr:colOff>
      <xdr:row>82</xdr:row>
      <xdr:rowOff>127000</xdr:rowOff>
    </xdr:to>
    <xdr:sp macro="" textlink="">
      <xdr:nvSpPr>
        <xdr:cNvPr id="287" name="フローチャート: 判断 286"/>
        <xdr:cNvSpPr/>
      </xdr:nvSpPr>
      <xdr:spPr>
        <a:xfrm>
          <a:off x="45847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124461</xdr:rowOff>
    </xdr:from>
    <xdr:to>
      <xdr:col>20</xdr:col>
      <xdr:colOff>38100</xdr:colOff>
      <xdr:row>82</xdr:row>
      <xdr:rowOff>54611</xdr:rowOff>
    </xdr:to>
    <xdr:sp macro="" textlink="">
      <xdr:nvSpPr>
        <xdr:cNvPr id="288" name="フローチャート: 判断 287"/>
        <xdr:cNvSpPr/>
      </xdr:nvSpPr>
      <xdr:spPr>
        <a:xfrm>
          <a:off x="3746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105411</xdr:rowOff>
    </xdr:from>
    <xdr:to>
      <xdr:col>15</xdr:col>
      <xdr:colOff>101600</xdr:colOff>
      <xdr:row>82</xdr:row>
      <xdr:rowOff>35561</xdr:rowOff>
    </xdr:to>
    <xdr:sp macro="" textlink="">
      <xdr:nvSpPr>
        <xdr:cNvPr id="289" name="フローチャート: 判断 288"/>
        <xdr:cNvSpPr/>
      </xdr:nvSpPr>
      <xdr:spPr>
        <a:xfrm>
          <a:off x="2857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25400</xdr:rowOff>
    </xdr:from>
    <xdr:to>
      <xdr:col>10</xdr:col>
      <xdr:colOff>165100</xdr:colOff>
      <xdr:row>81</xdr:row>
      <xdr:rowOff>127000</xdr:rowOff>
    </xdr:to>
    <xdr:sp macro="" textlink="">
      <xdr:nvSpPr>
        <xdr:cNvPr id="290" name="フローチャート: 判断 289"/>
        <xdr:cNvSpPr/>
      </xdr:nvSpPr>
      <xdr:spPr>
        <a:xfrm>
          <a:off x="1968500" y="1391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147320</xdr:rowOff>
    </xdr:from>
    <xdr:to>
      <xdr:col>6</xdr:col>
      <xdr:colOff>38100</xdr:colOff>
      <xdr:row>81</xdr:row>
      <xdr:rowOff>77470</xdr:rowOff>
    </xdr:to>
    <xdr:sp macro="" textlink="">
      <xdr:nvSpPr>
        <xdr:cNvPr id="291" name="フローチャート: 判断 290"/>
        <xdr:cNvSpPr/>
      </xdr:nvSpPr>
      <xdr:spPr>
        <a:xfrm>
          <a:off x="1079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2" name="テキスト ボックス 29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3" name="テキスト ボックス 29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4" name="テキスト ボックス 29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5" name="テキスト ボックス 29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6" name="テキスト ボックス 29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158750</xdr:rowOff>
    </xdr:from>
    <xdr:to>
      <xdr:col>24</xdr:col>
      <xdr:colOff>114300</xdr:colOff>
      <xdr:row>81</xdr:row>
      <xdr:rowOff>88900</xdr:rowOff>
    </xdr:to>
    <xdr:sp macro="" textlink="">
      <xdr:nvSpPr>
        <xdr:cNvPr id="297" name="楕円 296"/>
        <xdr:cNvSpPr/>
      </xdr:nvSpPr>
      <xdr:spPr>
        <a:xfrm>
          <a:off x="4584700" y="1387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10177</xdr:rowOff>
    </xdr:from>
    <xdr:ext cx="405111" cy="259045"/>
    <xdr:sp macro="" textlink="">
      <xdr:nvSpPr>
        <xdr:cNvPr id="298" name="【福祉施設】&#10;有形固定資産減価償却率該当値テキスト"/>
        <xdr:cNvSpPr txBox="1"/>
      </xdr:nvSpPr>
      <xdr:spPr>
        <a:xfrm>
          <a:off x="4673600"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78739</xdr:rowOff>
    </xdr:from>
    <xdr:to>
      <xdr:col>20</xdr:col>
      <xdr:colOff>38100</xdr:colOff>
      <xdr:row>81</xdr:row>
      <xdr:rowOff>8889</xdr:rowOff>
    </xdr:to>
    <xdr:sp macro="" textlink="">
      <xdr:nvSpPr>
        <xdr:cNvPr id="299" name="楕円 298"/>
        <xdr:cNvSpPr/>
      </xdr:nvSpPr>
      <xdr:spPr>
        <a:xfrm>
          <a:off x="3746500" y="1379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129539</xdr:rowOff>
    </xdr:from>
    <xdr:to>
      <xdr:col>24</xdr:col>
      <xdr:colOff>63500</xdr:colOff>
      <xdr:row>81</xdr:row>
      <xdr:rowOff>38100</xdr:rowOff>
    </xdr:to>
    <xdr:cxnSp macro="">
      <xdr:nvCxnSpPr>
        <xdr:cNvPr id="300" name="直線コネクタ 299"/>
        <xdr:cNvCxnSpPr/>
      </xdr:nvCxnSpPr>
      <xdr:spPr>
        <a:xfrm>
          <a:off x="3797300" y="13845539"/>
          <a:ext cx="8382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158750</xdr:rowOff>
    </xdr:from>
    <xdr:to>
      <xdr:col>15</xdr:col>
      <xdr:colOff>101600</xdr:colOff>
      <xdr:row>80</xdr:row>
      <xdr:rowOff>88900</xdr:rowOff>
    </xdr:to>
    <xdr:sp macro="" textlink="">
      <xdr:nvSpPr>
        <xdr:cNvPr id="301" name="楕円 300"/>
        <xdr:cNvSpPr/>
      </xdr:nvSpPr>
      <xdr:spPr>
        <a:xfrm>
          <a:off x="28575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38100</xdr:rowOff>
    </xdr:from>
    <xdr:to>
      <xdr:col>19</xdr:col>
      <xdr:colOff>177800</xdr:colOff>
      <xdr:row>80</xdr:row>
      <xdr:rowOff>129539</xdr:rowOff>
    </xdr:to>
    <xdr:cxnSp macro="">
      <xdr:nvCxnSpPr>
        <xdr:cNvPr id="302" name="直線コネクタ 301"/>
        <xdr:cNvCxnSpPr/>
      </xdr:nvCxnSpPr>
      <xdr:spPr>
        <a:xfrm>
          <a:off x="2908300" y="13754100"/>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170180</xdr:rowOff>
    </xdr:from>
    <xdr:to>
      <xdr:col>10</xdr:col>
      <xdr:colOff>165100</xdr:colOff>
      <xdr:row>79</xdr:row>
      <xdr:rowOff>100330</xdr:rowOff>
    </xdr:to>
    <xdr:sp macro="" textlink="">
      <xdr:nvSpPr>
        <xdr:cNvPr id="303" name="楕円 302"/>
        <xdr:cNvSpPr/>
      </xdr:nvSpPr>
      <xdr:spPr>
        <a:xfrm>
          <a:off x="1968500" y="1354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49530</xdr:rowOff>
    </xdr:from>
    <xdr:to>
      <xdr:col>15</xdr:col>
      <xdr:colOff>50800</xdr:colOff>
      <xdr:row>80</xdr:row>
      <xdr:rowOff>38100</xdr:rowOff>
    </xdr:to>
    <xdr:cxnSp macro="">
      <xdr:nvCxnSpPr>
        <xdr:cNvPr id="304" name="直線コネクタ 303"/>
        <xdr:cNvCxnSpPr/>
      </xdr:nvCxnSpPr>
      <xdr:spPr>
        <a:xfrm>
          <a:off x="2019300" y="1359408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170180</xdr:rowOff>
    </xdr:from>
    <xdr:to>
      <xdr:col>6</xdr:col>
      <xdr:colOff>38100</xdr:colOff>
      <xdr:row>79</xdr:row>
      <xdr:rowOff>100330</xdr:rowOff>
    </xdr:to>
    <xdr:sp macro="" textlink="">
      <xdr:nvSpPr>
        <xdr:cNvPr id="305" name="楕円 304"/>
        <xdr:cNvSpPr/>
      </xdr:nvSpPr>
      <xdr:spPr>
        <a:xfrm>
          <a:off x="1079500" y="1354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49530</xdr:rowOff>
    </xdr:from>
    <xdr:to>
      <xdr:col>10</xdr:col>
      <xdr:colOff>114300</xdr:colOff>
      <xdr:row>79</xdr:row>
      <xdr:rowOff>49530</xdr:rowOff>
    </xdr:to>
    <xdr:cxnSp macro="">
      <xdr:nvCxnSpPr>
        <xdr:cNvPr id="306" name="直線コネクタ 305"/>
        <xdr:cNvCxnSpPr/>
      </xdr:nvCxnSpPr>
      <xdr:spPr>
        <a:xfrm>
          <a:off x="1130300" y="13594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45738</xdr:rowOff>
    </xdr:from>
    <xdr:ext cx="405111" cy="259045"/>
    <xdr:sp macro="" textlink="">
      <xdr:nvSpPr>
        <xdr:cNvPr id="307" name="n_1aveValue【福祉施設】&#10;有形固定資産減価償却率"/>
        <xdr:cNvSpPr txBox="1"/>
      </xdr:nvSpPr>
      <xdr:spPr>
        <a:xfrm>
          <a:off x="3582044"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26688</xdr:rowOff>
    </xdr:from>
    <xdr:ext cx="405111" cy="259045"/>
    <xdr:sp macro="" textlink="">
      <xdr:nvSpPr>
        <xdr:cNvPr id="308" name="n_2aveValue【福祉施設】&#10;有形固定資産減価償却率"/>
        <xdr:cNvSpPr txBox="1"/>
      </xdr:nvSpPr>
      <xdr:spPr>
        <a:xfrm>
          <a:off x="2705744" y="1408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118127</xdr:rowOff>
    </xdr:from>
    <xdr:ext cx="405111" cy="259045"/>
    <xdr:sp macro="" textlink="">
      <xdr:nvSpPr>
        <xdr:cNvPr id="309" name="n_3aveValue【福祉施設】&#10;有形固定資産減価償却率"/>
        <xdr:cNvSpPr txBox="1"/>
      </xdr:nvSpPr>
      <xdr:spPr>
        <a:xfrm>
          <a:off x="1816744" y="1400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68597</xdr:rowOff>
    </xdr:from>
    <xdr:ext cx="405111" cy="259045"/>
    <xdr:sp macro="" textlink="">
      <xdr:nvSpPr>
        <xdr:cNvPr id="310" name="n_4aveValue【福祉施設】&#10;有形固定資産減価償却率"/>
        <xdr:cNvSpPr txBox="1"/>
      </xdr:nvSpPr>
      <xdr:spPr>
        <a:xfrm>
          <a:off x="927744" y="1395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25416</xdr:rowOff>
    </xdr:from>
    <xdr:ext cx="405111" cy="259045"/>
    <xdr:sp macro="" textlink="">
      <xdr:nvSpPr>
        <xdr:cNvPr id="311" name="n_1mainValue【福祉施設】&#10;有形固定資産減価償却率"/>
        <xdr:cNvSpPr txBox="1"/>
      </xdr:nvSpPr>
      <xdr:spPr>
        <a:xfrm>
          <a:off x="3582044" y="1356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105427</xdr:rowOff>
    </xdr:from>
    <xdr:ext cx="405111" cy="259045"/>
    <xdr:sp macro="" textlink="">
      <xdr:nvSpPr>
        <xdr:cNvPr id="312" name="n_2mainValue【福祉施設】&#10;有形固定資産減価償却率"/>
        <xdr:cNvSpPr txBox="1"/>
      </xdr:nvSpPr>
      <xdr:spPr>
        <a:xfrm>
          <a:off x="2705744" y="1347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116857</xdr:rowOff>
    </xdr:from>
    <xdr:ext cx="405111" cy="259045"/>
    <xdr:sp macro="" textlink="">
      <xdr:nvSpPr>
        <xdr:cNvPr id="313" name="n_3mainValue【福祉施設】&#10;有形固定資産減価償却率"/>
        <xdr:cNvSpPr txBox="1"/>
      </xdr:nvSpPr>
      <xdr:spPr>
        <a:xfrm>
          <a:off x="1816744" y="1331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116857</xdr:rowOff>
    </xdr:from>
    <xdr:ext cx="405111" cy="259045"/>
    <xdr:sp macro="" textlink="">
      <xdr:nvSpPr>
        <xdr:cNvPr id="314" name="n_4mainValue【福祉施設】&#10;有形固定資産減価償却率"/>
        <xdr:cNvSpPr txBox="1"/>
      </xdr:nvSpPr>
      <xdr:spPr>
        <a:xfrm>
          <a:off x="927744" y="1331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5" name="正方形/長方形 31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6" name="正方形/長方形 31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7" name="正方形/長方形 31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8" name="正方形/長方形 31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9" name="正方形/長方形 31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0" name="正方形/長方形 31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1" name="正方形/長方形 32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2" name="正方形/長方形 32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3" name="テキスト ボックス 32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4" name="直線コネクタ 32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5" name="直線コネクタ 324"/>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6" name="テキスト ボックス 325"/>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7" name="直線コネクタ 326"/>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8" name="テキスト ボックス 327"/>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9" name="直線コネクタ 328"/>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0" name="テキスト ボックス 329"/>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1" name="直線コネクタ 330"/>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2" name="テキスト ボックス 331"/>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3" name="直線コネクタ 33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4" name="テキスト ボックス 33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80</xdr:row>
      <xdr:rowOff>3811</xdr:rowOff>
    </xdr:from>
    <xdr:to>
      <xdr:col>54</xdr:col>
      <xdr:colOff>189865</xdr:colOff>
      <xdr:row>86</xdr:row>
      <xdr:rowOff>26670</xdr:rowOff>
    </xdr:to>
    <xdr:cxnSp macro="">
      <xdr:nvCxnSpPr>
        <xdr:cNvPr id="336" name="直線コネクタ 335"/>
        <xdr:cNvCxnSpPr/>
      </xdr:nvCxnSpPr>
      <xdr:spPr>
        <a:xfrm flipV="1">
          <a:off x="10476865" y="13719811"/>
          <a:ext cx="0" cy="1051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30497</xdr:rowOff>
    </xdr:from>
    <xdr:ext cx="469744" cy="259045"/>
    <xdr:sp macro="" textlink="">
      <xdr:nvSpPr>
        <xdr:cNvPr id="337" name="【福祉施設】&#10;一人当たり面積最小値テキスト"/>
        <xdr:cNvSpPr txBox="1"/>
      </xdr:nvSpPr>
      <xdr:spPr>
        <a:xfrm>
          <a:off x="10515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338" name="直線コネクタ 337"/>
        <xdr:cNvCxnSpPr/>
      </xdr:nvCxnSpPr>
      <xdr:spPr>
        <a:xfrm>
          <a:off x="10388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121938</xdr:rowOff>
    </xdr:from>
    <xdr:ext cx="469744" cy="259045"/>
    <xdr:sp macro="" textlink="">
      <xdr:nvSpPr>
        <xdr:cNvPr id="339" name="【福祉施設】&#10;一人当たり面積最大値テキスト"/>
        <xdr:cNvSpPr txBox="1"/>
      </xdr:nvSpPr>
      <xdr:spPr>
        <a:xfrm>
          <a:off x="10515600" y="13495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80</xdr:row>
      <xdr:rowOff>3811</xdr:rowOff>
    </xdr:from>
    <xdr:to>
      <xdr:col>55</xdr:col>
      <xdr:colOff>88900</xdr:colOff>
      <xdr:row>80</xdr:row>
      <xdr:rowOff>3811</xdr:rowOff>
    </xdr:to>
    <xdr:cxnSp macro="">
      <xdr:nvCxnSpPr>
        <xdr:cNvPr id="340" name="直線コネクタ 339"/>
        <xdr:cNvCxnSpPr/>
      </xdr:nvCxnSpPr>
      <xdr:spPr>
        <a:xfrm>
          <a:off x="10388600" y="13719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105173</xdr:rowOff>
    </xdr:from>
    <xdr:ext cx="469744" cy="259045"/>
    <xdr:sp macro="" textlink="">
      <xdr:nvSpPr>
        <xdr:cNvPr id="341" name="【福祉施設】&#10;一人当たり面積平均値テキスト"/>
        <xdr:cNvSpPr txBox="1"/>
      </xdr:nvSpPr>
      <xdr:spPr>
        <a:xfrm>
          <a:off x="10515600" y="145069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126746</xdr:rowOff>
    </xdr:from>
    <xdr:to>
      <xdr:col>55</xdr:col>
      <xdr:colOff>50800</xdr:colOff>
      <xdr:row>85</xdr:row>
      <xdr:rowOff>56896</xdr:rowOff>
    </xdr:to>
    <xdr:sp macro="" textlink="">
      <xdr:nvSpPr>
        <xdr:cNvPr id="342" name="フローチャート: 判断 341"/>
        <xdr:cNvSpPr/>
      </xdr:nvSpPr>
      <xdr:spPr>
        <a:xfrm>
          <a:off x="10426700" y="1452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117602</xdr:rowOff>
    </xdr:from>
    <xdr:to>
      <xdr:col>50</xdr:col>
      <xdr:colOff>165100</xdr:colOff>
      <xdr:row>85</xdr:row>
      <xdr:rowOff>47752</xdr:rowOff>
    </xdr:to>
    <xdr:sp macro="" textlink="">
      <xdr:nvSpPr>
        <xdr:cNvPr id="343" name="フローチャート: 判断 342"/>
        <xdr:cNvSpPr/>
      </xdr:nvSpPr>
      <xdr:spPr>
        <a:xfrm>
          <a:off x="9588500" y="14519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129032</xdr:rowOff>
    </xdr:from>
    <xdr:to>
      <xdr:col>46</xdr:col>
      <xdr:colOff>38100</xdr:colOff>
      <xdr:row>85</xdr:row>
      <xdr:rowOff>59182</xdr:rowOff>
    </xdr:to>
    <xdr:sp macro="" textlink="">
      <xdr:nvSpPr>
        <xdr:cNvPr id="344" name="フローチャート: 判断 343"/>
        <xdr:cNvSpPr/>
      </xdr:nvSpPr>
      <xdr:spPr>
        <a:xfrm>
          <a:off x="8699500" y="1453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142748</xdr:rowOff>
    </xdr:from>
    <xdr:to>
      <xdr:col>41</xdr:col>
      <xdr:colOff>101600</xdr:colOff>
      <xdr:row>85</xdr:row>
      <xdr:rowOff>72898</xdr:rowOff>
    </xdr:to>
    <xdr:sp macro="" textlink="">
      <xdr:nvSpPr>
        <xdr:cNvPr id="345" name="フローチャート: 判断 344"/>
        <xdr:cNvSpPr/>
      </xdr:nvSpPr>
      <xdr:spPr>
        <a:xfrm>
          <a:off x="7810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131318</xdr:rowOff>
    </xdr:from>
    <xdr:to>
      <xdr:col>36</xdr:col>
      <xdr:colOff>165100</xdr:colOff>
      <xdr:row>85</xdr:row>
      <xdr:rowOff>61468</xdr:rowOff>
    </xdr:to>
    <xdr:sp macro="" textlink="">
      <xdr:nvSpPr>
        <xdr:cNvPr id="346" name="フローチャート: 判断 345"/>
        <xdr:cNvSpPr/>
      </xdr:nvSpPr>
      <xdr:spPr>
        <a:xfrm>
          <a:off x="6921500" y="1453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7" name="テキスト ボックス 34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8" name="テキスト ボックス 34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9" name="テキスト ボックス 34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0" name="テキスト ボックス 34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1" name="テキスト ボックス 35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124461</xdr:rowOff>
    </xdr:from>
    <xdr:to>
      <xdr:col>55</xdr:col>
      <xdr:colOff>50800</xdr:colOff>
      <xdr:row>80</xdr:row>
      <xdr:rowOff>54611</xdr:rowOff>
    </xdr:to>
    <xdr:sp macro="" textlink="">
      <xdr:nvSpPr>
        <xdr:cNvPr id="352" name="楕円 351"/>
        <xdr:cNvSpPr/>
      </xdr:nvSpPr>
      <xdr:spPr>
        <a:xfrm>
          <a:off x="10426700" y="1366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77488</xdr:rowOff>
    </xdr:from>
    <xdr:ext cx="469744" cy="259045"/>
    <xdr:sp macro="" textlink="">
      <xdr:nvSpPr>
        <xdr:cNvPr id="353" name="【福祉施設】&#10;一人当たり面積該当値テキスト"/>
        <xdr:cNvSpPr txBox="1"/>
      </xdr:nvSpPr>
      <xdr:spPr>
        <a:xfrm>
          <a:off x="10515600" y="13622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103887</xdr:rowOff>
    </xdr:from>
    <xdr:to>
      <xdr:col>50</xdr:col>
      <xdr:colOff>165100</xdr:colOff>
      <xdr:row>80</xdr:row>
      <xdr:rowOff>34037</xdr:rowOff>
    </xdr:to>
    <xdr:sp macro="" textlink="">
      <xdr:nvSpPr>
        <xdr:cNvPr id="354" name="楕円 353"/>
        <xdr:cNvSpPr/>
      </xdr:nvSpPr>
      <xdr:spPr>
        <a:xfrm>
          <a:off x="9588500" y="1364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154687</xdr:rowOff>
    </xdr:from>
    <xdr:to>
      <xdr:col>55</xdr:col>
      <xdr:colOff>0</xdr:colOff>
      <xdr:row>80</xdr:row>
      <xdr:rowOff>3811</xdr:rowOff>
    </xdr:to>
    <xdr:cxnSp macro="">
      <xdr:nvCxnSpPr>
        <xdr:cNvPr id="355" name="直線コネクタ 354"/>
        <xdr:cNvCxnSpPr/>
      </xdr:nvCxnSpPr>
      <xdr:spPr>
        <a:xfrm>
          <a:off x="9639300" y="13699237"/>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90170</xdr:rowOff>
    </xdr:from>
    <xdr:to>
      <xdr:col>46</xdr:col>
      <xdr:colOff>38100</xdr:colOff>
      <xdr:row>80</xdr:row>
      <xdr:rowOff>20320</xdr:rowOff>
    </xdr:to>
    <xdr:sp macro="" textlink="">
      <xdr:nvSpPr>
        <xdr:cNvPr id="356" name="楕円 355"/>
        <xdr:cNvSpPr/>
      </xdr:nvSpPr>
      <xdr:spPr>
        <a:xfrm>
          <a:off x="8699500" y="1363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140970</xdr:rowOff>
    </xdr:from>
    <xdr:to>
      <xdr:col>50</xdr:col>
      <xdr:colOff>114300</xdr:colOff>
      <xdr:row>79</xdr:row>
      <xdr:rowOff>154687</xdr:rowOff>
    </xdr:to>
    <xdr:cxnSp macro="">
      <xdr:nvCxnSpPr>
        <xdr:cNvPr id="357" name="直線コネクタ 356"/>
        <xdr:cNvCxnSpPr/>
      </xdr:nvCxnSpPr>
      <xdr:spPr>
        <a:xfrm>
          <a:off x="8750300" y="13685520"/>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49022</xdr:rowOff>
    </xdr:from>
    <xdr:to>
      <xdr:col>41</xdr:col>
      <xdr:colOff>101600</xdr:colOff>
      <xdr:row>79</xdr:row>
      <xdr:rowOff>150622</xdr:rowOff>
    </xdr:to>
    <xdr:sp macro="" textlink="">
      <xdr:nvSpPr>
        <xdr:cNvPr id="358" name="楕円 357"/>
        <xdr:cNvSpPr/>
      </xdr:nvSpPr>
      <xdr:spPr>
        <a:xfrm>
          <a:off x="7810500" y="1359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99822</xdr:rowOff>
    </xdr:from>
    <xdr:to>
      <xdr:col>45</xdr:col>
      <xdr:colOff>177800</xdr:colOff>
      <xdr:row>79</xdr:row>
      <xdr:rowOff>140970</xdr:rowOff>
    </xdr:to>
    <xdr:cxnSp macro="">
      <xdr:nvCxnSpPr>
        <xdr:cNvPr id="359" name="直線コネクタ 358"/>
        <xdr:cNvCxnSpPr/>
      </xdr:nvCxnSpPr>
      <xdr:spPr>
        <a:xfrm>
          <a:off x="7861300" y="1364437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79</xdr:row>
      <xdr:rowOff>19304</xdr:rowOff>
    </xdr:from>
    <xdr:to>
      <xdr:col>36</xdr:col>
      <xdr:colOff>165100</xdr:colOff>
      <xdr:row>79</xdr:row>
      <xdr:rowOff>120904</xdr:rowOff>
    </xdr:to>
    <xdr:sp macro="" textlink="">
      <xdr:nvSpPr>
        <xdr:cNvPr id="360" name="楕円 359"/>
        <xdr:cNvSpPr/>
      </xdr:nvSpPr>
      <xdr:spPr>
        <a:xfrm>
          <a:off x="6921500" y="13563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79</xdr:row>
      <xdr:rowOff>70104</xdr:rowOff>
    </xdr:from>
    <xdr:to>
      <xdr:col>41</xdr:col>
      <xdr:colOff>50800</xdr:colOff>
      <xdr:row>79</xdr:row>
      <xdr:rowOff>99822</xdr:rowOff>
    </xdr:to>
    <xdr:cxnSp macro="">
      <xdr:nvCxnSpPr>
        <xdr:cNvPr id="361" name="直線コネクタ 360"/>
        <xdr:cNvCxnSpPr/>
      </xdr:nvCxnSpPr>
      <xdr:spPr>
        <a:xfrm>
          <a:off x="6972300" y="13614654"/>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38879</xdr:rowOff>
    </xdr:from>
    <xdr:ext cx="469744" cy="259045"/>
    <xdr:sp macro="" textlink="">
      <xdr:nvSpPr>
        <xdr:cNvPr id="362" name="n_1aveValue【福祉施設】&#10;一人当たり面積"/>
        <xdr:cNvSpPr txBox="1"/>
      </xdr:nvSpPr>
      <xdr:spPr>
        <a:xfrm>
          <a:off x="9391727" y="1461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50309</xdr:rowOff>
    </xdr:from>
    <xdr:ext cx="469744" cy="259045"/>
    <xdr:sp macro="" textlink="">
      <xdr:nvSpPr>
        <xdr:cNvPr id="363" name="n_2aveValue【福祉施設】&#10;一人当たり面積"/>
        <xdr:cNvSpPr txBox="1"/>
      </xdr:nvSpPr>
      <xdr:spPr>
        <a:xfrm>
          <a:off x="8515427" y="1462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64025</xdr:rowOff>
    </xdr:from>
    <xdr:ext cx="469744" cy="259045"/>
    <xdr:sp macro="" textlink="">
      <xdr:nvSpPr>
        <xdr:cNvPr id="364" name="n_3aveValue【福祉施設】&#10;一人当たり面積"/>
        <xdr:cNvSpPr txBox="1"/>
      </xdr:nvSpPr>
      <xdr:spPr>
        <a:xfrm>
          <a:off x="7626427" y="1463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52595</xdr:rowOff>
    </xdr:from>
    <xdr:ext cx="469744" cy="259045"/>
    <xdr:sp macro="" textlink="">
      <xdr:nvSpPr>
        <xdr:cNvPr id="365" name="n_4aveValue【福祉施設】&#10;一人当たり面積"/>
        <xdr:cNvSpPr txBox="1"/>
      </xdr:nvSpPr>
      <xdr:spPr>
        <a:xfrm>
          <a:off x="6737427" y="14625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50564</xdr:rowOff>
    </xdr:from>
    <xdr:ext cx="469744" cy="259045"/>
    <xdr:sp macro="" textlink="">
      <xdr:nvSpPr>
        <xdr:cNvPr id="366" name="n_1mainValue【福祉施設】&#10;一人当たり面積"/>
        <xdr:cNvSpPr txBox="1"/>
      </xdr:nvSpPr>
      <xdr:spPr>
        <a:xfrm>
          <a:off x="9391727" y="13423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36847</xdr:rowOff>
    </xdr:from>
    <xdr:ext cx="469744" cy="259045"/>
    <xdr:sp macro="" textlink="">
      <xdr:nvSpPr>
        <xdr:cNvPr id="367" name="n_2mainValue【福祉施設】&#10;一人当たり面積"/>
        <xdr:cNvSpPr txBox="1"/>
      </xdr:nvSpPr>
      <xdr:spPr>
        <a:xfrm>
          <a:off x="8515427" y="1340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77</xdr:row>
      <xdr:rowOff>167149</xdr:rowOff>
    </xdr:from>
    <xdr:ext cx="469744" cy="259045"/>
    <xdr:sp macro="" textlink="">
      <xdr:nvSpPr>
        <xdr:cNvPr id="368" name="n_3mainValue【福祉施設】&#10;一人当たり面積"/>
        <xdr:cNvSpPr txBox="1"/>
      </xdr:nvSpPr>
      <xdr:spPr>
        <a:xfrm>
          <a:off x="7626427" y="13368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77</xdr:row>
      <xdr:rowOff>137431</xdr:rowOff>
    </xdr:from>
    <xdr:ext cx="469744" cy="259045"/>
    <xdr:sp macro="" textlink="">
      <xdr:nvSpPr>
        <xdr:cNvPr id="369" name="n_4mainValue【福祉施設】&#10;一人当たり面積"/>
        <xdr:cNvSpPr txBox="1"/>
      </xdr:nvSpPr>
      <xdr:spPr>
        <a:xfrm>
          <a:off x="6737427" y="13339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0" name="正方形/長方形 36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1" name="正方形/長方形 37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2" name="正方形/長方形 37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3" name="正方形/長方形 37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4" name="正方形/長方形 37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5" name="正方形/長方形 37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6" name="正方形/長方形 37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7" name="正方形/長方形 37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8" name="テキスト ボックス 37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9" name="直線コネクタ 37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0" name="テキスト ボックス 379"/>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1" name="直線コネクタ 380"/>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82" name="テキスト ボックス 381"/>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3" name="直線コネクタ 382"/>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4" name="テキスト ボックス 383"/>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5" name="直線コネクタ 384"/>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86" name="テキスト ボックス 385"/>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87" name="直線コネクタ 386"/>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88" name="テキスト ボックス 387"/>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89" name="直線コネクタ 388"/>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0" name="テキスト ボックス 389"/>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1" name="直線コネクタ 39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154305</xdr:rowOff>
    </xdr:from>
    <xdr:to>
      <xdr:col>24</xdr:col>
      <xdr:colOff>62865</xdr:colOff>
      <xdr:row>108</xdr:row>
      <xdr:rowOff>167639</xdr:rowOff>
    </xdr:to>
    <xdr:cxnSp macro="">
      <xdr:nvCxnSpPr>
        <xdr:cNvPr id="393" name="直線コネクタ 392"/>
        <xdr:cNvCxnSpPr/>
      </xdr:nvCxnSpPr>
      <xdr:spPr>
        <a:xfrm flipV="1">
          <a:off x="4634865" y="17299305"/>
          <a:ext cx="0" cy="1384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16</xdr:rowOff>
    </xdr:from>
    <xdr:ext cx="405111" cy="259045"/>
    <xdr:sp macro="" textlink="">
      <xdr:nvSpPr>
        <xdr:cNvPr id="394" name="【市民会館】&#10;有形固定資産減価償却率最小値テキスト"/>
        <xdr:cNvSpPr txBox="1"/>
      </xdr:nvSpPr>
      <xdr:spPr>
        <a:xfrm>
          <a:off x="4673600" y="1868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167639</xdr:rowOff>
    </xdr:from>
    <xdr:to>
      <xdr:col>24</xdr:col>
      <xdr:colOff>152400</xdr:colOff>
      <xdr:row>108</xdr:row>
      <xdr:rowOff>167639</xdr:rowOff>
    </xdr:to>
    <xdr:cxnSp macro="">
      <xdr:nvCxnSpPr>
        <xdr:cNvPr id="395" name="直線コネクタ 394"/>
        <xdr:cNvCxnSpPr/>
      </xdr:nvCxnSpPr>
      <xdr:spPr>
        <a:xfrm>
          <a:off x="4546600" y="1868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100982</xdr:rowOff>
    </xdr:from>
    <xdr:ext cx="340478" cy="259045"/>
    <xdr:sp macro="" textlink="">
      <xdr:nvSpPr>
        <xdr:cNvPr id="396" name="【市民会館】&#10;有形固定資産減価償却率最大値テキスト"/>
        <xdr:cNvSpPr txBox="1"/>
      </xdr:nvSpPr>
      <xdr:spPr>
        <a:xfrm>
          <a:off x="4673600" y="170745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154305</xdr:rowOff>
    </xdr:from>
    <xdr:to>
      <xdr:col>24</xdr:col>
      <xdr:colOff>152400</xdr:colOff>
      <xdr:row>100</xdr:row>
      <xdr:rowOff>154305</xdr:rowOff>
    </xdr:to>
    <xdr:cxnSp macro="">
      <xdr:nvCxnSpPr>
        <xdr:cNvPr id="397" name="直線コネクタ 396"/>
        <xdr:cNvCxnSpPr/>
      </xdr:nvCxnSpPr>
      <xdr:spPr>
        <a:xfrm>
          <a:off x="4546600" y="1729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55263</xdr:rowOff>
    </xdr:from>
    <xdr:ext cx="405111" cy="259045"/>
    <xdr:sp macro="" textlink="">
      <xdr:nvSpPr>
        <xdr:cNvPr id="398" name="【市民会館】&#10;有形固定資産減価償却率平均値テキスト"/>
        <xdr:cNvSpPr txBox="1"/>
      </xdr:nvSpPr>
      <xdr:spPr>
        <a:xfrm>
          <a:off x="4673600" y="180575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76836</xdr:rowOff>
    </xdr:from>
    <xdr:to>
      <xdr:col>24</xdr:col>
      <xdr:colOff>114300</xdr:colOff>
      <xdr:row>106</xdr:row>
      <xdr:rowOff>6986</xdr:rowOff>
    </xdr:to>
    <xdr:sp macro="" textlink="">
      <xdr:nvSpPr>
        <xdr:cNvPr id="399" name="フローチャート: 判断 398"/>
        <xdr:cNvSpPr/>
      </xdr:nvSpPr>
      <xdr:spPr>
        <a:xfrm>
          <a:off x="4584700" y="1807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82550</xdr:rowOff>
    </xdr:from>
    <xdr:to>
      <xdr:col>20</xdr:col>
      <xdr:colOff>38100</xdr:colOff>
      <xdr:row>106</xdr:row>
      <xdr:rowOff>12700</xdr:rowOff>
    </xdr:to>
    <xdr:sp macro="" textlink="">
      <xdr:nvSpPr>
        <xdr:cNvPr id="400" name="フローチャート: 判断 399"/>
        <xdr:cNvSpPr/>
      </xdr:nvSpPr>
      <xdr:spPr>
        <a:xfrm>
          <a:off x="3746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74930</xdr:rowOff>
    </xdr:from>
    <xdr:to>
      <xdr:col>15</xdr:col>
      <xdr:colOff>101600</xdr:colOff>
      <xdr:row>106</xdr:row>
      <xdr:rowOff>5080</xdr:rowOff>
    </xdr:to>
    <xdr:sp macro="" textlink="">
      <xdr:nvSpPr>
        <xdr:cNvPr id="401" name="フローチャート: 判断 400"/>
        <xdr:cNvSpPr/>
      </xdr:nvSpPr>
      <xdr:spPr>
        <a:xfrm>
          <a:off x="2857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31114</xdr:rowOff>
    </xdr:from>
    <xdr:to>
      <xdr:col>10</xdr:col>
      <xdr:colOff>165100</xdr:colOff>
      <xdr:row>105</xdr:row>
      <xdr:rowOff>132714</xdr:rowOff>
    </xdr:to>
    <xdr:sp macro="" textlink="">
      <xdr:nvSpPr>
        <xdr:cNvPr id="402" name="フローチャート: 判断 401"/>
        <xdr:cNvSpPr/>
      </xdr:nvSpPr>
      <xdr:spPr>
        <a:xfrm>
          <a:off x="1968500" y="1803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4445</xdr:rowOff>
    </xdr:from>
    <xdr:to>
      <xdr:col>6</xdr:col>
      <xdr:colOff>38100</xdr:colOff>
      <xdr:row>105</xdr:row>
      <xdr:rowOff>106045</xdr:rowOff>
    </xdr:to>
    <xdr:sp macro="" textlink="">
      <xdr:nvSpPr>
        <xdr:cNvPr id="403" name="フローチャート: 判断 402"/>
        <xdr:cNvSpPr/>
      </xdr:nvSpPr>
      <xdr:spPr>
        <a:xfrm>
          <a:off x="1079500" y="1800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4" name="テキスト ボックス 40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5" name="テキスト ボックス 40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6" name="テキスト ボックス 40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7" name="テキスト ボックス 40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8" name="テキスト ボックス 40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162561</xdr:rowOff>
    </xdr:from>
    <xdr:to>
      <xdr:col>24</xdr:col>
      <xdr:colOff>114300</xdr:colOff>
      <xdr:row>104</xdr:row>
      <xdr:rowOff>92711</xdr:rowOff>
    </xdr:to>
    <xdr:sp macro="" textlink="">
      <xdr:nvSpPr>
        <xdr:cNvPr id="409" name="楕円 408"/>
        <xdr:cNvSpPr/>
      </xdr:nvSpPr>
      <xdr:spPr>
        <a:xfrm>
          <a:off x="4584700" y="1782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13988</xdr:rowOff>
    </xdr:from>
    <xdr:ext cx="405111" cy="259045"/>
    <xdr:sp macro="" textlink="">
      <xdr:nvSpPr>
        <xdr:cNvPr id="410" name="【市民会館】&#10;有形固定資産減価償却率該当値テキスト"/>
        <xdr:cNvSpPr txBox="1"/>
      </xdr:nvSpPr>
      <xdr:spPr>
        <a:xfrm>
          <a:off x="4673600" y="1767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636</xdr:rowOff>
    </xdr:from>
    <xdr:to>
      <xdr:col>20</xdr:col>
      <xdr:colOff>38100</xdr:colOff>
      <xdr:row>105</xdr:row>
      <xdr:rowOff>102236</xdr:rowOff>
    </xdr:to>
    <xdr:sp macro="" textlink="">
      <xdr:nvSpPr>
        <xdr:cNvPr id="411" name="楕円 410"/>
        <xdr:cNvSpPr/>
      </xdr:nvSpPr>
      <xdr:spPr>
        <a:xfrm>
          <a:off x="3746500" y="1800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41911</xdr:rowOff>
    </xdr:from>
    <xdr:to>
      <xdr:col>24</xdr:col>
      <xdr:colOff>63500</xdr:colOff>
      <xdr:row>105</xdr:row>
      <xdr:rowOff>51436</xdr:rowOff>
    </xdr:to>
    <xdr:cxnSp macro="">
      <xdr:nvCxnSpPr>
        <xdr:cNvPr id="412" name="直線コネクタ 411"/>
        <xdr:cNvCxnSpPr/>
      </xdr:nvCxnSpPr>
      <xdr:spPr>
        <a:xfrm flipV="1">
          <a:off x="3797300" y="17872711"/>
          <a:ext cx="8382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130175</xdr:rowOff>
    </xdr:from>
    <xdr:to>
      <xdr:col>15</xdr:col>
      <xdr:colOff>101600</xdr:colOff>
      <xdr:row>105</xdr:row>
      <xdr:rowOff>60325</xdr:rowOff>
    </xdr:to>
    <xdr:sp macro="" textlink="">
      <xdr:nvSpPr>
        <xdr:cNvPr id="413" name="楕円 412"/>
        <xdr:cNvSpPr/>
      </xdr:nvSpPr>
      <xdr:spPr>
        <a:xfrm>
          <a:off x="2857500" y="1796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9525</xdr:rowOff>
    </xdr:from>
    <xdr:to>
      <xdr:col>19</xdr:col>
      <xdr:colOff>177800</xdr:colOff>
      <xdr:row>105</xdr:row>
      <xdr:rowOff>51436</xdr:rowOff>
    </xdr:to>
    <xdr:cxnSp macro="">
      <xdr:nvCxnSpPr>
        <xdr:cNvPr id="414" name="直線コネクタ 413"/>
        <xdr:cNvCxnSpPr/>
      </xdr:nvCxnSpPr>
      <xdr:spPr>
        <a:xfrm>
          <a:off x="2908300" y="18011775"/>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88264</xdr:rowOff>
    </xdr:from>
    <xdr:to>
      <xdr:col>10</xdr:col>
      <xdr:colOff>165100</xdr:colOff>
      <xdr:row>105</xdr:row>
      <xdr:rowOff>18414</xdr:rowOff>
    </xdr:to>
    <xdr:sp macro="" textlink="">
      <xdr:nvSpPr>
        <xdr:cNvPr id="415" name="楕円 414"/>
        <xdr:cNvSpPr/>
      </xdr:nvSpPr>
      <xdr:spPr>
        <a:xfrm>
          <a:off x="1968500" y="1791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139064</xdr:rowOff>
    </xdr:from>
    <xdr:to>
      <xdr:col>15</xdr:col>
      <xdr:colOff>50800</xdr:colOff>
      <xdr:row>105</xdr:row>
      <xdr:rowOff>9525</xdr:rowOff>
    </xdr:to>
    <xdr:cxnSp macro="">
      <xdr:nvCxnSpPr>
        <xdr:cNvPr id="416" name="直線コネクタ 415"/>
        <xdr:cNvCxnSpPr/>
      </xdr:nvCxnSpPr>
      <xdr:spPr>
        <a:xfrm>
          <a:off x="2019300" y="17969864"/>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46355</xdr:rowOff>
    </xdr:from>
    <xdr:to>
      <xdr:col>6</xdr:col>
      <xdr:colOff>38100</xdr:colOff>
      <xdr:row>104</xdr:row>
      <xdr:rowOff>147955</xdr:rowOff>
    </xdr:to>
    <xdr:sp macro="" textlink="">
      <xdr:nvSpPr>
        <xdr:cNvPr id="417" name="楕円 416"/>
        <xdr:cNvSpPr/>
      </xdr:nvSpPr>
      <xdr:spPr>
        <a:xfrm>
          <a:off x="1079500" y="1787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97155</xdr:rowOff>
    </xdr:from>
    <xdr:to>
      <xdr:col>10</xdr:col>
      <xdr:colOff>114300</xdr:colOff>
      <xdr:row>104</xdr:row>
      <xdr:rowOff>139064</xdr:rowOff>
    </xdr:to>
    <xdr:cxnSp macro="">
      <xdr:nvCxnSpPr>
        <xdr:cNvPr id="418" name="直線コネクタ 417"/>
        <xdr:cNvCxnSpPr/>
      </xdr:nvCxnSpPr>
      <xdr:spPr>
        <a:xfrm>
          <a:off x="1130300" y="17927955"/>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3827</xdr:rowOff>
    </xdr:from>
    <xdr:ext cx="405111" cy="259045"/>
    <xdr:sp macro="" textlink="">
      <xdr:nvSpPr>
        <xdr:cNvPr id="419" name="n_1aveValue【市民会館】&#10;有形固定資産減価償却率"/>
        <xdr:cNvSpPr txBox="1"/>
      </xdr:nvSpPr>
      <xdr:spPr>
        <a:xfrm>
          <a:off x="35820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167657</xdr:rowOff>
    </xdr:from>
    <xdr:ext cx="405111" cy="259045"/>
    <xdr:sp macro="" textlink="">
      <xdr:nvSpPr>
        <xdr:cNvPr id="420" name="n_2aveValue【市民会館】&#10;有形固定資産減価償却率"/>
        <xdr:cNvSpPr txBox="1"/>
      </xdr:nvSpPr>
      <xdr:spPr>
        <a:xfrm>
          <a:off x="2705744" y="1816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123841</xdr:rowOff>
    </xdr:from>
    <xdr:ext cx="405111" cy="259045"/>
    <xdr:sp macro="" textlink="">
      <xdr:nvSpPr>
        <xdr:cNvPr id="421" name="n_3aveValue【市民会館】&#10;有形固定資産減価償却率"/>
        <xdr:cNvSpPr txBox="1"/>
      </xdr:nvSpPr>
      <xdr:spPr>
        <a:xfrm>
          <a:off x="1816744" y="18126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97172</xdr:rowOff>
    </xdr:from>
    <xdr:ext cx="405111" cy="259045"/>
    <xdr:sp macro="" textlink="">
      <xdr:nvSpPr>
        <xdr:cNvPr id="422" name="n_4aveValue【市民会館】&#10;有形固定資産減価償却率"/>
        <xdr:cNvSpPr txBox="1"/>
      </xdr:nvSpPr>
      <xdr:spPr>
        <a:xfrm>
          <a:off x="927744" y="1809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118763</xdr:rowOff>
    </xdr:from>
    <xdr:ext cx="405111" cy="259045"/>
    <xdr:sp macro="" textlink="">
      <xdr:nvSpPr>
        <xdr:cNvPr id="423" name="n_1mainValue【市民会館】&#10;有形固定資産減価償却率"/>
        <xdr:cNvSpPr txBox="1"/>
      </xdr:nvSpPr>
      <xdr:spPr>
        <a:xfrm>
          <a:off x="3582044" y="17778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76852</xdr:rowOff>
    </xdr:from>
    <xdr:ext cx="405111" cy="259045"/>
    <xdr:sp macro="" textlink="">
      <xdr:nvSpPr>
        <xdr:cNvPr id="424" name="n_2mainValue【市民会館】&#10;有形固定資産減価償却率"/>
        <xdr:cNvSpPr txBox="1"/>
      </xdr:nvSpPr>
      <xdr:spPr>
        <a:xfrm>
          <a:off x="2705744" y="17736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34941</xdr:rowOff>
    </xdr:from>
    <xdr:ext cx="405111" cy="259045"/>
    <xdr:sp macro="" textlink="">
      <xdr:nvSpPr>
        <xdr:cNvPr id="425" name="n_3mainValue【市民会館】&#10;有形固定資産減価償却率"/>
        <xdr:cNvSpPr txBox="1"/>
      </xdr:nvSpPr>
      <xdr:spPr>
        <a:xfrm>
          <a:off x="1816744" y="17694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164482</xdr:rowOff>
    </xdr:from>
    <xdr:ext cx="405111" cy="259045"/>
    <xdr:sp macro="" textlink="">
      <xdr:nvSpPr>
        <xdr:cNvPr id="426" name="n_4mainValue【市民会館】&#10;有形固定資産減価償却率"/>
        <xdr:cNvSpPr txBox="1"/>
      </xdr:nvSpPr>
      <xdr:spPr>
        <a:xfrm>
          <a:off x="927744" y="1765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7" name="正方形/長方形 42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8" name="正方形/長方形 42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29" name="正方形/長方形 42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0" name="正方形/長方形 42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1" name="正方形/長方形 43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2" name="正方形/長方形 43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3" name="正方形/長方形 43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4" name="正方形/長方形 43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5" name="テキスト ボックス 43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6" name="直線コネクタ 43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37" name="直線コネクタ 436"/>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38" name="テキスト ボックス 437"/>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39" name="直線コネクタ 438"/>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0" name="テキスト ボックス 439"/>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1" name="直線コネクタ 440"/>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2" name="テキスト ボックス 441"/>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3" name="直線コネクタ 442"/>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44" name="テキスト ボックス 443"/>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45" name="直線コネクタ 444"/>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46" name="テキスト ボックス 445"/>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7" name="直線コネクタ 44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8" name="テキスト ボックス 44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53339</xdr:rowOff>
    </xdr:from>
    <xdr:to>
      <xdr:col>54</xdr:col>
      <xdr:colOff>189865</xdr:colOff>
      <xdr:row>108</xdr:row>
      <xdr:rowOff>53339</xdr:rowOff>
    </xdr:to>
    <xdr:cxnSp macro="">
      <xdr:nvCxnSpPr>
        <xdr:cNvPr id="450" name="直線コネクタ 449"/>
        <xdr:cNvCxnSpPr/>
      </xdr:nvCxnSpPr>
      <xdr:spPr>
        <a:xfrm flipV="1">
          <a:off x="10476865" y="17198339"/>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451" name="【市民会館】&#10;一人当たり面積最小値テキスト"/>
        <xdr:cNvSpPr txBox="1"/>
      </xdr:nvSpPr>
      <xdr:spPr>
        <a:xfrm>
          <a:off x="10515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452" name="直線コネクタ 451"/>
        <xdr:cNvCxnSpPr/>
      </xdr:nvCxnSpPr>
      <xdr:spPr>
        <a:xfrm>
          <a:off x="10388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16</xdr:rowOff>
    </xdr:from>
    <xdr:ext cx="469744" cy="259045"/>
    <xdr:sp macro="" textlink="">
      <xdr:nvSpPr>
        <xdr:cNvPr id="453" name="【市民会館】&#10;一人当たり面積最大値テキスト"/>
        <xdr:cNvSpPr txBox="1"/>
      </xdr:nvSpPr>
      <xdr:spPr>
        <a:xfrm>
          <a:off x="10515600" y="1697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53339</xdr:rowOff>
    </xdr:from>
    <xdr:to>
      <xdr:col>55</xdr:col>
      <xdr:colOff>88900</xdr:colOff>
      <xdr:row>100</xdr:row>
      <xdr:rowOff>53339</xdr:rowOff>
    </xdr:to>
    <xdr:cxnSp macro="">
      <xdr:nvCxnSpPr>
        <xdr:cNvPr id="454" name="直線コネクタ 453"/>
        <xdr:cNvCxnSpPr/>
      </xdr:nvCxnSpPr>
      <xdr:spPr>
        <a:xfrm>
          <a:off x="10388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45738</xdr:rowOff>
    </xdr:from>
    <xdr:ext cx="469744" cy="259045"/>
    <xdr:sp macro="" textlink="">
      <xdr:nvSpPr>
        <xdr:cNvPr id="455" name="【市民会館】&#10;一人当たり面積平均値テキスト"/>
        <xdr:cNvSpPr txBox="1"/>
      </xdr:nvSpPr>
      <xdr:spPr>
        <a:xfrm>
          <a:off x="10515600" y="18047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67311</xdr:rowOff>
    </xdr:from>
    <xdr:to>
      <xdr:col>55</xdr:col>
      <xdr:colOff>50800</xdr:colOff>
      <xdr:row>105</xdr:row>
      <xdr:rowOff>168911</xdr:rowOff>
    </xdr:to>
    <xdr:sp macro="" textlink="">
      <xdr:nvSpPr>
        <xdr:cNvPr id="456" name="フローチャート: 判断 455"/>
        <xdr:cNvSpPr/>
      </xdr:nvSpPr>
      <xdr:spPr>
        <a:xfrm>
          <a:off x="104267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52070</xdr:rowOff>
    </xdr:from>
    <xdr:to>
      <xdr:col>50</xdr:col>
      <xdr:colOff>165100</xdr:colOff>
      <xdr:row>105</xdr:row>
      <xdr:rowOff>153670</xdr:rowOff>
    </xdr:to>
    <xdr:sp macro="" textlink="">
      <xdr:nvSpPr>
        <xdr:cNvPr id="457" name="フローチャート: 判断 456"/>
        <xdr:cNvSpPr/>
      </xdr:nvSpPr>
      <xdr:spPr>
        <a:xfrm>
          <a:off x="9588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52070</xdr:rowOff>
    </xdr:from>
    <xdr:to>
      <xdr:col>46</xdr:col>
      <xdr:colOff>38100</xdr:colOff>
      <xdr:row>105</xdr:row>
      <xdr:rowOff>153670</xdr:rowOff>
    </xdr:to>
    <xdr:sp macro="" textlink="">
      <xdr:nvSpPr>
        <xdr:cNvPr id="458" name="フローチャート: 判断 457"/>
        <xdr:cNvSpPr/>
      </xdr:nvSpPr>
      <xdr:spPr>
        <a:xfrm>
          <a:off x="8699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67311</xdr:rowOff>
    </xdr:from>
    <xdr:to>
      <xdr:col>41</xdr:col>
      <xdr:colOff>101600</xdr:colOff>
      <xdr:row>105</xdr:row>
      <xdr:rowOff>168911</xdr:rowOff>
    </xdr:to>
    <xdr:sp macro="" textlink="">
      <xdr:nvSpPr>
        <xdr:cNvPr id="459" name="フローチャート: 判断 458"/>
        <xdr:cNvSpPr/>
      </xdr:nvSpPr>
      <xdr:spPr>
        <a:xfrm>
          <a:off x="7810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44450</xdr:rowOff>
    </xdr:from>
    <xdr:to>
      <xdr:col>36</xdr:col>
      <xdr:colOff>165100</xdr:colOff>
      <xdr:row>105</xdr:row>
      <xdr:rowOff>146050</xdr:rowOff>
    </xdr:to>
    <xdr:sp macro="" textlink="">
      <xdr:nvSpPr>
        <xdr:cNvPr id="460" name="フローチャート: 判断 459"/>
        <xdr:cNvSpPr/>
      </xdr:nvSpPr>
      <xdr:spPr>
        <a:xfrm>
          <a:off x="6921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1" name="テキスト ボックス 46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2" name="テキスト ボックス 46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3" name="テキスト ボックス 46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4" name="テキスト ボックス 46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5" name="テキスト ボックス 46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102</xdr:row>
      <xdr:rowOff>17780</xdr:rowOff>
    </xdr:from>
    <xdr:to>
      <xdr:col>55</xdr:col>
      <xdr:colOff>50800</xdr:colOff>
      <xdr:row>102</xdr:row>
      <xdr:rowOff>119380</xdr:rowOff>
    </xdr:to>
    <xdr:sp macro="" textlink="">
      <xdr:nvSpPr>
        <xdr:cNvPr id="466" name="楕円 465"/>
        <xdr:cNvSpPr/>
      </xdr:nvSpPr>
      <xdr:spPr>
        <a:xfrm>
          <a:off x="10426700" y="1750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101</xdr:row>
      <xdr:rowOff>40657</xdr:rowOff>
    </xdr:from>
    <xdr:ext cx="469744" cy="259045"/>
    <xdr:sp macro="" textlink="">
      <xdr:nvSpPr>
        <xdr:cNvPr id="467" name="【市民会館】&#10;一人当たり面積該当値テキスト"/>
        <xdr:cNvSpPr txBox="1"/>
      </xdr:nvSpPr>
      <xdr:spPr>
        <a:xfrm>
          <a:off x="10515600" y="1735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101</xdr:row>
      <xdr:rowOff>82550</xdr:rowOff>
    </xdr:from>
    <xdr:to>
      <xdr:col>50</xdr:col>
      <xdr:colOff>165100</xdr:colOff>
      <xdr:row>102</xdr:row>
      <xdr:rowOff>12700</xdr:rowOff>
    </xdr:to>
    <xdr:sp macro="" textlink="">
      <xdr:nvSpPr>
        <xdr:cNvPr id="468" name="楕円 467"/>
        <xdr:cNvSpPr/>
      </xdr:nvSpPr>
      <xdr:spPr>
        <a:xfrm>
          <a:off x="9588500" y="1739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101</xdr:row>
      <xdr:rowOff>133350</xdr:rowOff>
    </xdr:from>
    <xdr:to>
      <xdr:col>55</xdr:col>
      <xdr:colOff>0</xdr:colOff>
      <xdr:row>102</xdr:row>
      <xdr:rowOff>68580</xdr:rowOff>
    </xdr:to>
    <xdr:cxnSp macro="">
      <xdr:nvCxnSpPr>
        <xdr:cNvPr id="469" name="直線コネクタ 468"/>
        <xdr:cNvCxnSpPr/>
      </xdr:nvCxnSpPr>
      <xdr:spPr>
        <a:xfrm>
          <a:off x="9639300" y="1744980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101</xdr:row>
      <xdr:rowOff>36830</xdr:rowOff>
    </xdr:from>
    <xdr:to>
      <xdr:col>46</xdr:col>
      <xdr:colOff>38100</xdr:colOff>
      <xdr:row>101</xdr:row>
      <xdr:rowOff>138430</xdr:rowOff>
    </xdr:to>
    <xdr:sp macro="" textlink="">
      <xdr:nvSpPr>
        <xdr:cNvPr id="470" name="楕円 469"/>
        <xdr:cNvSpPr/>
      </xdr:nvSpPr>
      <xdr:spPr>
        <a:xfrm>
          <a:off x="8699500" y="1735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101</xdr:row>
      <xdr:rowOff>87630</xdr:rowOff>
    </xdr:from>
    <xdr:to>
      <xdr:col>50</xdr:col>
      <xdr:colOff>114300</xdr:colOff>
      <xdr:row>101</xdr:row>
      <xdr:rowOff>133350</xdr:rowOff>
    </xdr:to>
    <xdr:cxnSp macro="">
      <xdr:nvCxnSpPr>
        <xdr:cNvPr id="471" name="直線コネクタ 470"/>
        <xdr:cNvCxnSpPr/>
      </xdr:nvCxnSpPr>
      <xdr:spPr>
        <a:xfrm>
          <a:off x="8750300" y="174040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100</xdr:row>
      <xdr:rowOff>154939</xdr:rowOff>
    </xdr:from>
    <xdr:to>
      <xdr:col>41</xdr:col>
      <xdr:colOff>101600</xdr:colOff>
      <xdr:row>101</xdr:row>
      <xdr:rowOff>85089</xdr:rowOff>
    </xdr:to>
    <xdr:sp macro="" textlink="">
      <xdr:nvSpPr>
        <xdr:cNvPr id="472" name="楕円 471"/>
        <xdr:cNvSpPr/>
      </xdr:nvSpPr>
      <xdr:spPr>
        <a:xfrm>
          <a:off x="7810500" y="1729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101</xdr:row>
      <xdr:rowOff>34289</xdr:rowOff>
    </xdr:from>
    <xdr:to>
      <xdr:col>45</xdr:col>
      <xdr:colOff>177800</xdr:colOff>
      <xdr:row>101</xdr:row>
      <xdr:rowOff>87630</xdr:rowOff>
    </xdr:to>
    <xdr:cxnSp macro="">
      <xdr:nvCxnSpPr>
        <xdr:cNvPr id="473" name="直線コネクタ 472"/>
        <xdr:cNvCxnSpPr/>
      </xdr:nvCxnSpPr>
      <xdr:spPr>
        <a:xfrm>
          <a:off x="7861300" y="17350739"/>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100</xdr:row>
      <xdr:rowOff>124461</xdr:rowOff>
    </xdr:from>
    <xdr:to>
      <xdr:col>36</xdr:col>
      <xdr:colOff>165100</xdr:colOff>
      <xdr:row>101</xdr:row>
      <xdr:rowOff>54611</xdr:rowOff>
    </xdr:to>
    <xdr:sp macro="" textlink="">
      <xdr:nvSpPr>
        <xdr:cNvPr id="474" name="楕円 473"/>
        <xdr:cNvSpPr/>
      </xdr:nvSpPr>
      <xdr:spPr>
        <a:xfrm>
          <a:off x="6921500" y="1726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101</xdr:row>
      <xdr:rowOff>3811</xdr:rowOff>
    </xdr:from>
    <xdr:to>
      <xdr:col>41</xdr:col>
      <xdr:colOff>50800</xdr:colOff>
      <xdr:row>101</xdr:row>
      <xdr:rowOff>34289</xdr:rowOff>
    </xdr:to>
    <xdr:cxnSp macro="">
      <xdr:nvCxnSpPr>
        <xdr:cNvPr id="475" name="直線コネクタ 474"/>
        <xdr:cNvCxnSpPr/>
      </xdr:nvCxnSpPr>
      <xdr:spPr>
        <a:xfrm>
          <a:off x="6972300" y="173202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144797</xdr:rowOff>
    </xdr:from>
    <xdr:ext cx="469744" cy="259045"/>
    <xdr:sp macro="" textlink="">
      <xdr:nvSpPr>
        <xdr:cNvPr id="476" name="n_1aveValue【市民会館】&#10;一人当たり面積"/>
        <xdr:cNvSpPr txBox="1"/>
      </xdr:nvSpPr>
      <xdr:spPr>
        <a:xfrm>
          <a:off x="9391727" y="1814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144797</xdr:rowOff>
    </xdr:from>
    <xdr:ext cx="469744" cy="259045"/>
    <xdr:sp macro="" textlink="">
      <xdr:nvSpPr>
        <xdr:cNvPr id="477" name="n_2aveValue【市民会館】&#10;一人当たり面積"/>
        <xdr:cNvSpPr txBox="1"/>
      </xdr:nvSpPr>
      <xdr:spPr>
        <a:xfrm>
          <a:off x="8515427" y="1814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160038</xdr:rowOff>
    </xdr:from>
    <xdr:ext cx="469744" cy="259045"/>
    <xdr:sp macro="" textlink="">
      <xdr:nvSpPr>
        <xdr:cNvPr id="478" name="n_3aveValue【市民会館】&#10;一人当たり面積"/>
        <xdr:cNvSpPr txBox="1"/>
      </xdr:nvSpPr>
      <xdr:spPr>
        <a:xfrm>
          <a:off x="7626427" y="1816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137177</xdr:rowOff>
    </xdr:from>
    <xdr:ext cx="469744" cy="259045"/>
    <xdr:sp macro="" textlink="">
      <xdr:nvSpPr>
        <xdr:cNvPr id="479" name="n_4aveValue【市民会館】&#10;一人当たり面積"/>
        <xdr:cNvSpPr txBox="1"/>
      </xdr:nvSpPr>
      <xdr:spPr>
        <a:xfrm>
          <a:off x="6737427"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100</xdr:row>
      <xdr:rowOff>29227</xdr:rowOff>
    </xdr:from>
    <xdr:ext cx="469744" cy="259045"/>
    <xdr:sp macro="" textlink="">
      <xdr:nvSpPr>
        <xdr:cNvPr id="480" name="n_1mainValue【市民会館】&#10;一人当たり面積"/>
        <xdr:cNvSpPr txBox="1"/>
      </xdr:nvSpPr>
      <xdr:spPr>
        <a:xfrm>
          <a:off x="9391727"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99</xdr:row>
      <xdr:rowOff>154957</xdr:rowOff>
    </xdr:from>
    <xdr:ext cx="469744" cy="259045"/>
    <xdr:sp macro="" textlink="">
      <xdr:nvSpPr>
        <xdr:cNvPr id="481" name="n_2mainValue【市民会館】&#10;一人当たり面積"/>
        <xdr:cNvSpPr txBox="1"/>
      </xdr:nvSpPr>
      <xdr:spPr>
        <a:xfrm>
          <a:off x="8515427" y="1712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99</xdr:row>
      <xdr:rowOff>101616</xdr:rowOff>
    </xdr:from>
    <xdr:ext cx="469744" cy="259045"/>
    <xdr:sp macro="" textlink="">
      <xdr:nvSpPr>
        <xdr:cNvPr id="482" name="n_3mainValue【市民会館】&#10;一人当たり面積"/>
        <xdr:cNvSpPr txBox="1"/>
      </xdr:nvSpPr>
      <xdr:spPr>
        <a:xfrm>
          <a:off x="7626427" y="1707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99</xdr:row>
      <xdr:rowOff>71138</xdr:rowOff>
    </xdr:from>
    <xdr:ext cx="469744" cy="259045"/>
    <xdr:sp macro="" textlink="">
      <xdr:nvSpPr>
        <xdr:cNvPr id="483" name="n_4mainValue【市民会館】&#10;一人当たり面積"/>
        <xdr:cNvSpPr txBox="1"/>
      </xdr:nvSpPr>
      <xdr:spPr>
        <a:xfrm>
          <a:off x="6737427" y="1704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4" name="正方形/長方形 48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5" name="正方形/長方形 48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6" name="正方形/長方形 48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7" name="正方形/長方形 48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8" name="正方形/長方形 48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89" name="正方形/長方形 48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0" name="正方形/長方形 48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1" name="正方形/長方形 49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2" name="テキスト ボックス 49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3" name="直線コネクタ 49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94" name="テキスト ボックス 493"/>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5" name="直線コネクタ 49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496" name="テキスト ボックス 495"/>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97" name="直線コネクタ 49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98" name="テキスト ボックス 49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99" name="直線コネクタ 49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0" name="テキスト ボックス 49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1" name="直線コネクタ 50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2" name="テキスト ボックス 50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3" name="直線コネクタ 50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4" name="テキスト ボックス 50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5" name="直線コネクタ 50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506" name="テキスト ボックス 505"/>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7" name="直線コネクタ 50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08" name="テキスト ボックス 507"/>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39</xdr:row>
      <xdr:rowOff>100693</xdr:rowOff>
    </xdr:from>
    <xdr:to>
      <xdr:col>85</xdr:col>
      <xdr:colOff>126364</xdr:colOff>
      <xdr:row>41</xdr:row>
      <xdr:rowOff>133350</xdr:rowOff>
    </xdr:to>
    <xdr:cxnSp macro="">
      <xdr:nvCxnSpPr>
        <xdr:cNvPr id="510" name="直線コネクタ 509"/>
        <xdr:cNvCxnSpPr/>
      </xdr:nvCxnSpPr>
      <xdr:spPr>
        <a:xfrm flipV="1">
          <a:off x="16318864" y="6787243"/>
          <a:ext cx="0" cy="375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155320</xdr:rowOff>
    </xdr:from>
    <xdr:ext cx="405111" cy="259045"/>
    <xdr:sp macro="" textlink="">
      <xdr:nvSpPr>
        <xdr:cNvPr id="511" name="【一般廃棄物処理施設】&#10;有形固定資産減価償却率最小値テキスト"/>
        <xdr:cNvSpPr txBox="1"/>
      </xdr:nvSpPr>
      <xdr:spPr>
        <a:xfrm>
          <a:off x="16357600" y="7184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133350</xdr:rowOff>
    </xdr:from>
    <xdr:to>
      <xdr:col>86</xdr:col>
      <xdr:colOff>25400</xdr:colOff>
      <xdr:row>41</xdr:row>
      <xdr:rowOff>133350</xdr:rowOff>
    </xdr:to>
    <xdr:cxnSp macro="">
      <xdr:nvCxnSpPr>
        <xdr:cNvPr id="512" name="直線コネクタ 511"/>
        <xdr:cNvCxnSpPr/>
      </xdr:nvCxnSpPr>
      <xdr:spPr>
        <a:xfrm>
          <a:off x="16230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47370</xdr:rowOff>
    </xdr:from>
    <xdr:ext cx="405111" cy="259045"/>
    <xdr:sp macro="" textlink="">
      <xdr:nvSpPr>
        <xdr:cNvPr id="513" name="【一般廃棄物処理施設】&#10;有形固定資産減価償却率最大値テキスト"/>
        <xdr:cNvSpPr txBox="1"/>
      </xdr:nvSpPr>
      <xdr:spPr>
        <a:xfrm>
          <a:off x="16357600" y="6562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100693</xdr:rowOff>
    </xdr:from>
    <xdr:to>
      <xdr:col>86</xdr:col>
      <xdr:colOff>25400</xdr:colOff>
      <xdr:row>39</xdr:row>
      <xdr:rowOff>100693</xdr:rowOff>
    </xdr:to>
    <xdr:cxnSp macro="">
      <xdr:nvCxnSpPr>
        <xdr:cNvPr id="514" name="直線コネクタ 513"/>
        <xdr:cNvCxnSpPr/>
      </xdr:nvCxnSpPr>
      <xdr:spPr>
        <a:xfrm>
          <a:off x="16230600" y="6787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72770</xdr:rowOff>
    </xdr:from>
    <xdr:ext cx="405111" cy="259045"/>
    <xdr:sp macro="" textlink="">
      <xdr:nvSpPr>
        <xdr:cNvPr id="515" name="【一般廃棄物処理施設】&#10;有形固定資産減価償却率平均値テキスト"/>
        <xdr:cNvSpPr txBox="1"/>
      </xdr:nvSpPr>
      <xdr:spPr>
        <a:xfrm>
          <a:off x="16357600" y="69307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49893</xdr:rowOff>
    </xdr:from>
    <xdr:to>
      <xdr:col>85</xdr:col>
      <xdr:colOff>177800</xdr:colOff>
      <xdr:row>41</xdr:row>
      <xdr:rowOff>151493</xdr:rowOff>
    </xdr:to>
    <xdr:sp macro="" textlink="">
      <xdr:nvSpPr>
        <xdr:cNvPr id="516" name="フローチャート: 判断 515"/>
        <xdr:cNvSpPr/>
      </xdr:nvSpPr>
      <xdr:spPr>
        <a:xfrm>
          <a:off x="16268700" y="7079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40</xdr:row>
      <xdr:rowOff>25400</xdr:rowOff>
    </xdr:from>
    <xdr:to>
      <xdr:col>81</xdr:col>
      <xdr:colOff>101600</xdr:colOff>
      <xdr:row>40</xdr:row>
      <xdr:rowOff>127000</xdr:rowOff>
    </xdr:to>
    <xdr:sp macro="" textlink="">
      <xdr:nvSpPr>
        <xdr:cNvPr id="517" name="フローチャート: 判断 516"/>
        <xdr:cNvSpPr/>
      </xdr:nvSpPr>
      <xdr:spPr>
        <a:xfrm>
          <a:off x="15430500" y="688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115207</xdr:rowOff>
    </xdr:from>
    <xdr:to>
      <xdr:col>76</xdr:col>
      <xdr:colOff>165100</xdr:colOff>
      <xdr:row>38</xdr:row>
      <xdr:rowOff>45357</xdr:rowOff>
    </xdr:to>
    <xdr:sp macro="" textlink="">
      <xdr:nvSpPr>
        <xdr:cNvPr id="518" name="フローチャート: 判断 517"/>
        <xdr:cNvSpPr/>
      </xdr:nvSpPr>
      <xdr:spPr>
        <a:xfrm>
          <a:off x="14541500" y="645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907</xdr:rowOff>
    </xdr:from>
    <xdr:to>
      <xdr:col>72</xdr:col>
      <xdr:colOff>38100</xdr:colOff>
      <xdr:row>35</xdr:row>
      <xdr:rowOff>102507</xdr:rowOff>
    </xdr:to>
    <xdr:sp macro="" textlink="">
      <xdr:nvSpPr>
        <xdr:cNvPr id="519" name="フローチャート: 判断 518"/>
        <xdr:cNvSpPr/>
      </xdr:nvSpPr>
      <xdr:spPr>
        <a:xfrm>
          <a:off x="13652500" y="600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33</xdr:row>
      <xdr:rowOff>907</xdr:rowOff>
    </xdr:from>
    <xdr:to>
      <xdr:col>67</xdr:col>
      <xdr:colOff>101600</xdr:colOff>
      <xdr:row>33</xdr:row>
      <xdr:rowOff>102507</xdr:rowOff>
    </xdr:to>
    <xdr:sp macro="" textlink="">
      <xdr:nvSpPr>
        <xdr:cNvPr id="520" name="フローチャート: 判断 519"/>
        <xdr:cNvSpPr/>
      </xdr:nvSpPr>
      <xdr:spPr>
        <a:xfrm>
          <a:off x="12763500" y="565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1" name="テキスト ボックス 52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2" name="テキスト ボックス 52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3" name="テキスト ボックス 52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4" name="テキスト ボックス 52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5" name="テキスト ボックス 52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49893</xdr:rowOff>
    </xdr:from>
    <xdr:to>
      <xdr:col>85</xdr:col>
      <xdr:colOff>177800</xdr:colOff>
      <xdr:row>41</xdr:row>
      <xdr:rowOff>151493</xdr:rowOff>
    </xdr:to>
    <xdr:sp macro="" textlink="">
      <xdr:nvSpPr>
        <xdr:cNvPr id="526" name="楕円 525"/>
        <xdr:cNvSpPr/>
      </xdr:nvSpPr>
      <xdr:spPr>
        <a:xfrm>
          <a:off x="16268700" y="707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28320</xdr:rowOff>
    </xdr:from>
    <xdr:ext cx="405111" cy="259045"/>
    <xdr:sp macro="" textlink="">
      <xdr:nvSpPr>
        <xdr:cNvPr id="527" name="【一般廃棄物処理施設】&#10;有形固定資産減価償却率該当値テキスト"/>
        <xdr:cNvSpPr txBox="1"/>
      </xdr:nvSpPr>
      <xdr:spPr>
        <a:xfrm>
          <a:off x="16357600" y="7057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25400</xdr:rowOff>
    </xdr:from>
    <xdr:to>
      <xdr:col>81</xdr:col>
      <xdr:colOff>101600</xdr:colOff>
      <xdr:row>40</xdr:row>
      <xdr:rowOff>127000</xdr:rowOff>
    </xdr:to>
    <xdr:sp macro="" textlink="">
      <xdr:nvSpPr>
        <xdr:cNvPr id="528" name="楕円 527"/>
        <xdr:cNvSpPr/>
      </xdr:nvSpPr>
      <xdr:spPr>
        <a:xfrm>
          <a:off x="15430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76200</xdr:rowOff>
    </xdr:from>
    <xdr:to>
      <xdr:col>85</xdr:col>
      <xdr:colOff>127000</xdr:colOff>
      <xdr:row>41</xdr:row>
      <xdr:rowOff>100693</xdr:rowOff>
    </xdr:to>
    <xdr:cxnSp macro="">
      <xdr:nvCxnSpPr>
        <xdr:cNvPr id="529" name="直線コネクタ 528"/>
        <xdr:cNvCxnSpPr/>
      </xdr:nvCxnSpPr>
      <xdr:spPr>
        <a:xfrm>
          <a:off x="15481300" y="6934200"/>
          <a:ext cx="8382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115207</xdr:rowOff>
    </xdr:from>
    <xdr:to>
      <xdr:col>76</xdr:col>
      <xdr:colOff>165100</xdr:colOff>
      <xdr:row>38</xdr:row>
      <xdr:rowOff>45357</xdr:rowOff>
    </xdr:to>
    <xdr:sp macro="" textlink="">
      <xdr:nvSpPr>
        <xdr:cNvPr id="530" name="楕円 529"/>
        <xdr:cNvSpPr/>
      </xdr:nvSpPr>
      <xdr:spPr>
        <a:xfrm>
          <a:off x="14541500" y="645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166007</xdr:rowOff>
    </xdr:from>
    <xdr:to>
      <xdr:col>81</xdr:col>
      <xdr:colOff>50800</xdr:colOff>
      <xdr:row>40</xdr:row>
      <xdr:rowOff>76200</xdr:rowOff>
    </xdr:to>
    <xdr:cxnSp macro="">
      <xdr:nvCxnSpPr>
        <xdr:cNvPr id="531" name="直線コネクタ 530"/>
        <xdr:cNvCxnSpPr/>
      </xdr:nvCxnSpPr>
      <xdr:spPr>
        <a:xfrm>
          <a:off x="14592300" y="6509657"/>
          <a:ext cx="889000" cy="424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907</xdr:rowOff>
    </xdr:from>
    <xdr:to>
      <xdr:col>72</xdr:col>
      <xdr:colOff>38100</xdr:colOff>
      <xdr:row>35</xdr:row>
      <xdr:rowOff>102507</xdr:rowOff>
    </xdr:to>
    <xdr:sp macro="" textlink="">
      <xdr:nvSpPr>
        <xdr:cNvPr id="532" name="楕円 531"/>
        <xdr:cNvSpPr/>
      </xdr:nvSpPr>
      <xdr:spPr>
        <a:xfrm>
          <a:off x="13652500" y="600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51707</xdr:rowOff>
    </xdr:from>
    <xdr:to>
      <xdr:col>76</xdr:col>
      <xdr:colOff>114300</xdr:colOff>
      <xdr:row>37</xdr:row>
      <xdr:rowOff>166007</xdr:rowOff>
    </xdr:to>
    <xdr:cxnSp macro="">
      <xdr:nvCxnSpPr>
        <xdr:cNvPr id="533" name="直線コネクタ 532"/>
        <xdr:cNvCxnSpPr/>
      </xdr:nvCxnSpPr>
      <xdr:spPr>
        <a:xfrm>
          <a:off x="13703300" y="6052457"/>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147864</xdr:rowOff>
    </xdr:from>
    <xdr:to>
      <xdr:col>67</xdr:col>
      <xdr:colOff>101600</xdr:colOff>
      <xdr:row>34</xdr:row>
      <xdr:rowOff>78014</xdr:rowOff>
    </xdr:to>
    <xdr:sp macro="" textlink="">
      <xdr:nvSpPr>
        <xdr:cNvPr id="534" name="楕円 533"/>
        <xdr:cNvSpPr/>
      </xdr:nvSpPr>
      <xdr:spPr>
        <a:xfrm>
          <a:off x="12763500" y="580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27214</xdr:rowOff>
    </xdr:from>
    <xdr:to>
      <xdr:col>71</xdr:col>
      <xdr:colOff>177800</xdr:colOff>
      <xdr:row>35</xdr:row>
      <xdr:rowOff>51707</xdr:rowOff>
    </xdr:to>
    <xdr:cxnSp macro="">
      <xdr:nvCxnSpPr>
        <xdr:cNvPr id="535" name="直線コネクタ 534"/>
        <xdr:cNvCxnSpPr/>
      </xdr:nvCxnSpPr>
      <xdr:spPr>
        <a:xfrm>
          <a:off x="12814300" y="5856514"/>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40</xdr:row>
      <xdr:rowOff>118127</xdr:rowOff>
    </xdr:from>
    <xdr:ext cx="405111" cy="259045"/>
    <xdr:sp macro="" textlink="">
      <xdr:nvSpPr>
        <xdr:cNvPr id="536" name="n_1aveValue【一般廃棄物処理施設】&#10;有形固定資産減価償却率"/>
        <xdr:cNvSpPr txBox="1"/>
      </xdr:nvSpPr>
      <xdr:spPr>
        <a:xfrm>
          <a:off x="15266044" y="697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36484</xdr:rowOff>
    </xdr:from>
    <xdr:ext cx="405111" cy="259045"/>
    <xdr:sp macro="" textlink="">
      <xdr:nvSpPr>
        <xdr:cNvPr id="537" name="n_2aveValue【一般廃棄物処理施設】&#10;有形固定資産減価償却率"/>
        <xdr:cNvSpPr txBox="1"/>
      </xdr:nvSpPr>
      <xdr:spPr>
        <a:xfrm>
          <a:off x="14389744" y="655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93634</xdr:rowOff>
    </xdr:from>
    <xdr:ext cx="405111" cy="259045"/>
    <xdr:sp macro="" textlink="">
      <xdr:nvSpPr>
        <xdr:cNvPr id="538" name="n_3aveValue【一般廃棄物処理施設】&#10;有形固定資産減価償却率"/>
        <xdr:cNvSpPr txBox="1"/>
      </xdr:nvSpPr>
      <xdr:spPr>
        <a:xfrm>
          <a:off x="13500744" y="6094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31</xdr:row>
      <xdr:rowOff>119034</xdr:rowOff>
    </xdr:from>
    <xdr:ext cx="405111" cy="259045"/>
    <xdr:sp macro="" textlink="">
      <xdr:nvSpPr>
        <xdr:cNvPr id="539" name="n_4aveValue【一般廃棄物処理施設】&#10;有形固定資産減価償却率"/>
        <xdr:cNvSpPr txBox="1"/>
      </xdr:nvSpPr>
      <xdr:spPr>
        <a:xfrm>
          <a:off x="12611744" y="5433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143527</xdr:rowOff>
    </xdr:from>
    <xdr:ext cx="405111" cy="259045"/>
    <xdr:sp macro="" textlink="">
      <xdr:nvSpPr>
        <xdr:cNvPr id="540" name="n_1mainValue【一般廃棄物処理施設】&#10;有形固定資産減価償却率"/>
        <xdr:cNvSpPr txBox="1"/>
      </xdr:nvSpPr>
      <xdr:spPr>
        <a:xfrm>
          <a:off x="15266044" y="6658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61884</xdr:rowOff>
    </xdr:from>
    <xdr:ext cx="405111" cy="259045"/>
    <xdr:sp macro="" textlink="">
      <xdr:nvSpPr>
        <xdr:cNvPr id="541" name="n_2mainValue【一般廃棄物処理施設】&#10;有形固定資産減価償却率"/>
        <xdr:cNvSpPr txBox="1"/>
      </xdr:nvSpPr>
      <xdr:spPr>
        <a:xfrm>
          <a:off x="14389744" y="623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119034</xdr:rowOff>
    </xdr:from>
    <xdr:ext cx="405111" cy="259045"/>
    <xdr:sp macro="" textlink="">
      <xdr:nvSpPr>
        <xdr:cNvPr id="542" name="n_3mainValue【一般廃棄物処理施設】&#10;有形固定資産減価償却率"/>
        <xdr:cNvSpPr txBox="1"/>
      </xdr:nvSpPr>
      <xdr:spPr>
        <a:xfrm>
          <a:off x="13500744" y="5776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69141</xdr:rowOff>
    </xdr:from>
    <xdr:ext cx="405111" cy="259045"/>
    <xdr:sp macro="" textlink="">
      <xdr:nvSpPr>
        <xdr:cNvPr id="543" name="n_4mainValue【一般廃棄物処理施設】&#10;有形固定資産減価償却率"/>
        <xdr:cNvSpPr txBox="1"/>
      </xdr:nvSpPr>
      <xdr:spPr>
        <a:xfrm>
          <a:off x="12611744" y="5898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4" name="正方形/長方形 54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5" name="正方形/長方形 54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6" name="正方形/長方形 54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7" name="正方形/長方形 54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8" name="正方形/長方形 54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9" name="正方形/長方形 54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0" name="正方形/長方形 54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1" name="正方形/長方形 55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2" name="テキスト ボックス 55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3" name="直線コネクタ 55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4" name="直線コネクタ 55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55" name="テキスト ボックス 554"/>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56" name="直線コネクタ 55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38</xdr:row>
      <xdr:rowOff>48277</xdr:rowOff>
    </xdr:from>
    <xdr:ext cx="531299" cy="259045"/>
    <xdr:sp macro="" textlink="">
      <xdr:nvSpPr>
        <xdr:cNvPr id="557" name="テキスト ボックス 556"/>
        <xdr:cNvSpPr txBox="1"/>
      </xdr:nvSpPr>
      <xdr:spPr>
        <a:xfrm>
          <a:off x="17756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58" name="直線コネクタ 55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59" name="テキスト ボックス 558"/>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0" name="直線コネクタ 55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61" name="テキスト ボックス 560"/>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2" name="直線コネクタ 56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3" name="テキスト ボックス 56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8114</xdr:rowOff>
    </xdr:from>
    <xdr:to>
      <xdr:col>116</xdr:col>
      <xdr:colOff>62864</xdr:colOff>
      <xdr:row>41</xdr:row>
      <xdr:rowOff>132700</xdr:rowOff>
    </xdr:to>
    <xdr:cxnSp macro="">
      <xdr:nvCxnSpPr>
        <xdr:cNvPr id="565" name="直線コネクタ 564"/>
        <xdr:cNvCxnSpPr/>
      </xdr:nvCxnSpPr>
      <xdr:spPr>
        <a:xfrm flipV="1">
          <a:off x="22160864" y="5665964"/>
          <a:ext cx="0" cy="1496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136527</xdr:rowOff>
    </xdr:from>
    <xdr:ext cx="313932" cy="259045"/>
    <xdr:sp macro="" textlink="">
      <xdr:nvSpPr>
        <xdr:cNvPr id="566" name="【一般廃棄物処理施設】&#10;一人当たり有形固定資産（償却資産）額最小値テキスト"/>
        <xdr:cNvSpPr txBox="1"/>
      </xdr:nvSpPr>
      <xdr:spPr>
        <a:xfrm>
          <a:off x="22199600" y="71659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132700</xdr:rowOff>
    </xdr:from>
    <xdr:to>
      <xdr:col>116</xdr:col>
      <xdr:colOff>152400</xdr:colOff>
      <xdr:row>41</xdr:row>
      <xdr:rowOff>132700</xdr:rowOff>
    </xdr:to>
    <xdr:cxnSp macro="">
      <xdr:nvCxnSpPr>
        <xdr:cNvPr id="567" name="直線コネクタ 566"/>
        <xdr:cNvCxnSpPr/>
      </xdr:nvCxnSpPr>
      <xdr:spPr>
        <a:xfrm>
          <a:off x="22072600" y="716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126241</xdr:rowOff>
    </xdr:from>
    <xdr:ext cx="599010" cy="259045"/>
    <xdr:sp macro="" textlink="">
      <xdr:nvSpPr>
        <xdr:cNvPr id="568" name="【一般廃棄物処理施設】&#10;一人当たり有形固定資産（償却資産）額最大値テキスト"/>
        <xdr:cNvSpPr txBox="1"/>
      </xdr:nvSpPr>
      <xdr:spPr>
        <a:xfrm>
          <a:off x="22199600" y="5441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8114</xdr:rowOff>
    </xdr:from>
    <xdr:to>
      <xdr:col>116</xdr:col>
      <xdr:colOff>152400</xdr:colOff>
      <xdr:row>33</xdr:row>
      <xdr:rowOff>8114</xdr:rowOff>
    </xdr:to>
    <xdr:cxnSp macro="">
      <xdr:nvCxnSpPr>
        <xdr:cNvPr id="569" name="直線コネクタ 568"/>
        <xdr:cNvCxnSpPr/>
      </xdr:nvCxnSpPr>
      <xdr:spPr>
        <a:xfrm>
          <a:off x="22072600" y="5665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139588</xdr:rowOff>
    </xdr:from>
    <xdr:ext cx="534377" cy="259045"/>
    <xdr:sp macro="" textlink="">
      <xdr:nvSpPr>
        <xdr:cNvPr id="570" name="【一般廃棄物処理施設】&#10;一人当たり有形固定資産（償却資産）額平均値テキスト"/>
        <xdr:cNvSpPr txBox="1"/>
      </xdr:nvSpPr>
      <xdr:spPr>
        <a:xfrm>
          <a:off x="22199600" y="64832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161161</xdr:rowOff>
    </xdr:from>
    <xdr:to>
      <xdr:col>116</xdr:col>
      <xdr:colOff>114300</xdr:colOff>
      <xdr:row>38</xdr:row>
      <xdr:rowOff>91311</xdr:rowOff>
    </xdr:to>
    <xdr:sp macro="" textlink="">
      <xdr:nvSpPr>
        <xdr:cNvPr id="571" name="フローチャート: 判断 570"/>
        <xdr:cNvSpPr/>
      </xdr:nvSpPr>
      <xdr:spPr>
        <a:xfrm>
          <a:off x="22110700" y="650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1543</xdr:rowOff>
    </xdr:from>
    <xdr:to>
      <xdr:col>112</xdr:col>
      <xdr:colOff>38100</xdr:colOff>
      <xdr:row>38</xdr:row>
      <xdr:rowOff>103143</xdr:rowOff>
    </xdr:to>
    <xdr:sp macro="" textlink="">
      <xdr:nvSpPr>
        <xdr:cNvPr id="572" name="フローチャート: 判断 571"/>
        <xdr:cNvSpPr/>
      </xdr:nvSpPr>
      <xdr:spPr>
        <a:xfrm>
          <a:off x="21272500" y="651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5841</xdr:rowOff>
    </xdr:from>
    <xdr:to>
      <xdr:col>107</xdr:col>
      <xdr:colOff>101600</xdr:colOff>
      <xdr:row>38</xdr:row>
      <xdr:rowOff>107441</xdr:rowOff>
    </xdr:to>
    <xdr:sp macro="" textlink="">
      <xdr:nvSpPr>
        <xdr:cNvPr id="573" name="フローチャート: 判断 572"/>
        <xdr:cNvSpPr/>
      </xdr:nvSpPr>
      <xdr:spPr>
        <a:xfrm>
          <a:off x="20383500" y="6520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102584</xdr:rowOff>
    </xdr:from>
    <xdr:to>
      <xdr:col>102</xdr:col>
      <xdr:colOff>165100</xdr:colOff>
      <xdr:row>38</xdr:row>
      <xdr:rowOff>32734</xdr:rowOff>
    </xdr:to>
    <xdr:sp macro="" textlink="">
      <xdr:nvSpPr>
        <xdr:cNvPr id="574" name="フローチャート: 判断 573"/>
        <xdr:cNvSpPr/>
      </xdr:nvSpPr>
      <xdr:spPr>
        <a:xfrm>
          <a:off x="19494500" y="6446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105419</xdr:rowOff>
    </xdr:from>
    <xdr:to>
      <xdr:col>98</xdr:col>
      <xdr:colOff>38100</xdr:colOff>
      <xdr:row>38</xdr:row>
      <xdr:rowOff>35569</xdr:rowOff>
    </xdr:to>
    <xdr:sp macro="" textlink="">
      <xdr:nvSpPr>
        <xdr:cNvPr id="575" name="フローチャート: 判断 574"/>
        <xdr:cNvSpPr/>
      </xdr:nvSpPr>
      <xdr:spPr>
        <a:xfrm>
          <a:off x="18605500" y="644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6" name="テキスト ボックス 57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7" name="テキスト ボックス 57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8" name="テキスト ボックス 57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9" name="テキスト ボックス 57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0" name="テキスト ボックス 57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128764</xdr:rowOff>
    </xdr:from>
    <xdr:to>
      <xdr:col>116</xdr:col>
      <xdr:colOff>114300</xdr:colOff>
      <xdr:row>33</xdr:row>
      <xdr:rowOff>58914</xdr:rowOff>
    </xdr:to>
    <xdr:sp macro="" textlink="">
      <xdr:nvSpPr>
        <xdr:cNvPr id="581" name="楕円 580"/>
        <xdr:cNvSpPr/>
      </xdr:nvSpPr>
      <xdr:spPr>
        <a:xfrm>
          <a:off x="22110700" y="5615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32</xdr:row>
      <xdr:rowOff>81791</xdr:rowOff>
    </xdr:from>
    <xdr:ext cx="599010" cy="259045"/>
    <xdr:sp macro="" textlink="">
      <xdr:nvSpPr>
        <xdr:cNvPr id="582" name="【一般廃棄物処理施設】&#10;一人当たり有形固定資産（償却資産）額該当値テキスト"/>
        <xdr:cNvSpPr txBox="1"/>
      </xdr:nvSpPr>
      <xdr:spPr>
        <a:xfrm>
          <a:off x="22199600" y="5568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105355</xdr:rowOff>
    </xdr:from>
    <xdr:to>
      <xdr:col>112</xdr:col>
      <xdr:colOff>38100</xdr:colOff>
      <xdr:row>34</xdr:row>
      <xdr:rowOff>35505</xdr:rowOff>
    </xdr:to>
    <xdr:sp macro="" textlink="">
      <xdr:nvSpPr>
        <xdr:cNvPr id="583" name="楕円 582"/>
        <xdr:cNvSpPr/>
      </xdr:nvSpPr>
      <xdr:spPr>
        <a:xfrm>
          <a:off x="21272500" y="576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33</xdr:row>
      <xdr:rowOff>8114</xdr:rowOff>
    </xdr:from>
    <xdr:to>
      <xdr:col>116</xdr:col>
      <xdr:colOff>63500</xdr:colOff>
      <xdr:row>33</xdr:row>
      <xdr:rowOff>156155</xdr:rowOff>
    </xdr:to>
    <xdr:cxnSp macro="">
      <xdr:nvCxnSpPr>
        <xdr:cNvPr id="584" name="直線コネクタ 583"/>
        <xdr:cNvCxnSpPr/>
      </xdr:nvCxnSpPr>
      <xdr:spPr>
        <a:xfrm flipV="1">
          <a:off x="21323300" y="5665964"/>
          <a:ext cx="838200" cy="148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33</xdr:row>
      <xdr:rowOff>65899</xdr:rowOff>
    </xdr:from>
    <xdr:to>
      <xdr:col>107</xdr:col>
      <xdr:colOff>101600</xdr:colOff>
      <xdr:row>33</xdr:row>
      <xdr:rowOff>167499</xdr:rowOff>
    </xdr:to>
    <xdr:sp macro="" textlink="">
      <xdr:nvSpPr>
        <xdr:cNvPr id="585" name="楕円 584"/>
        <xdr:cNvSpPr/>
      </xdr:nvSpPr>
      <xdr:spPr>
        <a:xfrm>
          <a:off x="20383500" y="5723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116699</xdr:rowOff>
    </xdr:from>
    <xdr:to>
      <xdr:col>111</xdr:col>
      <xdr:colOff>177800</xdr:colOff>
      <xdr:row>33</xdr:row>
      <xdr:rowOff>156155</xdr:rowOff>
    </xdr:to>
    <xdr:cxnSp macro="">
      <xdr:nvCxnSpPr>
        <xdr:cNvPr id="586" name="直線コネクタ 585"/>
        <xdr:cNvCxnSpPr/>
      </xdr:nvCxnSpPr>
      <xdr:spPr>
        <a:xfrm>
          <a:off x="20434300" y="5774549"/>
          <a:ext cx="889000" cy="3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32</xdr:row>
      <xdr:rowOff>160521</xdr:rowOff>
    </xdr:from>
    <xdr:to>
      <xdr:col>102</xdr:col>
      <xdr:colOff>165100</xdr:colOff>
      <xdr:row>33</xdr:row>
      <xdr:rowOff>90671</xdr:rowOff>
    </xdr:to>
    <xdr:sp macro="" textlink="">
      <xdr:nvSpPr>
        <xdr:cNvPr id="587" name="楕円 586"/>
        <xdr:cNvSpPr/>
      </xdr:nvSpPr>
      <xdr:spPr>
        <a:xfrm>
          <a:off x="19494500" y="564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33</xdr:row>
      <xdr:rowOff>39871</xdr:rowOff>
    </xdr:from>
    <xdr:to>
      <xdr:col>107</xdr:col>
      <xdr:colOff>50800</xdr:colOff>
      <xdr:row>33</xdr:row>
      <xdr:rowOff>116699</xdr:rowOff>
    </xdr:to>
    <xdr:cxnSp macro="">
      <xdr:nvCxnSpPr>
        <xdr:cNvPr id="588" name="直線コネクタ 587"/>
        <xdr:cNvCxnSpPr/>
      </xdr:nvCxnSpPr>
      <xdr:spPr>
        <a:xfrm>
          <a:off x="19545300" y="5697721"/>
          <a:ext cx="889000" cy="7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33</xdr:row>
      <xdr:rowOff>141922</xdr:rowOff>
    </xdr:from>
    <xdr:to>
      <xdr:col>98</xdr:col>
      <xdr:colOff>38100</xdr:colOff>
      <xdr:row>34</xdr:row>
      <xdr:rowOff>72072</xdr:rowOff>
    </xdr:to>
    <xdr:sp macro="" textlink="">
      <xdr:nvSpPr>
        <xdr:cNvPr id="589" name="楕円 588"/>
        <xdr:cNvSpPr/>
      </xdr:nvSpPr>
      <xdr:spPr>
        <a:xfrm>
          <a:off x="18605500" y="579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33</xdr:row>
      <xdr:rowOff>39871</xdr:rowOff>
    </xdr:from>
    <xdr:to>
      <xdr:col>102</xdr:col>
      <xdr:colOff>114300</xdr:colOff>
      <xdr:row>34</xdr:row>
      <xdr:rowOff>21272</xdr:rowOff>
    </xdr:to>
    <xdr:cxnSp macro="">
      <xdr:nvCxnSpPr>
        <xdr:cNvPr id="590" name="直線コネクタ 589"/>
        <xdr:cNvCxnSpPr/>
      </xdr:nvCxnSpPr>
      <xdr:spPr>
        <a:xfrm flipV="1">
          <a:off x="18656300" y="5697721"/>
          <a:ext cx="889000" cy="152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94270</xdr:rowOff>
    </xdr:from>
    <xdr:ext cx="534377" cy="259045"/>
    <xdr:sp macro="" textlink="">
      <xdr:nvSpPr>
        <xdr:cNvPr id="591" name="n_1aveValue【一般廃棄物処理施設】&#10;一人当たり有形固定資産（償却資産）額"/>
        <xdr:cNvSpPr txBox="1"/>
      </xdr:nvSpPr>
      <xdr:spPr>
        <a:xfrm>
          <a:off x="21043411" y="660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98568</xdr:rowOff>
    </xdr:from>
    <xdr:ext cx="534377" cy="259045"/>
    <xdr:sp macro="" textlink="">
      <xdr:nvSpPr>
        <xdr:cNvPr id="592" name="n_2aveValue【一般廃棄物処理施設】&#10;一人当たり有形固定資産（償却資産）額"/>
        <xdr:cNvSpPr txBox="1"/>
      </xdr:nvSpPr>
      <xdr:spPr>
        <a:xfrm>
          <a:off x="20167111" y="661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23861</xdr:rowOff>
    </xdr:from>
    <xdr:ext cx="534377" cy="259045"/>
    <xdr:sp macro="" textlink="">
      <xdr:nvSpPr>
        <xdr:cNvPr id="593" name="n_3aveValue【一般廃棄物処理施設】&#10;一人当たり有形固定資産（償却資産）額"/>
        <xdr:cNvSpPr txBox="1"/>
      </xdr:nvSpPr>
      <xdr:spPr>
        <a:xfrm>
          <a:off x="19278111" y="6538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26696</xdr:rowOff>
    </xdr:from>
    <xdr:ext cx="534377" cy="259045"/>
    <xdr:sp macro="" textlink="">
      <xdr:nvSpPr>
        <xdr:cNvPr id="594" name="n_4aveValue【一般廃棄物処理施設】&#10;一人当たり有形固定資産（償却資産）額"/>
        <xdr:cNvSpPr txBox="1"/>
      </xdr:nvSpPr>
      <xdr:spPr>
        <a:xfrm>
          <a:off x="18389111" y="654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32</xdr:row>
      <xdr:rowOff>52032</xdr:rowOff>
    </xdr:from>
    <xdr:ext cx="599010" cy="259045"/>
    <xdr:sp macro="" textlink="">
      <xdr:nvSpPr>
        <xdr:cNvPr id="595" name="n_1mainValue【一般廃棄物処理施設】&#10;一人当たり有形固定資産（償却資産）額"/>
        <xdr:cNvSpPr txBox="1"/>
      </xdr:nvSpPr>
      <xdr:spPr>
        <a:xfrm>
          <a:off x="21011095" y="5538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32</xdr:row>
      <xdr:rowOff>12576</xdr:rowOff>
    </xdr:from>
    <xdr:ext cx="599010" cy="259045"/>
    <xdr:sp macro="" textlink="">
      <xdr:nvSpPr>
        <xdr:cNvPr id="596" name="n_2mainValue【一般廃棄物処理施設】&#10;一人当たり有形固定資産（償却資産）額"/>
        <xdr:cNvSpPr txBox="1"/>
      </xdr:nvSpPr>
      <xdr:spPr>
        <a:xfrm>
          <a:off x="20134795" y="5498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31</xdr:row>
      <xdr:rowOff>107198</xdr:rowOff>
    </xdr:from>
    <xdr:ext cx="599010" cy="259045"/>
    <xdr:sp macro="" textlink="">
      <xdr:nvSpPr>
        <xdr:cNvPr id="597" name="n_3mainValue【一般廃棄物処理施設】&#10;一人当たり有形固定資産（償却資産）額"/>
        <xdr:cNvSpPr txBox="1"/>
      </xdr:nvSpPr>
      <xdr:spPr>
        <a:xfrm>
          <a:off x="19245795" y="5422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32</xdr:row>
      <xdr:rowOff>88599</xdr:rowOff>
    </xdr:from>
    <xdr:ext cx="599010" cy="259045"/>
    <xdr:sp macro="" textlink="">
      <xdr:nvSpPr>
        <xdr:cNvPr id="598" name="n_4mainValue【一般廃棄物処理施設】&#10;一人当たり有形固定資産（償却資産）額"/>
        <xdr:cNvSpPr txBox="1"/>
      </xdr:nvSpPr>
      <xdr:spPr>
        <a:xfrm>
          <a:off x="18356795" y="5574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9" name="正方形/長方形 59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0" name="正方形/長方形 59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1" name="正方形/長方形 60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2" name="正方形/長方形 60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3" name="正方形/長方形 60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4" name="正方形/長方形 60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5" name="正方形/長方形 60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6" name="正方形/長方形 60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7" name="テキスト ボックス 60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8" name="直線コネクタ 60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9" name="テキスト ボックス 60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0" name="直線コネクタ 60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1" name="テキスト ボックス 610"/>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2" name="直線コネクタ 61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3" name="テキスト ボックス 61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4" name="直線コネクタ 61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15" name="テキスト ボックス 61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16" name="直線コネクタ 61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17" name="テキスト ボックス 61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18" name="直線コネクタ 61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19" name="テキスト ボックス 61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0" name="直線コネクタ 61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1" name="テキスト ボックス 620"/>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2" name="直線コネクタ 62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48985</xdr:rowOff>
    </xdr:from>
    <xdr:to>
      <xdr:col>85</xdr:col>
      <xdr:colOff>126364</xdr:colOff>
      <xdr:row>63</xdr:row>
      <xdr:rowOff>111034</xdr:rowOff>
    </xdr:to>
    <xdr:cxnSp macro="">
      <xdr:nvCxnSpPr>
        <xdr:cNvPr id="624" name="直線コネクタ 623"/>
        <xdr:cNvCxnSpPr/>
      </xdr:nvCxnSpPr>
      <xdr:spPr>
        <a:xfrm flipV="1">
          <a:off x="16318864" y="9821635"/>
          <a:ext cx="0" cy="1090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114861</xdr:rowOff>
    </xdr:from>
    <xdr:ext cx="405111" cy="259045"/>
    <xdr:sp macro="" textlink="">
      <xdr:nvSpPr>
        <xdr:cNvPr id="625" name="【保健センター・保健所】&#10;有形固定資産減価償却率最小値テキスト"/>
        <xdr:cNvSpPr txBox="1"/>
      </xdr:nvSpPr>
      <xdr:spPr>
        <a:xfrm>
          <a:off x="16357600" y="10916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111034</xdr:rowOff>
    </xdr:from>
    <xdr:to>
      <xdr:col>86</xdr:col>
      <xdr:colOff>25400</xdr:colOff>
      <xdr:row>63</xdr:row>
      <xdr:rowOff>111034</xdr:rowOff>
    </xdr:to>
    <xdr:cxnSp macro="">
      <xdr:nvCxnSpPr>
        <xdr:cNvPr id="626" name="直線コネクタ 625"/>
        <xdr:cNvCxnSpPr/>
      </xdr:nvCxnSpPr>
      <xdr:spPr>
        <a:xfrm>
          <a:off x="16230600" y="10912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167112</xdr:rowOff>
    </xdr:from>
    <xdr:ext cx="405111" cy="259045"/>
    <xdr:sp macro="" textlink="">
      <xdr:nvSpPr>
        <xdr:cNvPr id="627" name="【保健センター・保健所】&#10;有形固定資産減価償却率最大値テキスト"/>
        <xdr:cNvSpPr txBox="1"/>
      </xdr:nvSpPr>
      <xdr:spPr>
        <a:xfrm>
          <a:off x="16357600" y="9596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48985</xdr:rowOff>
    </xdr:from>
    <xdr:to>
      <xdr:col>86</xdr:col>
      <xdr:colOff>25400</xdr:colOff>
      <xdr:row>57</xdr:row>
      <xdr:rowOff>48985</xdr:rowOff>
    </xdr:to>
    <xdr:cxnSp macro="">
      <xdr:nvCxnSpPr>
        <xdr:cNvPr id="628" name="直線コネクタ 627"/>
        <xdr:cNvCxnSpPr/>
      </xdr:nvCxnSpPr>
      <xdr:spPr>
        <a:xfrm>
          <a:off x="16230600" y="9821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146430</xdr:rowOff>
    </xdr:from>
    <xdr:ext cx="405111" cy="259045"/>
    <xdr:sp macro="" textlink="">
      <xdr:nvSpPr>
        <xdr:cNvPr id="629" name="【保健センター・保健所】&#10;有形固定資産減価償却率平均値テキスト"/>
        <xdr:cNvSpPr txBox="1"/>
      </xdr:nvSpPr>
      <xdr:spPr>
        <a:xfrm>
          <a:off x="16357600" y="102619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168003</xdr:rowOff>
    </xdr:from>
    <xdr:to>
      <xdr:col>85</xdr:col>
      <xdr:colOff>177800</xdr:colOff>
      <xdr:row>60</xdr:row>
      <xdr:rowOff>98153</xdr:rowOff>
    </xdr:to>
    <xdr:sp macro="" textlink="">
      <xdr:nvSpPr>
        <xdr:cNvPr id="630" name="フローチャート: 判断 629"/>
        <xdr:cNvSpPr/>
      </xdr:nvSpPr>
      <xdr:spPr>
        <a:xfrm>
          <a:off x="16268700" y="1028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114119</xdr:rowOff>
    </xdr:from>
    <xdr:to>
      <xdr:col>81</xdr:col>
      <xdr:colOff>101600</xdr:colOff>
      <xdr:row>60</xdr:row>
      <xdr:rowOff>44269</xdr:rowOff>
    </xdr:to>
    <xdr:sp macro="" textlink="">
      <xdr:nvSpPr>
        <xdr:cNvPr id="631" name="フローチャート: 判断 630"/>
        <xdr:cNvSpPr/>
      </xdr:nvSpPr>
      <xdr:spPr>
        <a:xfrm>
          <a:off x="15430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140244</xdr:rowOff>
    </xdr:from>
    <xdr:to>
      <xdr:col>76</xdr:col>
      <xdr:colOff>165100</xdr:colOff>
      <xdr:row>60</xdr:row>
      <xdr:rowOff>70394</xdr:rowOff>
    </xdr:to>
    <xdr:sp macro="" textlink="">
      <xdr:nvSpPr>
        <xdr:cNvPr id="632" name="フローチャート: 判断 631"/>
        <xdr:cNvSpPr/>
      </xdr:nvSpPr>
      <xdr:spPr>
        <a:xfrm>
          <a:off x="14541500" y="1025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104322</xdr:rowOff>
    </xdr:from>
    <xdr:to>
      <xdr:col>72</xdr:col>
      <xdr:colOff>38100</xdr:colOff>
      <xdr:row>60</xdr:row>
      <xdr:rowOff>34472</xdr:rowOff>
    </xdr:to>
    <xdr:sp macro="" textlink="">
      <xdr:nvSpPr>
        <xdr:cNvPr id="633" name="フローチャート: 判断 632"/>
        <xdr:cNvSpPr/>
      </xdr:nvSpPr>
      <xdr:spPr>
        <a:xfrm>
          <a:off x="13652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140244</xdr:rowOff>
    </xdr:from>
    <xdr:to>
      <xdr:col>67</xdr:col>
      <xdr:colOff>101600</xdr:colOff>
      <xdr:row>59</xdr:row>
      <xdr:rowOff>70394</xdr:rowOff>
    </xdr:to>
    <xdr:sp macro="" textlink="">
      <xdr:nvSpPr>
        <xdr:cNvPr id="634" name="フローチャート: 判断 633"/>
        <xdr:cNvSpPr/>
      </xdr:nvSpPr>
      <xdr:spPr>
        <a:xfrm>
          <a:off x="12763500" y="1008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5" name="テキスト ボックス 63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6" name="テキスト ボックス 63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7" name="テキスト ボックス 63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8" name="テキスト ボックス 63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9" name="テキスト ボックス 63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169635</xdr:rowOff>
    </xdr:from>
    <xdr:to>
      <xdr:col>85</xdr:col>
      <xdr:colOff>177800</xdr:colOff>
      <xdr:row>57</xdr:row>
      <xdr:rowOff>99785</xdr:rowOff>
    </xdr:to>
    <xdr:sp macro="" textlink="">
      <xdr:nvSpPr>
        <xdr:cNvPr id="640" name="楕円 639"/>
        <xdr:cNvSpPr/>
      </xdr:nvSpPr>
      <xdr:spPr>
        <a:xfrm>
          <a:off x="16268700" y="977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122662</xdr:rowOff>
    </xdr:from>
    <xdr:ext cx="405111" cy="259045"/>
    <xdr:sp macro="" textlink="">
      <xdr:nvSpPr>
        <xdr:cNvPr id="641" name="【保健センター・保健所】&#10;有形固定資産減価償却率該当値テキスト"/>
        <xdr:cNvSpPr txBox="1"/>
      </xdr:nvSpPr>
      <xdr:spPr>
        <a:xfrm>
          <a:off x="16357600" y="9723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136978</xdr:rowOff>
    </xdr:from>
    <xdr:to>
      <xdr:col>81</xdr:col>
      <xdr:colOff>101600</xdr:colOff>
      <xdr:row>57</xdr:row>
      <xdr:rowOff>67128</xdr:rowOff>
    </xdr:to>
    <xdr:sp macro="" textlink="">
      <xdr:nvSpPr>
        <xdr:cNvPr id="642" name="楕円 641"/>
        <xdr:cNvSpPr/>
      </xdr:nvSpPr>
      <xdr:spPr>
        <a:xfrm>
          <a:off x="15430500" y="9738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16328</xdr:rowOff>
    </xdr:from>
    <xdr:to>
      <xdr:col>85</xdr:col>
      <xdr:colOff>127000</xdr:colOff>
      <xdr:row>57</xdr:row>
      <xdr:rowOff>48985</xdr:rowOff>
    </xdr:to>
    <xdr:cxnSp macro="">
      <xdr:nvCxnSpPr>
        <xdr:cNvPr id="643" name="直線コネクタ 642"/>
        <xdr:cNvCxnSpPr/>
      </xdr:nvCxnSpPr>
      <xdr:spPr>
        <a:xfrm>
          <a:off x="15481300" y="978897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104322</xdr:rowOff>
    </xdr:from>
    <xdr:to>
      <xdr:col>76</xdr:col>
      <xdr:colOff>165100</xdr:colOff>
      <xdr:row>57</xdr:row>
      <xdr:rowOff>34472</xdr:rowOff>
    </xdr:to>
    <xdr:sp macro="" textlink="">
      <xdr:nvSpPr>
        <xdr:cNvPr id="644" name="楕円 643"/>
        <xdr:cNvSpPr/>
      </xdr:nvSpPr>
      <xdr:spPr>
        <a:xfrm>
          <a:off x="14541500" y="9705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155122</xdr:rowOff>
    </xdr:from>
    <xdr:to>
      <xdr:col>81</xdr:col>
      <xdr:colOff>50800</xdr:colOff>
      <xdr:row>57</xdr:row>
      <xdr:rowOff>16328</xdr:rowOff>
    </xdr:to>
    <xdr:cxnSp macro="">
      <xdr:nvCxnSpPr>
        <xdr:cNvPr id="645" name="直線コネクタ 644"/>
        <xdr:cNvCxnSpPr/>
      </xdr:nvCxnSpPr>
      <xdr:spPr>
        <a:xfrm>
          <a:off x="14592300" y="975632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71665</xdr:rowOff>
    </xdr:from>
    <xdr:to>
      <xdr:col>72</xdr:col>
      <xdr:colOff>38100</xdr:colOff>
      <xdr:row>57</xdr:row>
      <xdr:rowOff>1815</xdr:rowOff>
    </xdr:to>
    <xdr:sp macro="" textlink="">
      <xdr:nvSpPr>
        <xdr:cNvPr id="646" name="楕円 645"/>
        <xdr:cNvSpPr/>
      </xdr:nvSpPr>
      <xdr:spPr>
        <a:xfrm>
          <a:off x="13652500" y="967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122465</xdr:rowOff>
    </xdr:from>
    <xdr:to>
      <xdr:col>76</xdr:col>
      <xdr:colOff>114300</xdr:colOff>
      <xdr:row>56</xdr:row>
      <xdr:rowOff>155122</xdr:rowOff>
    </xdr:to>
    <xdr:cxnSp macro="">
      <xdr:nvCxnSpPr>
        <xdr:cNvPr id="647" name="直線コネクタ 646"/>
        <xdr:cNvCxnSpPr/>
      </xdr:nvCxnSpPr>
      <xdr:spPr>
        <a:xfrm>
          <a:off x="13703300" y="972366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39007</xdr:rowOff>
    </xdr:from>
    <xdr:to>
      <xdr:col>67</xdr:col>
      <xdr:colOff>101600</xdr:colOff>
      <xdr:row>56</xdr:row>
      <xdr:rowOff>140607</xdr:rowOff>
    </xdr:to>
    <xdr:sp macro="" textlink="">
      <xdr:nvSpPr>
        <xdr:cNvPr id="648" name="楕円 647"/>
        <xdr:cNvSpPr/>
      </xdr:nvSpPr>
      <xdr:spPr>
        <a:xfrm>
          <a:off x="12763500" y="9640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89807</xdr:rowOff>
    </xdr:from>
    <xdr:to>
      <xdr:col>71</xdr:col>
      <xdr:colOff>177800</xdr:colOff>
      <xdr:row>56</xdr:row>
      <xdr:rowOff>122465</xdr:rowOff>
    </xdr:to>
    <xdr:cxnSp macro="">
      <xdr:nvCxnSpPr>
        <xdr:cNvPr id="649" name="直線コネクタ 648"/>
        <xdr:cNvCxnSpPr/>
      </xdr:nvCxnSpPr>
      <xdr:spPr>
        <a:xfrm>
          <a:off x="12814300" y="969100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35396</xdr:rowOff>
    </xdr:from>
    <xdr:ext cx="405111" cy="259045"/>
    <xdr:sp macro="" textlink="">
      <xdr:nvSpPr>
        <xdr:cNvPr id="650" name="n_1aveValue【保健センター・保健所】&#10;有形固定資産減価償却率"/>
        <xdr:cNvSpPr txBox="1"/>
      </xdr:nvSpPr>
      <xdr:spPr>
        <a:xfrm>
          <a:off x="15266044" y="1032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61521</xdr:rowOff>
    </xdr:from>
    <xdr:ext cx="405111" cy="259045"/>
    <xdr:sp macro="" textlink="">
      <xdr:nvSpPr>
        <xdr:cNvPr id="651" name="n_2aveValue【保健センター・保健所】&#10;有形固定資産減価償却率"/>
        <xdr:cNvSpPr txBox="1"/>
      </xdr:nvSpPr>
      <xdr:spPr>
        <a:xfrm>
          <a:off x="14389744" y="1034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25599</xdr:rowOff>
    </xdr:from>
    <xdr:ext cx="405111" cy="259045"/>
    <xdr:sp macro="" textlink="">
      <xdr:nvSpPr>
        <xdr:cNvPr id="652" name="n_3aveValue【保健センター・保健所】&#10;有形固定資産減価償却率"/>
        <xdr:cNvSpPr txBox="1"/>
      </xdr:nvSpPr>
      <xdr:spPr>
        <a:xfrm>
          <a:off x="13500744" y="1031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61521</xdr:rowOff>
    </xdr:from>
    <xdr:ext cx="405111" cy="259045"/>
    <xdr:sp macro="" textlink="">
      <xdr:nvSpPr>
        <xdr:cNvPr id="653" name="n_4aveValue【保健センター・保健所】&#10;有形固定資産減価償却率"/>
        <xdr:cNvSpPr txBox="1"/>
      </xdr:nvSpPr>
      <xdr:spPr>
        <a:xfrm>
          <a:off x="12611744" y="10177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83655</xdr:rowOff>
    </xdr:from>
    <xdr:ext cx="405111" cy="259045"/>
    <xdr:sp macro="" textlink="">
      <xdr:nvSpPr>
        <xdr:cNvPr id="654" name="n_1mainValue【保健センター・保健所】&#10;有形固定資産減価償却率"/>
        <xdr:cNvSpPr txBox="1"/>
      </xdr:nvSpPr>
      <xdr:spPr>
        <a:xfrm>
          <a:off x="15266044" y="9513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50999</xdr:rowOff>
    </xdr:from>
    <xdr:ext cx="405111" cy="259045"/>
    <xdr:sp macro="" textlink="">
      <xdr:nvSpPr>
        <xdr:cNvPr id="655" name="n_2mainValue【保健センター・保健所】&#10;有形固定資産減価償却率"/>
        <xdr:cNvSpPr txBox="1"/>
      </xdr:nvSpPr>
      <xdr:spPr>
        <a:xfrm>
          <a:off x="14389744" y="9480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18342</xdr:rowOff>
    </xdr:from>
    <xdr:ext cx="405111" cy="259045"/>
    <xdr:sp macro="" textlink="">
      <xdr:nvSpPr>
        <xdr:cNvPr id="656" name="n_3mainValue【保健センター・保健所】&#10;有形固定資産減価償却率"/>
        <xdr:cNvSpPr txBox="1"/>
      </xdr:nvSpPr>
      <xdr:spPr>
        <a:xfrm>
          <a:off x="13500744" y="944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157134</xdr:rowOff>
    </xdr:from>
    <xdr:ext cx="405111" cy="259045"/>
    <xdr:sp macro="" textlink="">
      <xdr:nvSpPr>
        <xdr:cNvPr id="657" name="n_4mainValue【保健センター・保健所】&#10;有形固定資産減価償却率"/>
        <xdr:cNvSpPr txBox="1"/>
      </xdr:nvSpPr>
      <xdr:spPr>
        <a:xfrm>
          <a:off x="12611744" y="9415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8" name="正方形/長方形 65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9" name="正方形/長方形 65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0" name="正方形/長方形 65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1" name="正方形/長方形 66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2" name="正方形/長方形 66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3" name="正方形/長方形 66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4" name="正方形/長方形 66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5" name="正方形/長方形 66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6" name="テキスト ボックス 66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7" name="直線コネクタ 66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68" name="直線コネクタ 66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69" name="テキスト ボックス 66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0" name="直線コネクタ 66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1" name="テキスト ボックス 67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2" name="直線コネクタ 67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3" name="テキスト ボックス 67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4" name="直線コネクタ 67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5" name="テキスト ボックス 67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76" name="直線コネクタ 67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77" name="テキスト ボックス 67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8" name="直線コネクタ 67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9" name="テキスト ボックス 67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64</xdr:row>
      <xdr:rowOff>38100</xdr:rowOff>
    </xdr:to>
    <xdr:cxnSp macro="">
      <xdr:nvCxnSpPr>
        <xdr:cNvPr id="681" name="直線コネクタ 680"/>
        <xdr:cNvCxnSpPr/>
      </xdr:nvCxnSpPr>
      <xdr:spPr>
        <a:xfrm flipV="1">
          <a:off x="22160864" y="96012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682" name="【保健センター・保健所】&#10;一人当たり面積最小値テキスト"/>
        <xdr:cNvSpPr txBox="1"/>
      </xdr:nvSpPr>
      <xdr:spPr>
        <a:xfrm>
          <a:off x="22199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683" name="直線コネクタ 682"/>
        <xdr:cNvCxnSpPr/>
      </xdr:nvCxnSpPr>
      <xdr:spPr>
        <a:xfrm>
          <a:off x="22072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684" name="【保健センター・保健所】&#10;一人当たり面積最大値テキスト"/>
        <xdr:cNvSpPr txBox="1"/>
      </xdr:nvSpPr>
      <xdr:spPr>
        <a:xfrm>
          <a:off x="22199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685" name="直線コネクタ 684"/>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22877</xdr:rowOff>
    </xdr:from>
    <xdr:ext cx="469744" cy="259045"/>
    <xdr:sp macro="" textlink="">
      <xdr:nvSpPr>
        <xdr:cNvPr id="686" name="【保健センター・保健所】&#10;一人当たり面積平均値テキスト"/>
        <xdr:cNvSpPr txBox="1"/>
      </xdr:nvSpPr>
      <xdr:spPr>
        <a:xfrm>
          <a:off x="22199600" y="10652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44450</xdr:rowOff>
    </xdr:from>
    <xdr:to>
      <xdr:col>116</xdr:col>
      <xdr:colOff>114300</xdr:colOff>
      <xdr:row>62</xdr:row>
      <xdr:rowOff>146050</xdr:rowOff>
    </xdr:to>
    <xdr:sp macro="" textlink="">
      <xdr:nvSpPr>
        <xdr:cNvPr id="687" name="フローチャート: 判断 686"/>
        <xdr:cNvSpPr/>
      </xdr:nvSpPr>
      <xdr:spPr>
        <a:xfrm>
          <a:off x="221107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25400</xdr:rowOff>
    </xdr:from>
    <xdr:to>
      <xdr:col>112</xdr:col>
      <xdr:colOff>38100</xdr:colOff>
      <xdr:row>62</xdr:row>
      <xdr:rowOff>127000</xdr:rowOff>
    </xdr:to>
    <xdr:sp macro="" textlink="">
      <xdr:nvSpPr>
        <xdr:cNvPr id="688" name="フローチャート: 判断 687"/>
        <xdr:cNvSpPr/>
      </xdr:nvSpPr>
      <xdr:spPr>
        <a:xfrm>
          <a:off x="212725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25400</xdr:rowOff>
    </xdr:from>
    <xdr:to>
      <xdr:col>107</xdr:col>
      <xdr:colOff>101600</xdr:colOff>
      <xdr:row>62</xdr:row>
      <xdr:rowOff>127000</xdr:rowOff>
    </xdr:to>
    <xdr:sp macro="" textlink="">
      <xdr:nvSpPr>
        <xdr:cNvPr id="689" name="フローチャート: 判断 688"/>
        <xdr:cNvSpPr/>
      </xdr:nvSpPr>
      <xdr:spPr>
        <a:xfrm>
          <a:off x="203835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63500</xdr:rowOff>
    </xdr:from>
    <xdr:to>
      <xdr:col>102</xdr:col>
      <xdr:colOff>165100</xdr:colOff>
      <xdr:row>62</xdr:row>
      <xdr:rowOff>165100</xdr:rowOff>
    </xdr:to>
    <xdr:sp macro="" textlink="">
      <xdr:nvSpPr>
        <xdr:cNvPr id="690" name="フローチャート: 判断 689"/>
        <xdr:cNvSpPr/>
      </xdr:nvSpPr>
      <xdr:spPr>
        <a:xfrm>
          <a:off x="19494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44450</xdr:rowOff>
    </xdr:from>
    <xdr:to>
      <xdr:col>98</xdr:col>
      <xdr:colOff>38100</xdr:colOff>
      <xdr:row>62</xdr:row>
      <xdr:rowOff>146050</xdr:rowOff>
    </xdr:to>
    <xdr:sp macro="" textlink="">
      <xdr:nvSpPr>
        <xdr:cNvPr id="691" name="フローチャート: 判断 690"/>
        <xdr:cNvSpPr/>
      </xdr:nvSpPr>
      <xdr:spPr>
        <a:xfrm>
          <a:off x="18605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2" name="テキスト ボックス 69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3" name="テキスト ボックス 69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4" name="テキスト ボックス 69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5" name="テキスト ボックス 69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6" name="テキスト ボックス 69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44450</xdr:rowOff>
    </xdr:from>
    <xdr:to>
      <xdr:col>116</xdr:col>
      <xdr:colOff>114300</xdr:colOff>
      <xdr:row>59</xdr:row>
      <xdr:rowOff>146050</xdr:rowOff>
    </xdr:to>
    <xdr:sp macro="" textlink="">
      <xdr:nvSpPr>
        <xdr:cNvPr id="697" name="楕円 696"/>
        <xdr:cNvSpPr/>
      </xdr:nvSpPr>
      <xdr:spPr>
        <a:xfrm>
          <a:off x="221107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67327</xdr:rowOff>
    </xdr:from>
    <xdr:ext cx="469744" cy="259045"/>
    <xdr:sp macro="" textlink="">
      <xdr:nvSpPr>
        <xdr:cNvPr id="698" name="【保健センター・保健所】&#10;一人当たり面積該当値テキスト"/>
        <xdr:cNvSpPr txBox="1"/>
      </xdr:nvSpPr>
      <xdr:spPr>
        <a:xfrm>
          <a:off x="22199600" y="1001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25400</xdr:rowOff>
    </xdr:from>
    <xdr:to>
      <xdr:col>112</xdr:col>
      <xdr:colOff>38100</xdr:colOff>
      <xdr:row>59</xdr:row>
      <xdr:rowOff>127000</xdr:rowOff>
    </xdr:to>
    <xdr:sp macro="" textlink="">
      <xdr:nvSpPr>
        <xdr:cNvPr id="699" name="楕円 698"/>
        <xdr:cNvSpPr/>
      </xdr:nvSpPr>
      <xdr:spPr>
        <a:xfrm>
          <a:off x="212725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76200</xdr:rowOff>
    </xdr:from>
    <xdr:to>
      <xdr:col>116</xdr:col>
      <xdr:colOff>63500</xdr:colOff>
      <xdr:row>59</xdr:row>
      <xdr:rowOff>95250</xdr:rowOff>
    </xdr:to>
    <xdr:cxnSp macro="">
      <xdr:nvCxnSpPr>
        <xdr:cNvPr id="700" name="直線コネクタ 699"/>
        <xdr:cNvCxnSpPr/>
      </xdr:nvCxnSpPr>
      <xdr:spPr>
        <a:xfrm>
          <a:off x="21323300" y="101917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6350</xdr:rowOff>
    </xdr:from>
    <xdr:to>
      <xdr:col>107</xdr:col>
      <xdr:colOff>101600</xdr:colOff>
      <xdr:row>59</xdr:row>
      <xdr:rowOff>107950</xdr:rowOff>
    </xdr:to>
    <xdr:sp macro="" textlink="">
      <xdr:nvSpPr>
        <xdr:cNvPr id="701" name="楕円 700"/>
        <xdr:cNvSpPr/>
      </xdr:nvSpPr>
      <xdr:spPr>
        <a:xfrm>
          <a:off x="20383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57150</xdr:rowOff>
    </xdr:from>
    <xdr:to>
      <xdr:col>111</xdr:col>
      <xdr:colOff>177800</xdr:colOff>
      <xdr:row>59</xdr:row>
      <xdr:rowOff>76200</xdr:rowOff>
    </xdr:to>
    <xdr:cxnSp macro="">
      <xdr:nvCxnSpPr>
        <xdr:cNvPr id="702" name="直線コネクタ 701"/>
        <xdr:cNvCxnSpPr/>
      </xdr:nvCxnSpPr>
      <xdr:spPr>
        <a:xfrm>
          <a:off x="20434300" y="101727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139700</xdr:rowOff>
    </xdr:from>
    <xdr:to>
      <xdr:col>102</xdr:col>
      <xdr:colOff>165100</xdr:colOff>
      <xdr:row>59</xdr:row>
      <xdr:rowOff>69850</xdr:rowOff>
    </xdr:to>
    <xdr:sp macro="" textlink="">
      <xdr:nvSpPr>
        <xdr:cNvPr id="703" name="楕円 702"/>
        <xdr:cNvSpPr/>
      </xdr:nvSpPr>
      <xdr:spPr>
        <a:xfrm>
          <a:off x="194945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19050</xdr:rowOff>
    </xdr:from>
    <xdr:to>
      <xdr:col>107</xdr:col>
      <xdr:colOff>50800</xdr:colOff>
      <xdr:row>59</xdr:row>
      <xdr:rowOff>57150</xdr:rowOff>
    </xdr:to>
    <xdr:cxnSp macro="">
      <xdr:nvCxnSpPr>
        <xdr:cNvPr id="704" name="直線コネクタ 703"/>
        <xdr:cNvCxnSpPr/>
      </xdr:nvCxnSpPr>
      <xdr:spPr>
        <a:xfrm>
          <a:off x="19545300" y="10134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120650</xdr:rowOff>
    </xdr:from>
    <xdr:to>
      <xdr:col>98</xdr:col>
      <xdr:colOff>38100</xdr:colOff>
      <xdr:row>59</xdr:row>
      <xdr:rowOff>50800</xdr:rowOff>
    </xdr:to>
    <xdr:sp macro="" textlink="">
      <xdr:nvSpPr>
        <xdr:cNvPr id="705" name="楕円 704"/>
        <xdr:cNvSpPr/>
      </xdr:nvSpPr>
      <xdr:spPr>
        <a:xfrm>
          <a:off x="18605500"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0</xdr:rowOff>
    </xdr:from>
    <xdr:to>
      <xdr:col>102</xdr:col>
      <xdr:colOff>114300</xdr:colOff>
      <xdr:row>59</xdr:row>
      <xdr:rowOff>19050</xdr:rowOff>
    </xdr:to>
    <xdr:cxnSp macro="">
      <xdr:nvCxnSpPr>
        <xdr:cNvPr id="706" name="直線コネクタ 705"/>
        <xdr:cNvCxnSpPr/>
      </xdr:nvCxnSpPr>
      <xdr:spPr>
        <a:xfrm>
          <a:off x="18656300" y="101155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118127</xdr:rowOff>
    </xdr:from>
    <xdr:ext cx="469744" cy="259045"/>
    <xdr:sp macro="" textlink="">
      <xdr:nvSpPr>
        <xdr:cNvPr id="707" name="n_1aveValue【保健センター・保健所】&#10;一人当たり面積"/>
        <xdr:cNvSpPr txBox="1"/>
      </xdr:nvSpPr>
      <xdr:spPr>
        <a:xfrm>
          <a:off x="21075727"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118127</xdr:rowOff>
    </xdr:from>
    <xdr:ext cx="469744" cy="259045"/>
    <xdr:sp macro="" textlink="">
      <xdr:nvSpPr>
        <xdr:cNvPr id="708" name="n_2aveValue【保健センター・保健所】&#10;一人当たり面積"/>
        <xdr:cNvSpPr txBox="1"/>
      </xdr:nvSpPr>
      <xdr:spPr>
        <a:xfrm>
          <a:off x="20199427"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156227</xdr:rowOff>
    </xdr:from>
    <xdr:ext cx="469744" cy="259045"/>
    <xdr:sp macro="" textlink="">
      <xdr:nvSpPr>
        <xdr:cNvPr id="709" name="n_3aveValue【保健センター・保健所】&#10;一人当たり面積"/>
        <xdr:cNvSpPr txBox="1"/>
      </xdr:nvSpPr>
      <xdr:spPr>
        <a:xfrm>
          <a:off x="193104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137177</xdr:rowOff>
    </xdr:from>
    <xdr:ext cx="469744" cy="259045"/>
    <xdr:sp macro="" textlink="">
      <xdr:nvSpPr>
        <xdr:cNvPr id="710" name="n_4aveValue【保健センター・保健所】&#10;一人当たり面積"/>
        <xdr:cNvSpPr txBox="1"/>
      </xdr:nvSpPr>
      <xdr:spPr>
        <a:xfrm>
          <a:off x="18421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143527</xdr:rowOff>
    </xdr:from>
    <xdr:ext cx="469744" cy="259045"/>
    <xdr:sp macro="" textlink="">
      <xdr:nvSpPr>
        <xdr:cNvPr id="711" name="n_1mainValue【保健センター・保健所】&#10;一人当たり面積"/>
        <xdr:cNvSpPr txBox="1"/>
      </xdr:nvSpPr>
      <xdr:spPr>
        <a:xfrm>
          <a:off x="21075727" y="9916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124477</xdr:rowOff>
    </xdr:from>
    <xdr:ext cx="469744" cy="259045"/>
    <xdr:sp macro="" textlink="">
      <xdr:nvSpPr>
        <xdr:cNvPr id="712" name="n_2mainValue【保健センター・保健所】&#10;一人当たり面積"/>
        <xdr:cNvSpPr txBox="1"/>
      </xdr:nvSpPr>
      <xdr:spPr>
        <a:xfrm>
          <a:off x="20199427" y="989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86377</xdr:rowOff>
    </xdr:from>
    <xdr:ext cx="469744" cy="259045"/>
    <xdr:sp macro="" textlink="">
      <xdr:nvSpPr>
        <xdr:cNvPr id="713" name="n_3mainValue【保健センター・保健所】&#10;一人当たり面積"/>
        <xdr:cNvSpPr txBox="1"/>
      </xdr:nvSpPr>
      <xdr:spPr>
        <a:xfrm>
          <a:off x="19310427" y="985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67327</xdr:rowOff>
    </xdr:from>
    <xdr:ext cx="469744" cy="259045"/>
    <xdr:sp macro="" textlink="">
      <xdr:nvSpPr>
        <xdr:cNvPr id="714" name="n_4mainValue【保健センター・保健所】&#10;一人当たり面積"/>
        <xdr:cNvSpPr txBox="1"/>
      </xdr:nvSpPr>
      <xdr:spPr>
        <a:xfrm>
          <a:off x="18421427" y="983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5" name="正方形/長方形 71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65</xdr:col>
      <xdr:colOff>63500</xdr:colOff>
      <xdr:row>72</xdr:row>
      <xdr:rowOff>127000</xdr:rowOff>
    </xdr:from>
    <xdr:to>
      <xdr:col>73</xdr:col>
      <xdr:colOff>63500</xdr:colOff>
      <xdr:row>74</xdr:row>
      <xdr:rowOff>38100</xdr:rowOff>
    </xdr:to>
    <xdr:sp macro="" textlink="">
      <xdr:nvSpPr>
        <xdr:cNvPr id="716" name="正方形/長方形 715"/>
        <xdr:cNvSpPr/>
      </xdr:nvSpPr>
      <xdr:spPr>
        <a:xfrm>
          <a:off x="1244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65</xdr:col>
      <xdr:colOff>63500</xdr:colOff>
      <xdr:row>73</xdr:row>
      <xdr:rowOff>158750</xdr:rowOff>
    </xdr:from>
    <xdr:to>
      <xdr:col>73</xdr:col>
      <xdr:colOff>63500</xdr:colOff>
      <xdr:row>75</xdr:row>
      <xdr:rowOff>69850</xdr:rowOff>
    </xdr:to>
    <xdr:sp macro="" textlink="">
      <xdr:nvSpPr>
        <xdr:cNvPr id="717" name="正方形/長方形 716"/>
        <xdr:cNvSpPr/>
      </xdr:nvSpPr>
      <xdr:spPr>
        <a:xfrm>
          <a:off x="1244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72</xdr:col>
      <xdr:colOff>0</xdr:colOff>
      <xdr:row>72</xdr:row>
      <xdr:rowOff>127000</xdr:rowOff>
    </xdr:from>
    <xdr:to>
      <xdr:col>80</xdr:col>
      <xdr:colOff>0</xdr:colOff>
      <xdr:row>74</xdr:row>
      <xdr:rowOff>38100</xdr:rowOff>
    </xdr:to>
    <xdr:sp macro="" textlink="">
      <xdr:nvSpPr>
        <xdr:cNvPr id="718" name="正方形/長方形 717"/>
        <xdr:cNvSpPr/>
      </xdr:nvSpPr>
      <xdr:spPr>
        <a:xfrm>
          <a:off x="1371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72</xdr:col>
      <xdr:colOff>0</xdr:colOff>
      <xdr:row>73</xdr:row>
      <xdr:rowOff>158750</xdr:rowOff>
    </xdr:from>
    <xdr:to>
      <xdr:col>80</xdr:col>
      <xdr:colOff>0</xdr:colOff>
      <xdr:row>75</xdr:row>
      <xdr:rowOff>69850</xdr:rowOff>
    </xdr:to>
    <xdr:sp macro="" textlink="">
      <xdr:nvSpPr>
        <xdr:cNvPr id="719" name="正方形/長方形 718"/>
        <xdr:cNvSpPr/>
      </xdr:nvSpPr>
      <xdr:spPr>
        <a:xfrm>
          <a:off x="1371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0" name="正方形/長方形 719"/>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21" name="正方形/長方形 72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0</xdr:colOff>
      <xdr:row>72</xdr:row>
      <xdr:rowOff>127000</xdr:rowOff>
    </xdr:from>
    <xdr:to>
      <xdr:col>104</xdr:col>
      <xdr:colOff>0</xdr:colOff>
      <xdr:row>74</xdr:row>
      <xdr:rowOff>38100</xdr:rowOff>
    </xdr:to>
    <xdr:sp macro="" textlink="">
      <xdr:nvSpPr>
        <xdr:cNvPr id="722" name="正方形/長方形 721"/>
        <xdr:cNvSpPr/>
      </xdr:nvSpPr>
      <xdr:spPr>
        <a:xfrm>
          <a:off x="1828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96</xdr:col>
      <xdr:colOff>0</xdr:colOff>
      <xdr:row>73</xdr:row>
      <xdr:rowOff>158750</xdr:rowOff>
    </xdr:from>
    <xdr:to>
      <xdr:col>104</xdr:col>
      <xdr:colOff>0</xdr:colOff>
      <xdr:row>75</xdr:row>
      <xdr:rowOff>69850</xdr:rowOff>
    </xdr:to>
    <xdr:sp macro="" textlink="">
      <xdr:nvSpPr>
        <xdr:cNvPr id="723" name="正方形/長方形 722"/>
        <xdr:cNvSpPr/>
      </xdr:nvSpPr>
      <xdr:spPr>
        <a:xfrm>
          <a:off x="1828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127000</xdr:colOff>
      <xdr:row>72</xdr:row>
      <xdr:rowOff>127000</xdr:rowOff>
    </xdr:from>
    <xdr:to>
      <xdr:col>110</xdr:col>
      <xdr:colOff>127000</xdr:colOff>
      <xdr:row>74</xdr:row>
      <xdr:rowOff>38100</xdr:rowOff>
    </xdr:to>
    <xdr:sp macro="" textlink="">
      <xdr:nvSpPr>
        <xdr:cNvPr id="724" name="正方形/長方形 723"/>
        <xdr:cNvSpPr/>
      </xdr:nvSpPr>
      <xdr:spPr>
        <a:xfrm>
          <a:off x="1955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102</xdr:col>
      <xdr:colOff>127000</xdr:colOff>
      <xdr:row>73</xdr:row>
      <xdr:rowOff>158750</xdr:rowOff>
    </xdr:from>
    <xdr:to>
      <xdr:col>110</xdr:col>
      <xdr:colOff>127000</xdr:colOff>
      <xdr:row>75</xdr:row>
      <xdr:rowOff>69850</xdr:rowOff>
    </xdr:to>
    <xdr:sp macro="" textlink="">
      <xdr:nvSpPr>
        <xdr:cNvPr id="725" name="正方形/長方形 724"/>
        <xdr:cNvSpPr/>
      </xdr:nvSpPr>
      <xdr:spPr>
        <a:xfrm>
          <a:off x="1955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26" name="正方形/長方形 725"/>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27" name="正方形/長方形 72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8" name="正方形/長方形 72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9" name="正方形/長方形 72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0" name="正方形/長方形 72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1" name="正方形/長方形 73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2" name="正方形/長方形 73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3" name="正方形/長方形 73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4" name="正方形/長方形 73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5" name="テキスト ボックス 73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6" name="直線コネクタ 73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37" name="テキスト ボックス 73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38" name="直線コネクタ 737"/>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39" name="テキスト ボックス 738"/>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40" name="直線コネクタ 739"/>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41" name="テキスト ボックス 740"/>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42" name="直線コネクタ 741"/>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43" name="テキスト ボックス 742"/>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44" name="直線コネクタ 743"/>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45" name="テキスト ボックス 744"/>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6" name="直線コネクタ 74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47" name="テキスト ボックス 746"/>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135637</xdr:rowOff>
    </xdr:from>
    <xdr:to>
      <xdr:col>85</xdr:col>
      <xdr:colOff>126364</xdr:colOff>
      <xdr:row>107</xdr:row>
      <xdr:rowOff>126492</xdr:rowOff>
    </xdr:to>
    <xdr:cxnSp macro="">
      <xdr:nvCxnSpPr>
        <xdr:cNvPr id="749" name="直線コネクタ 748"/>
        <xdr:cNvCxnSpPr/>
      </xdr:nvCxnSpPr>
      <xdr:spPr>
        <a:xfrm flipV="1">
          <a:off x="16318864" y="17109187"/>
          <a:ext cx="0" cy="1362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130319</xdr:rowOff>
    </xdr:from>
    <xdr:ext cx="405111" cy="259045"/>
    <xdr:sp macro="" textlink="">
      <xdr:nvSpPr>
        <xdr:cNvPr id="750" name="【庁舎】&#10;有形固定資産減価償却率最小値テキスト"/>
        <xdr:cNvSpPr txBox="1"/>
      </xdr:nvSpPr>
      <xdr:spPr>
        <a:xfrm>
          <a:off x="16357600" y="18475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126492</xdr:rowOff>
    </xdr:from>
    <xdr:to>
      <xdr:col>86</xdr:col>
      <xdr:colOff>25400</xdr:colOff>
      <xdr:row>107</xdr:row>
      <xdr:rowOff>126492</xdr:rowOff>
    </xdr:to>
    <xdr:cxnSp macro="">
      <xdr:nvCxnSpPr>
        <xdr:cNvPr id="751" name="直線コネクタ 750"/>
        <xdr:cNvCxnSpPr/>
      </xdr:nvCxnSpPr>
      <xdr:spPr>
        <a:xfrm>
          <a:off x="16230600" y="1847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82314</xdr:rowOff>
    </xdr:from>
    <xdr:ext cx="405111" cy="259045"/>
    <xdr:sp macro="" textlink="">
      <xdr:nvSpPr>
        <xdr:cNvPr id="752" name="【庁舎】&#10;有形固定資産減価償却率最大値テキスト"/>
        <xdr:cNvSpPr txBox="1"/>
      </xdr:nvSpPr>
      <xdr:spPr>
        <a:xfrm>
          <a:off x="16357600" y="16884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135637</xdr:rowOff>
    </xdr:from>
    <xdr:to>
      <xdr:col>86</xdr:col>
      <xdr:colOff>25400</xdr:colOff>
      <xdr:row>99</xdr:row>
      <xdr:rowOff>135637</xdr:rowOff>
    </xdr:to>
    <xdr:cxnSp macro="">
      <xdr:nvCxnSpPr>
        <xdr:cNvPr id="753" name="直線コネクタ 752"/>
        <xdr:cNvCxnSpPr/>
      </xdr:nvCxnSpPr>
      <xdr:spPr>
        <a:xfrm>
          <a:off x="16230600" y="17109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166133</xdr:rowOff>
    </xdr:from>
    <xdr:ext cx="405111" cy="259045"/>
    <xdr:sp macro="" textlink="">
      <xdr:nvSpPr>
        <xdr:cNvPr id="754" name="【庁舎】&#10;有形固定資産減価償却率平均値テキスト"/>
        <xdr:cNvSpPr txBox="1"/>
      </xdr:nvSpPr>
      <xdr:spPr>
        <a:xfrm>
          <a:off x="16357600" y="178254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16256</xdr:rowOff>
    </xdr:from>
    <xdr:to>
      <xdr:col>85</xdr:col>
      <xdr:colOff>177800</xdr:colOff>
      <xdr:row>104</xdr:row>
      <xdr:rowOff>117856</xdr:rowOff>
    </xdr:to>
    <xdr:sp macro="" textlink="">
      <xdr:nvSpPr>
        <xdr:cNvPr id="755" name="フローチャート: 判断 754"/>
        <xdr:cNvSpPr/>
      </xdr:nvSpPr>
      <xdr:spPr>
        <a:xfrm>
          <a:off x="16268700" y="1784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11685</xdr:rowOff>
    </xdr:from>
    <xdr:to>
      <xdr:col>81</xdr:col>
      <xdr:colOff>101600</xdr:colOff>
      <xdr:row>104</xdr:row>
      <xdr:rowOff>113285</xdr:rowOff>
    </xdr:to>
    <xdr:sp macro="" textlink="">
      <xdr:nvSpPr>
        <xdr:cNvPr id="756" name="フローチャート: 判断 755"/>
        <xdr:cNvSpPr/>
      </xdr:nvSpPr>
      <xdr:spPr>
        <a:xfrm>
          <a:off x="15430500" y="1784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13970</xdr:rowOff>
    </xdr:from>
    <xdr:to>
      <xdr:col>76</xdr:col>
      <xdr:colOff>165100</xdr:colOff>
      <xdr:row>104</xdr:row>
      <xdr:rowOff>115570</xdr:rowOff>
    </xdr:to>
    <xdr:sp macro="" textlink="">
      <xdr:nvSpPr>
        <xdr:cNvPr id="757" name="フローチャート: 判断 756"/>
        <xdr:cNvSpPr/>
      </xdr:nvSpPr>
      <xdr:spPr>
        <a:xfrm>
          <a:off x="14541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157987</xdr:rowOff>
    </xdr:from>
    <xdr:to>
      <xdr:col>72</xdr:col>
      <xdr:colOff>38100</xdr:colOff>
      <xdr:row>104</xdr:row>
      <xdr:rowOff>88137</xdr:rowOff>
    </xdr:to>
    <xdr:sp macro="" textlink="">
      <xdr:nvSpPr>
        <xdr:cNvPr id="758" name="フローチャート: 判断 757"/>
        <xdr:cNvSpPr/>
      </xdr:nvSpPr>
      <xdr:spPr>
        <a:xfrm>
          <a:off x="13652500" y="1781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139700</xdr:rowOff>
    </xdr:from>
    <xdr:to>
      <xdr:col>67</xdr:col>
      <xdr:colOff>101600</xdr:colOff>
      <xdr:row>104</xdr:row>
      <xdr:rowOff>69850</xdr:rowOff>
    </xdr:to>
    <xdr:sp macro="" textlink="">
      <xdr:nvSpPr>
        <xdr:cNvPr id="759" name="フローチャート: 判断 758"/>
        <xdr:cNvSpPr/>
      </xdr:nvSpPr>
      <xdr:spPr>
        <a:xfrm>
          <a:off x="127635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0" name="テキスト ボックス 75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1" name="テキスト ボックス 76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2" name="テキスト ボックス 76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3" name="テキスト ボックス 76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4" name="テキスト ボックス 76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107696</xdr:rowOff>
    </xdr:from>
    <xdr:to>
      <xdr:col>85</xdr:col>
      <xdr:colOff>177800</xdr:colOff>
      <xdr:row>102</xdr:row>
      <xdr:rowOff>37846</xdr:rowOff>
    </xdr:to>
    <xdr:sp macro="" textlink="">
      <xdr:nvSpPr>
        <xdr:cNvPr id="765" name="楕円 764"/>
        <xdr:cNvSpPr/>
      </xdr:nvSpPr>
      <xdr:spPr>
        <a:xfrm>
          <a:off x="16268700" y="1742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130573</xdr:rowOff>
    </xdr:from>
    <xdr:ext cx="405111" cy="259045"/>
    <xdr:sp macro="" textlink="">
      <xdr:nvSpPr>
        <xdr:cNvPr id="766" name="【庁舎】&#10;有形固定資産減価償却率該当値テキスト"/>
        <xdr:cNvSpPr txBox="1"/>
      </xdr:nvSpPr>
      <xdr:spPr>
        <a:xfrm>
          <a:off x="16357600" y="17275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50546</xdr:rowOff>
    </xdr:from>
    <xdr:to>
      <xdr:col>81</xdr:col>
      <xdr:colOff>101600</xdr:colOff>
      <xdr:row>101</xdr:row>
      <xdr:rowOff>152146</xdr:rowOff>
    </xdr:to>
    <xdr:sp macro="" textlink="">
      <xdr:nvSpPr>
        <xdr:cNvPr id="767" name="楕円 766"/>
        <xdr:cNvSpPr/>
      </xdr:nvSpPr>
      <xdr:spPr>
        <a:xfrm>
          <a:off x="15430500" y="1736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101346</xdr:rowOff>
    </xdr:from>
    <xdr:to>
      <xdr:col>85</xdr:col>
      <xdr:colOff>127000</xdr:colOff>
      <xdr:row>101</xdr:row>
      <xdr:rowOff>158496</xdr:rowOff>
    </xdr:to>
    <xdr:cxnSp macro="">
      <xdr:nvCxnSpPr>
        <xdr:cNvPr id="768" name="直線コネクタ 767"/>
        <xdr:cNvCxnSpPr/>
      </xdr:nvCxnSpPr>
      <xdr:spPr>
        <a:xfrm>
          <a:off x="15481300" y="17417796"/>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162561</xdr:rowOff>
    </xdr:from>
    <xdr:to>
      <xdr:col>76</xdr:col>
      <xdr:colOff>165100</xdr:colOff>
      <xdr:row>101</xdr:row>
      <xdr:rowOff>92711</xdr:rowOff>
    </xdr:to>
    <xdr:sp macro="" textlink="">
      <xdr:nvSpPr>
        <xdr:cNvPr id="769" name="楕円 768"/>
        <xdr:cNvSpPr/>
      </xdr:nvSpPr>
      <xdr:spPr>
        <a:xfrm>
          <a:off x="14541500" y="1730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41911</xdr:rowOff>
    </xdr:from>
    <xdr:to>
      <xdr:col>81</xdr:col>
      <xdr:colOff>50800</xdr:colOff>
      <xdr:row>101</xdr:row>
      <xdr:rowOff>101346</xdr:rowOff>
    </xdr:to>
    <xdr:cxnSp macro="">
      <xdr:nvCxnSpPr>
        <xdr:cNvPr id="770" name="直線コネクタ 769"/>
        <xdr:cNvCxnSpPr/>
      </xdr:nvCxnSpPr>
      <xdr:spPr>
        <a:xfrm>
          <a:off x="14592300" y="17358361"/>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105411</xdr:rowOff>
    </xdr:from>
    <xdr:to>
      <xdr:col>72</xdr:col>
      <xdr:colOff>38100</xdr:colOff>
      <xdr:row>101</xdr:row>
      <xdr:rowOff>35561</xdr:rowOff>
    </xdr:to>
    <xdr:sp macro="" textlink="">
      <xdr:nvSpPr>
        <xdr:cNvPr id="771" name="楕円 770"/>
        <xdr:cNvSpPr/>
      </xdr:nvSpPr>
      <xdr:spPr>
        <a:xfrm>
          <a:off x="13652500" y="1725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156211</xdr:rowOff>
    </xdr:from>
    <xdr:to>
      <xdr:col>76</xdr:col>
      <xdr:colOff>114300</xdr:colOff>
      <xdr:row>101</xdr:row>
      <xdr:rowOff>41911</xdr:rowOff>
    </xdr:to>
    <xdr:cxnSp macro="">
      <xdr:nvCxnSpPr>
        <xdr:cNvPr id="772" name="直線コネクタ 771"/>
        <xdr:cNvCxnSpPr/>
      </xdr:nvCxnSpPr>
      <xdr:spPr>
        <a:xfrm>
          <a:off x="13703300" y="17301211"/>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100</xdr:row>
      <xdr:rowOff>45974</xdr:rowOff>
    </xdr:from>
    <xdr:to>
      <xdr:col>67</xdr:col>
      <xdr:colOff>101600</xdr:colOff>
      <xdr:row>100</xdr:row>
      <xdr:rowOff>147574</xdr:rowOff>
    </xdr:to>
    <xdr:sp macro="" textlink="">
      <xdr:nvSpPr>
        <xdr:cNvPr id="773" name="楕円 772"/>
        <xdr:cNvSpPr/>
      </xdr:nvSpPr>
      <xdr:spPr>
        <a:xfrm>
          <a:off x="12763500" y="1719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96774</xdr:rowOff>
    </xdr:from>
    <xdr:to>
      <xdr:col>71</xdr:col>
      <xdr:colOff>177800</xdr:colOff>
      <xdr:row>100</xdr:row>
      <xdr:rowOff>156211</xdr:rowOff>
    </xdr:to>
    <xdr:cxnSp macro="">
      <xdr:nvCxnSpPr>
        <xdr:cNvPr id="774" name="直線コネクタ 773"/>
        <xdr:cNvCxnSpPr/>
      </xdr:nvCxnSpPr>
      <xdr:spPr>
        <a:xfrm>
          <a:off x="12814300" y="17241774"/>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104412</xdr:rowOff>
    </xdr:from>
    <xdr:ext cx="405111" cy="259045"/>
    <xdr:sp macro="" textlink="">
      <xdr:nvSpPr>
        <xdr:cNvPr id="775" name="n_1aveValue【庁舎】&#10;有形固定資産減価償却率"/>
        <xdr:cNvSpPr txBox="1"/>
      </xdr:nvSpPr>
      <xdr:spPr>
        <a:xfrm>
          <a:off x="15266044" y="1793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106697</xdr:rowOff>
    </xdr:from>
    <xdr:ext cx="405111" cy="259045"/>
    <xdr:sp macro="" textlink="">
      <xdr:nvSpPr>
        <xdr:cNvPr id="776" name="n_2aveValue【庁舎】&#10;有形固定資産減価償却率"/>
        <xdr:cNvSpPr txBox="1"/>
      </xdr:nvSpPr>
      <xdr:spPr>
        <a:xfrm>
          <a:off x="14389744" y="1793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79264</xdr:rowOff>
    </xdr:from>
    <xdr:ext cx="405111" cy="259045"/>
    <xdr:sp macro="" textlink="">
      <xdr:nvSpPr>
        <xdr:cNvPr id="777" name="n_3aveValue【庁舎】&#10;有形固定資産減価償却率"/>
        <xdr:cNvSpPr txBox="1"/>
      </xdr:nvSpPr>
      <xdr:spPr>
        <a:xfrm>
          <a:off x="13500744" y="17910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60977</xdr:rowOff>
    </xdr:from>
    <xdr:ext cx="405111" cy="259045"/>
    <xdr:sp macro="" textlink="">
      <xdr:nvSpPr>
        <xdr:cNvPr id="778" name="n_4aveValue【庁舎】&#10;有形固定資産減価償却率"/>
        <xdr:cNvSpPr txBox="1"/>
      </xdr:nvSpPr>
      <xdr:spPr>
        <a:xfrm>
          <a:off x="12611744" y="1789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168673</xdr:rowOff>
    </xdr:from>
    <xdr:ext cx="405111" cy="259045"/>
    <xdr:sp macro="" textlink="">
      <xdr:nvSpPr>
        <xdr:cNvPr id="779" name="n_1mainValue【庁舎】&#10;有形固定資産減価償却率"/>
        <xdr:cNvSpPr txBox="1"/>
      </xdr:nvSpPr>
      <xdr:spPr>
        <a:xfrm>
          <a:off x="15266044" y="1714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109238</xdr:rowOff>
    </xdr:from>
    <xdr:ext cx="405111" cy="259045"/>
    <xdr:sp macro="" textlink="">
      <xdr:nvSpPr>
        <xdr:cNvPr id="780" name="n_2mainValue【庁舎】&#10;有形固定資産減価償却率"/>
        <xdr:cNvSpPr txBox="1"/>
      </xdr:nvSpPr>
      <xdr:spPr>
        <a:xfrm>
          <a:off x="14389744" y="17082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52088</xdr:rowOff>
    </xdr:from>
    <xdr:ext cx="405111" cy="259045"/>
    <xdr:sp macro="" textlink="">
      <xdr:nvSpPr>
        <xdr:cNvPr id="781" name="n_3mainValue【庁舎】&#10;有形固定資産減価償却率"/>
        <xdr:cNvSpPr txBox="1"/>
      </xdr:nvSpPr>
      <xdr:spPr>
        <a:xfrm>
          <a:off x="13500744" y="17025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98</xdr:row>
      <xdr:rowOff>164101</xdr:rowOff>
    </xdr:from>
    <xdr:ext cx="405111" cy="259045"/>
    <xdr:sp macro="" textlink="">
      <xdr:nvSpPr>
        <xdr:cNvPr id="782" name="n_4mainValue【庁舎】&#10;有形固定資産減価償却率"/>
        <xdr:cNvSpPr txBox="1"/>
      </xdr:nvSpPr>
      <xdr:spPr>
        <a:xfrm>
          <a:off x="12611744" y="16966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3" name="正方形/長方形 78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4" name="正方形/長方形 78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5" name="正方形/長方形 78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6" name="正方形/長方形 78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87" name="正方形/長方形 78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8" name="正方形/長方形 78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89" name="正方形/長方形 78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0" name="正方形/長方形 78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1" name="テキスト ボックス 79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2" name="直線コネクタ 79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93" name="直線コネクタ 792"/>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94" name="テキスト ボックス 793"/>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95" name="直線コネクタ 794"/>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96" name="テキスト ボックス 795"/>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97" name="直線コネクタ 796"/>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98" name="テキスト ボックス 797"/>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99" name="直線コネクタ 798"/>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0" name="テキスト ボックス 799"/>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1" name="直線コネクタ 800"/>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02" name="テキスト ボックス 801"/>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03" name="直線コネクタ 802"/>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04" name="テキスト ボックス 803"/>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5" name="直線コネクタ 80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6" name="テキスト ボックス 80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15784</xdr:rowOff>
    </xdr:from>
    <xdr:to>
      <xdr:col>116</xdr:col>
      <xdr:colOff>62864</xdr:colOff>
      <xdr:row>108</xdr:row>
      <xdr:rowOff>95794</xdr:rowOff>
    </xdr:to>
    <xdr:cxnSp macro="">
      <xdr:nvCxnSpPr>
        <xdr:cNvPr id="808" name="直線コネクタ 807"/>
        <xdr:cNvCxnSpPr/>
      </xdr:nvCxnSpPr>
      <xdr:spPr>
        <a:xfrm flipV="1">
          <a:off x="22160864" y="17332234"/>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99621</xdr:rowOff>
    </xdr:from>
    <xdr:ext cx="469744" cy="259045"/>
    <xdr:sp macro="" textlink="">
      <xdr:nvSpPr>
        <xdr:cNvPr id="809" name="【庁舎】&#10;一人当たり面積最小値テキスト"/>
        <xdr:cNvSpPr txBox="1"/>
      </xdr:nvSpPr>
      <xdr:spPr>
        <a:xfrm>
          <a:off x="22199600" y="18616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95794</xdr:rowOff>
    </xdr:from>
    <xdr:to>
      <xdr:col>116</xdr:col>
      <xdr:colOff>152400</xdr:colOff>
      <xdr:row>108</xdr:row>
      <xdr:rowOff>95794</xdr:rowOff>
    </xdr:to>
    <xdr:cxnSp macro="">
      <xdr:nvCxnSpPr>
        <xdr:cNvPr id="810" name="直線コネクタ 809"/>
        <xdr:cNvCxnSpPr/>
      </xdr:nvCxnSpPr>
      <xdr:spPr>
        <a:xfrm>
          <a:off x="22072600" y="1861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133911</xdr:rowOff>
    </xdr:from>
    <xdr:ext cx="469744" cy="259045"/>
    <xdr:sp macro="" textlink="">
      <xdr:nvSpPr>
        <xdr:cNvPr id="811" name="【庁舎】&#10;一人当たり面積最大値テキスト"/>
        <xdr:cNvSpPr txBox="1"/>
      </xdr:nvSpPr>
      <xdr:spPr>
        <a:xfrm>
          <a:off x="22199600" y="17107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15784</xdr:rowOff>
    </xdr:from>
    <xdr:to>
      <xdr:col>116</xdr:col>
      <xdr:colOff>152400</xdr:colOff>
      <xdr:row>101</xdr:row>
      <xdr:rowOff>15784</xdr:rowOff>
    </xdr:to>
    <xdr:cxnSp macro="">
      <xdr:nvCxnSpPr>
        <xdr:cNvPr id="812" name="直線コネクタ 811"/>
        <xdr:cNvCxnSpPr/>
      </xdr:nvCxnSpPr>
      <xdr:spPr>
        <a:xfrm>
          <a:off x="22072600" y="17332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62609</xdr:rowOff>
    </xdr:from>
    <xdr:ext cx="469744" cy="259045"/>
    <xdr:sp macro="" textlink="">
      <xdr:nvSpPr>
        <xdr:cNvPr id="813" name="【庁舎】&#10;一人当たり面積平均値テキスト"/>
        <xdr:cNvSpPr txBox="1"/>
      </xdr:nvSpPr>
      <xdr:spPr>
        <a:xfrm>
          <a:off x="22199600" y="182363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84182</xdr:rowOff>
    </xdr:from>
    <xdr:to>
      <xdr:col>116</xdr:col>
      <xdr:colOff>114300</xdr:colOff>
      <xdr:row>107</xdr:row>
      <xdr:rowOff>14332</xdr:rowOff>
    </xdr:to>
    <xdr:sp macro="" textlink="">
      <xdr:nvSpPr>
        <xdr:cNvPr id="814" name="フローチャート: 判断 813"/>
        <xdr:cNvSpPr/>
      </xdr:nvSpPr>
      <xdr:spPr>
        <a:xfrm>
          <a:off x="221107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84182</xdr:rowOff>
    </xdr:from>
    <xdr:to>
      <xdr:col>112</xdr:col>
      <xdr:colOff>38100</xdr:colOff>
      <xdr:row>107</xdr:row>
      <xdr:rowOff>14332</xdr:rowOff>
    </xdr:to>
    <xdr:sp macro="" textlink="">
      <xdr:nvSpPr>
        <xdr:cNvPr id="815" name="フローチャート: 判断 814"/>
        <xdr:cNvSpPr/>
      </xdr:nvSpPr>
      <xdr:spPr>
        <a:xfrm>
          <a:off x="21272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97245</xdr:rowOff>
    </xdr:from>
    <xdr:to>
      <xdr:col>107</xdr:col>
      <xdr:colOff>101600</xdr:colOff>
      <xdr:row>107</xdr:row>
      <xdr:rowOff>27395</xdr:rowOff>
    </xdr:to>
    <xdr:sp macro="" textlink="">
      <xdr:nvSpPr>
        <xdr:cNvPr id="816" name="フローチャート: 判断 815"/>
        <xdr:cNvSpPr/>
      </xdr:nvSpPr>
      <xdr:spPr>
        <a:xfrm>
          <a:off x="20383500" y="1827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110308</xdr:rowOff>
    </xdr:from>
    <xdr:to>
      <xdr:col>102</xdr:col>
      <xdr:colOff>165100</xdr:colOff>
      <xdr:row>107</xdr:row>
      <xdr:rowOff>40458</xdr:rowOff>
    </xdr:to>
    <xdr:sp macro="" textlink="">
      <xdr:nvSpPr>
        <xdr:cNvPr id="817" name="フローチャート: 判断 816"/>
        <xdr:cNvSpPr/>
      </xdr:nvSpPr>
      <xdr:spPr>
        <a:xfrm>
          <a:off x="19494500" y="1828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41729</xdr:rowOff>
    </xdr:from>
    <xdr:to>
      <xdr:col>98</xdr:col>
      <xdr:colOff>38100</xdr:colOff>
      <xdr:row>106</xdr:row>
      <xdr:rowOff>143329</xdr:rowOff>
    </xdr:to>
    <xdr:sp macro="" textlink="">
      <xdr:nvSpPr>
        <xdr:cNvPr id="818" name="フローチャート: 判断 817"/>
        <xdr:cNvSpPr/>
      </xdr:nvSpPr>
      <xdr:spPr>
        <a:xfrm>
          <a:off x="18605500" y="1821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19" name="テキスト ボックス 81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0" name="テキスト ボックス 81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1" name="テキスト ボックス 82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2" name="テキスト ボックス 82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3" name="テキスト ボックス 82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136434</xdr:rowOff>
    </xdr:from>
    <xdr:to>
      <xdr:col>116</xdr:col>
      <xdr:colOff>114300</xdr:colOff>
      <xdr:row>101</xdr:row>
      <xdr:rowOff>66584</xdr:rowOff>
    </xdr:to>
    <xdr:sp macro="" textlink="">
      <xdr:nvSpPr>
        <xdr:cNvPr id="824" name="楕円 823"/>
        <xdr:cNvSpPr/>
      </xdr:nvSpPr>
      <xdr:spPr>
        <a:xfrm>
          <a:off x="22110700" y="1728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89461</xdr:rowOff>
    </xdr:from>
    <xdr:ext cx="469744" cy="259045"/>
    <xdr:sp macro="" textlink="">
      <xdr:nvSpPr>
        <xdr:cNvPr id="825" name="【庁舎】&#10;一人当たり面積該当値テキスト"/>
        <xdr:cNvSpPr txBox="1"/>
      </xdr:nvSpPr>
      <xdr:spPr>
        <a:xfrm>
          <a:off x="22199600" y="17234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107043</xdr:rowOff>
    </xdr:from>
    <xdr:to>
      <xdr:col>112</xdr:col>
      <xdr:colOff>38100</xdr:colOff>
      <xdr:row>101</xdr:row>
      <xdr:rowOff>37193</xdr:rowOff>
    </xdr:to>
    <xdr:sp macro="" textlink="">
      <xdr:nvSpPr>
        <xdr:cNvPr id="826" name="楕円 825"/>
        <xdr:cNvSpPr/>
      </xdr:nvSpPr>
      <xdr:spPr>
        <a:xfrm>
          <a:off x="21272500" y="1725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100</xdr:row>
      <xdr:rowOff>157843</xdr:rowOff>
    </xdr:from>
    <xdr:to>
      <xdr:col>116</xdr:col>
      <xdr:colOff>63500</xdr:colOff>
      <xdr:row>101</xdr:row>
      <xdr:rowOff>15784</xdr:rowOff>
    </xdr:to>
    <xdr:cxnSp macro="">
      <xdr:nvCxnSpPr>
        <xdr:cNvPr id="827" name="直線コネクタ 826"/>
        <xdr:cNvCxnSpPr/>
      </xdr:nvCxnSpPr>
      <xdr:spPr>
        <a:xfrm>
          <a:off x="21323300" y="17302843"/>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100</xdr:row>
      <xdr:rowOff>58057</xdr:rowOff>
    </xdr:from>
    <xdr:to>
      <xdr:col>107</xdr:col>
      <xdr:colOff>101600</xdr:colOff>
      <xdr:row>100</xdr:row>
      <xdr:rowOff>159657</xdr:rowOff>
    </xdr:to>
    <xdr:sp macro="" textlink="">
      <xdr:nvSpPr>
        <xdr:cNvPr id="828" name="楕円 827"/>
        <xdr:cNvSpPr/>
      </xdr:nvSpPr>
      <xdr:spPr>
        <a:xfrm>
          <a:off x="20383500" y="1720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100</xdr:row>
      <xdr:rowOff>108857</xdr:rowOff>
    </xdr:from>
    <xdr:to>
      <xdr:col>111</xdr:col>
      <xdr:colOff>177800</xdr:colOff>
      <xdr:row>100</xdr:row>
      <xdr:rowOff>157843</xdr:rowOff>
    </xdr:to>
    <xdr:cxnSp macro="">
      <xdr:nvCxnSpPr>
        <xdr:cNvPr id="829" name="直線コネクタ 828"/>
        <xdr:cNvCxnSpPr/>
      </xdr:nvCxnSpPr>
      <xdr:spPr>
        <a:xfrm>
          <a:off x="20434300" y="172538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170724</xdr:rowOff>
    </xdr:from>
    <xdr:to>
      <xdr:col>102</xdr:col>
      <xdr:colOff>165100</xdr:colOff>
      <xdr:row>100</xdr:row>
      <xdr:rowOff>100874</xdr:rowOff>
    </xdr:to>
    <xdr:sp macro="" textlink="">
      <xdr:nvSpPr>
        <xdr:cNvPr id="830" name="楕円 829"/>
        <xdr:cNvSpPr/>
      </xdr:nvSpPr>
      <xdr:spPr>
        <a:xfrm>
          <a:off x="19494500" y="1714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100</xdr:row>
      <xdr:rowOff>50074</xdr:rowOff>
    </xdr:from>
    <xdr:to>
      <xdr:col>107</xdr:col>
      <xdr:colOff>50800</xdr:colOff>
      <xdr:row>100</xdr:row>
      <xdr:rowOff>108857</xdr:rowOff>
    </xdr:to>
    <xdr:cxnSp macro="">
      <xdr:nvCxnSpPr>
        <xdr:cNvPr id="831" name="直線コネクタ 830"/>
        <xdr:cNvCxnSpPr/>
      </xdr:nvCxnSpPr>
      <xdr:spPr>
        <a:xfrm>
          <a:off x="19545300" y="17195074"/>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99</xdr:row>
      <xdr:rowOff>134801</xdr:rowOff>
    </xdr:from>
    <xdr:to>
      <xdr:col>98</xdr:col>
      <xdr:colOff>38100</xdr:colOff>
      <xdr:row>100</xdr:row>
      <xdr:rowOff>64951</xdr:rowOff>
    </xdr:to>
    <xdr:sp macro="" textlink="">
      <xdr:nvSpPr>
        <xdr:cNvPr id="832" name="楕円 831"/>
        <xdr:cNvSpPr/>
      </xdr:nvSpPr>
      <xdr:spPr>
        <a:xfrm>
          <a:off x="18605500" y="1710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100</xdr:row>
      <xdr:rowOff>14151</xdr:rowOff>
    </xdr:from>
    <xdr:to>
      <xdr:col>102</xdr:col>
      <xdr:colOff>114300</xdr:colOff>
      <xdr:row>100</xdr:row>
      <xdr:rowOff>50074</xdr:rowOff>
    </xdr:to>
    <xdr:cxnSp macro="">
      <xdr:nvCxnSpPr>
        <xdr:cNvPr id="833" name="直線コネクタ 832"/>
        <xdr:cNvCxnSpPr/>
      </xdr:nvCxnSpPr>
      <xdr:spPr>
        <a:xfrm>
          <a:off x="18656300" y="1715915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5459</xdr:rowOff>
    </xdr:from>
    <xdr:ext cx="469744" cy="259045"/>
    <xdr:sp macro="" textlink="">
      <xdr:nvSpPr>
        <xdr:cNvPr id="834" name="n_1aveValue【庁舎】&#10;一人当たり面積"/>
        <xdr:cNvSpPr txBox="1"/>
      </xdr:nvSpPr>
      <xdr:spPr>
        <a:xfrm>
          <a:off x="21075727" y="18350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18522</xdr:rowOff>
    </xdr:from>
    <xdr:ext cx="469744" cy="259045"/>
    <xdr:sp macro="" textlink="">
      <xdr:nvSpPr>
        <xdr:cNvPr id="835" name="n_2aveValue【庁舎】&#10;一人当たり面積"/>
        <xdr:cNvSpPr txBox="1"/>
      </xdr:nvSpPr>
      <xdr:spPr>
        <a:xfrm>
          <a:off x="20199427" y="18363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31585</xdr:rowOff>
    </xdr:from>
    <xdr:ext cx="469744" cy="259045"/>
    <xdr:sp macro="" textlink="">
      <xdr:nvSpPr>
        <xdr:cNvPr id="836" name="n_3aveValue【庁舎】&#10;一人当たり面積"/>
        <xdr:cNvSpPr txBox="1"/>
      </xdr:nvSpPr>
      <xdr:spPr>
        <a:xfrm>
          <a:off x="19310427" y="18376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134456</xdr:rowOff>
    </xdr:from>
    <xdr:ext cx="469744" cy="259045"/>
    <xdr:sp macro="" textlink="">
      <xdr:nvSpPr>
        <xdr:cNvPr id="837" name="n_4aveValue【庁舎】&#10;一人当たり面積"/>
        <xdr:cNvSpPr txBox="1"/>
      </xdr:nvSpPr>
      <xdr:spPr>
        <a:xfrm>
          <a:off x="18421427" y="1830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53720</xdr:rowOff>
    </xdr:from>
    <xdr:ext cx="469744" cy="259045"/>
    <xdr:sp macro="" textlink="">
      <xdr:nvSpPr>
        <xdr:cNvPr id="838" name="n_1mainValue【庁舎】&#10;一人当たり面積"/>
        <xdr:cNvSpPr txBox="1"/>
      </xdr:nvSpPr>
      <xdr:spPr>
        <a:xfrm>
          <a:off x="21075727" y="17027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4734</xdr:rowOff>
    </xdr:from>
    <xdr:ext cx="469744" cy="259045"/>
    <xdr:sp macro="" textlink="">
      <xdr:nvSpPr>
        <xdr:cNvPr id="839" name="n_2mainValue【庁舎】&#10;一人当たり面積"/>
        <xdr:cNvSpPr txBox="1"/>
      </xdr:nvSpPr>
      <xdr:spPr>
        <a:xfrm>
          <a:off x="20199427" y="16978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98</xdr:row>
      <xdr:rowOff>117401</xdr:rowOff>
    </xdr:from>
    <xdr:ext cx="469744" cy="259045"/>
    <xdr:sp macro="" textlink="">
      <xdr:nvSpPr>
        <xdr:cNvPr id="840" name="n_3mainValue【庁舎】&#10;一人当たり面積"/>
        <xdr:cNvSpPr txBox="1"/>
      </xdr:nvSpPr>
      <xdr:spPr>
        <a:xfrm>
          <a:off x="19310427" y="16919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98</xdr:row>
      <xdr:rowOff>81478</xdr:rowOff>
    </xdr:from>
    <xdr:ext cx="469744" cy="259045"/>
    <xdr:sp macro="" textlink="">
      <xdr:nvSpPr>
        <xdr:cNvPr id="841" name="n_4mainValue【庁舎】&#10;一人当たり面積"/>
        <xdr:cNvSpPr txBox="1"/>
      </xdr:nvSpPr>
      <xdr:spPr>
        <a:xfrm>
          <a:off x="18421427" y="16883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2" name="正方形/長方形 84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3" name="正方形/長方形 84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4" name="テキスト ボックス 84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多くの類型において、有形固定資産減価償却率が類似団体内平均値を下回る数値となっている。特に「保健センター・保健所」については、平成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に改築したことにより類似団体内平均値を大きく下回っている。一方で、「体育館・プール」は、すでに閉校した昭和期の学校体育館を、スポーツ開放のため引き続き利用していることなどから、類似団体内平均値を上回る数値となっている。</a:t>
          </a:r>
        </a:p>
        <a:p>
          <a:r>
            <a:rPr kumimoji="1" lang="ja-JP" altLang="en-US" sz="1300">
              <a:latin typeface="ＭＳ Ｐゴシック" panose="020B0600070205080204" pitchFamily="50" charset="-128"/>
              <a:ea typeface="ＭＳ Ｐゴシック" panose="020B0600070205080204" pitchFamily="50" charset="-128"/>
            </a:rPr>
            <a:t>また、一人当たりの指標については、類似団体内平均値と比べ多くの類型で上回る数値となっている。これは類似団体の中で人口が最も少なく、固定費部分の割合が大きいことによる。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election activeCell="CD6" sqref="CD6:CS6"/>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0" t="s">
        <v>79</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81</v>
      </c>
      <c r="C3" s="652"/>
      <c r="D3" s="652"/>
      <c r="E3" s="653"/>
      <c r="F3" s="653"/>
      <c r="G3" s="653"/>
      <c r="H3" s="653"/>
      <c r="I3" s="653"/>
      <c r="J3" s="653"/>
      <c r="K3" s="653"/>
      <c r="L3" s="653" t="s">
        <v>82</v>
      </c>
      <c r="M3" s="653"/>
      <c r="N3" s="653"/>
      <c r="O3" s="653"/>
      <c r="P3" s="653"/>
      <c r="Q3" s="653"/>
      <c r="R3" s="656"/>
      <c r="S3" s="656"/>
      <c r="T3" s="656"/>
      <c r="U3" s="656"/>
      <c r="V3" s="657"/>
      <c r="W3" s="547" t="s">
        <v>83</v>
      </c>
      <c r="X3" s="548"/>
      <c r="Y3" s="548"/>
      <c r="Z3" s="548"/>
      <c r="AA3" s="548"/>
      <c r="AB3" s="652"/>
      <c r="AC3" s="656" t="s">
        <v>84</v>
      </c>
      <c r="AD3" s="548"/>
      <c r="AE3" s="548"/>
      <c r="AF3" s="548"/>
      <c r="AG3" s="548"/>
      <c r="AH3" s="548"/>
      <c r="AI3" s="548"/>
      <c r="AJ3" s="548"/>
      <c r="AK3" s="548"/>
      <c r="AL3" s="618"/>
      <c r="AM3" s="547" t="s">
        <v>85</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86</v>
      </c>
      <c r="BO3" s="548"/>
      <c r="BP3" s="548"/>
      <c r="BQ3" s="548"/>
      <c r="BR3" s="548"/>
      <c r="BS3" s="548"/>
      <c r="BT3" s="548"/>
      <c r="BU3" s="618"/>
      <c r="BV3" s="547" t="s">
        <v>87</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88</v>
      </c>
      <c r="CU3" s="548"/>
      <c r="CV3" s="548"/>
      <c r="CW3" s="548"/>
      <c r="CX3" s="548"/>
      <c r="CY3" s="548"/>
      <c r="CZ3" s="548"/>
      <c r="DA3" s="618"/>
      <c r="DB3" s="547" t="s">
        <v>89</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90</v>
      </c>
      <c r="AZ4" s="461"/>
      <c r="BA4" s="461"/>
      <c r="BB4" s="461"/>
      <c r="BC4" s="461"/>
      <c r="BD4" s="461"/>
      <c r="BE4" s="461"/>
      <c r="BF4" s="461"/>
      <c r="BG4" s="461"/>
      <c r="BH4" s="461"/>
      <c r="BI4" s="461"/>
      <c r="BJ4" s="461"/>
      <c r="BK4" s="461"/>
      <c r="BL4" s="461"/>
      <c r="BM4" s="462"/>
      <c r="BN4" s="463">
        <v>79335941</v>
      </c>
      <c r="BO4" s="464"/>
      <c r="BP4" s="464"/>
      <c r="BQ4" s="464"/>
      <c r="BR4" s="464"/>
      <c r="BS4" s="464"/>
      <c r="BT4" s="464"/>
      <c r="BU4" s="465"/>
      <c r="BV4" s="463">
        <v>59296029</v>
      </c>
      <c r="BW4" s="464"/>
      <c r="BX4" s="464"/>
      <c r="BY4" s="464"/>
      <c r="BZ4" s="464"/>
      <c r="CA4" s="464"/>
      <c r="CB4" s="464"/>
      <c r="CC4" s="465"/>
      <c r="CD4" s="644" t="s">
        <v>91</v>
      </c>
      <c r="CE4" s="645"/>
      <c r="CF4" s="645"/>
      <c r="CG4" s="645"/>
      <c r="CH4" s="645"/>
      <c r="CI4" s="645"/>
      <c r="CJ4" s="645"/>
      <c r="CK4" s="645"/>
      <c r="CL4" s="645"/>
      <c r="CM4" s="645"/>
      <c r="CN4" s="645"/>
      <c r="CO4" s="645"/>
      <c r="CP4" s="645"/>
      <c r="CQ4" s="645"/>
      <c r="CR4" s="645"/>
      <c r="CS4" s="646"/>
      <c r="CT4" s="647">
        <v>4.9000000000000004</v>
      </c>
      <c r="CU4" s="648"/>
      <c r="CV4" s="648"/>
      <c r="CW4" s="648"/>
      <c r="CX4" s="648"/>
      <c r="CY4" s="648"/>
      <c r="CZ4" s="648"/>
      <c r="DA4" s="649"/>
      <c r="DB4" s="647">
        <v>5.8</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92</v>
      </c>
      <c r="AN5" s="442"/>
      <c r="AO5" s="442"/>
      <c r="AP5" s="442"/>
      <c r="AQ5" s="442"/>
      <c r="AR5" s="442"/>
      <c r="AS5" s="442"/>
      <c r="AT5" s="443"/>
      <c r="AU5" s="525" t="s">
        <v>93</v>
      </c>
      <c r="AV5" s="526"/>
      <c r="AW5" s="526"/>
      <c r="AX5" s="526"/>
      <c r="AY5" s="448" t="s">
        <v>94</v>
      </c>
      <c r="AZ5" s="449"/>
      <c r="BA5" s="449"/>
      <c r="BB5" s="449"/>
      <c r="BC5" s="449"/>
      <c r="BD5" s="449"/>
      <c r="BE5" s="449"/>
      <c r="BF5" s="449"/>
      <c r="BG5" s="449"/>
      <c r="BH5" s="449"/>
      <c r="BI5" s="449"/>
      <c r="BJ5" s="449"/>
      <c r="BK5" s="449"/>
      <c r="BL5" s="449"/>
      <c r="BM5" s="450"/>
      <c r="BN5" s="468">
        <v>76514678</v>
      </c>
      <c r="BO5" s="469"/>
      <c r="BP5" s="469"/>
      <c r="BQ5" s="469"/>
      <c r="BR5" s="469"/>
      <c r="BS5" s="469"/>
      <c r="BT5" s="469"/>
      <c r="BU5" s="470"/>
      <c r="BV5" s="468">
        <v>55961131</v>
      </c>
      <c r="BW5" s="469"/>
      <c r="BX5" s="469"/>
      <c r="BY5" s="469"/>
      <c r="BZ5" s="469"/>
      <c r="CA5" s="469"/>
      <c r="CB5" s="469"/>
      <c r="CC5" s="470"/>
      <c r="CD5" s="477" t="s">
        <v>95</v>
      </c>
      <c r="CE5" s="478"/>
      <c r="CF5" s="478"/>
      <c r="CG5" s="478"/>
      <c r="CH5" s="478"/>
      <c r="CI5" s="478"/>
      <c r="CJ5" s="478"/>
      <c r="CK5" s="478"/>
      <c r="CL5" s="478"/>
      <c r="CM5" s="478"/>
      <c r="CN5" s="478"/>
      <c r="CO5" s="478"/>
      <c r="CP5" s="478"/>
      <c r="CQ5" s="478"/>
      <c r="CR5" s="478"/>
      <c r="CS5" s="479"/>
      <c r="CT5" s="438">
        <v>80.8</v>
      </c>
      <c r="CU5" s="439"/>
      <c r="CV5" s="439"/>
      <c r="CW5" s="439"/>
      <c r="CX5" s="439"/>
      <c r="CY5" s="439"/>
      <c r="CZ5" s="439"/>
      <c r="DA5" s="440"/>
      <c r="DB5" s="438">
        <v>72.7</v>
      </c>
      <c r="DC5" s="439"/>
      <c r="DD5" s="439"/>
      <c r="DE5" s="439"/>
      <c r="DF5" s="439"/>
      <c r="DG5" s="439"/>
      <c r="DH5" s="439"/>
      <c r="DI5" s="440"/>
      <c r="DJ5" s="186"/>
      <c r="DK5" s="186"/>
      <c r="DL5" s="186"/>
      <c r="DM5" s="186"/>
      <c r="DN5" s="186"/>
      <c r="DO5" s="186"/>
    </row>
    <row r="6" spans="1:119" ht="18.75" customHeight="1" x14ac:dyDescent="0.15">
      <c r="A6" s="187"/>
      <c r="B6" s="624" t="s">
        <v>96</v>
      </c>
      <c r="C6" s="482"/>
      <c r="D6" s="482"/>
      <c r="E6" s="625"/>
      <c r="F6" s="625"/>
      <c r="G6" s="625"/>
      <c r="H6" s="625"/>
      <c r="I6" s="625"/>
      <c r="J6" s="625"/>
      <c r="K6" s="625"/>
      <c r="L6" s="625" t="s">
        <v>97</v>
      </c>
      <c r="M6" s="625"/>
      <c r="N6" s="625"/>
      <c r="O6" s="625"/>
      <c r="P6" s="625"/>
      <c r="Q6" s="625"/>
      <c r="R6" s="506"/>
      <c r="S6" s="506"/>
      <c r="T6" s="506"/>
      <c r="U6" s="506"/>
      <c r="V6" s="631"/>
      <c r="W6" s="559" t="s">
        <v>98</v>
      </c>
      <c r="X6" s="481"/>
      <c r="Y6" s="481"/>
      <c r="Z6" s="481"/>
      <c r="AA6" s="481"/>
      <c r="AB6" s="482"/>
      <c r="AC6" s="636" t="s">
        <v>99</v>
      </c>
      <c r="AD6" s="637"/>
      <c r="AE6" s="637"/>
      <c r="AF6" s="637"/>
      <c r="AG6" s="637"/>
      <c r="AH6" s="637"/>
      <c r="AI6" s="637"/>
      <c r="AJ6" s="637"/>
      <c r="AK6" s="637"/>
      <c r="AL6" s="638"/>
      <c r="AM6" s="537" t="s">
        <v>100</v>
      </c>
      <c r="AN6" s="442"/>
      <c r="AO6" s="442"/>
      <c r="AP6" s="442"/>
      <c r="AQ6" s="442"/>
      <c r="AR6" s="442"/>
      <c r="AS6" s="442"/>
      <c r="AT6" s="443"/>
      <c r="AU6" s="525" t="s">
        <v>101</v>
      </c>
      <c r="AV6" s="526"/>
      <c r="AW6" s="526"/>
      <c r="AX6" s="526"/>
      <c r="AY6" s="448" t="s">
        <v>102</v>
      </c>
      <c r="AZ6" s="449"/>
      <c r="BA6" s="449"/>
      <c r="BB6" s="449"/>
      <c r="BC6" s="449"/>
      <c r="BD6" s="449"/>
      <c r="BE6" s="449"/>
      <c r="BF6" s="449"/>
      <c r="BG6" s="449"/>
      <c r="BH6" s="449"/>
      <c r="BI6" s="449"/>
      <c r="BJ6" s="449"/>
      <c r="BK6" s="449"/>
      <c r="BL6" s="449"/>
      <c r="BM6" s="450"/>
      <c r="BN6" s="468">
        <v>2821263</v>
      </c>
      <c r="BO6" s="469"/>
      <c r="BP6" s="469"/>
      <c r="BQ6" s="469"/>
      <c r="BR6" s="469"/>
      <c r="BS6" s="469"/>
      <c r="BT6" s="469"/>
      <c r="BU6" s="470"/>
      <c r="BV6" s="468">
        <v>3334898</v>
      </c>
      <c r="BW6" s="469"/>
      <c r="BX6" s="469"/>
      <c r="BY6" s="469"/>
      <c r="BZ6" s="469"/>
      <c r="CA6" s="469"/>
      <c r="CB6" s="469"/>
      <c r="CC6" s="470"/>
      <c r="CD6" s="477" t="s">
        <v>103</v>
      </c>
      <c r="CE6" s="478"/>
      <c r="CF6" s="478"/>
      <c r="CG6" s="478"/>
      <c r="CH6" s="478"/>
      <c r="CI6" s="478"/>
      <c r="CJ6" s="478"/>
      <c r="CK6" s="478"/>
      <c r="CL6" s="478"/>
      <c r="CM6" s="478"/>
      <c r="CN6" s="478"/>
      <c r="CO6" s="478"/>
      <c r="CP6" s="478"/>
      <c r="CQ6" s="478"/>
      <c r="CR6" s="478"/>
      <c r="CS6" s="479"/>
      <c r="CT6" s="621">
        <v>80.8</v>
      </c>
      <c r="CU6" s="622"/>
      <c r="CV6" s="622"/>
      <c r="CW6" s="622"/>
      <c r="CX6" s="622"/>
      <c r="CY6" s="622"/>
      <c r="CZ6" s="622"/>
      <c r="DA6" s="623"/>
      <c r="DB6" s="621">
        <v>72.7</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104</v>
      </c>
      <c r="AN7" s="442"/>
      <c r="AO7" s="442"/>
      <c r="AP7" s="442"/>
      <c r="AQ7" s="442"/>
      <c r="AR7" s="442"/>
      <c r="AS7" s="442"/>
      <c r="AT7" s="443"/>
      <c r="AU7" s="525" t="s">
        <v>105</v>
      </c>
      <c r="AV7" s="526"/>
      <c r="AW7" s="526"/>
      <c r="AX7" s="526"/>
      <c r="AY7" s="448" t="s">
        <v>106</v>
      </c>
      <c r="AZ7" s="449"/>
      <c r="BA7" s="449"/>
      <c r="BB7" s="449"/>
      <c r="BC7" s="449"/>
      <c r="BD7" s="449"/>
      <c r="BE7" s="449"/>
      <c r="BF7" s="449"/>
      <c r="BG7" s="449"/>
      <c r="BH7" s="449"/>
      <c r="BI7" s="449"/>
      <c r="BJ7" s="449"/>
      <c r="BK7" s="449"/>
      <c r="BL7" s="449"/>
      <c r="BM7" s="450"/>
      <c r="BN7" s="468">
        <v>1192716</v>
      </c>
      <c r="BO7" s="469"/>
      <c r="BP7" s="469"/>
      <c r="BQ7" s="469"/>
      <c r="BR7" s="469"/>
      <c r="BS7" s="469"/>
      <c r="BT7" s="469"/>
      <c r="BU7" s="470"/>
      <c r="BV7" s="468">
        <v>1384364</v>
      </c>
      <c r="BW7" s="469"/>
      <c r="BX7" s="469"/>
      <c r="BY7" s="469"/>
      <c r="BZ7" s="469"/>
      <c r="CA7" s="469"/>
      <c r="CB7" s="469"/>
      <c r="CC7" s="470"/>
      <c r="CD7" s="477" t="s">
        <v>107</v>
      </c>
      <c r="CE7" s="478"/>
      <c r="CF7" s="478"/>
      <c r="CG7" s="478"/>
      <c r="CH7" s="478"/>
      <c r="CI7" s="478"/>
      <c r="CJ7" s="478"/>
      <c r="CK7" s="478"/>
      <c r="CL7" s="478"/>
      <c r="CM7" s="478"/>
      <c r="CN7" s="478"/>
      <c r="CO7" s="478"/>
      <c r="CP7" s="478"/>
      <c r="CQ7" s="478"/>
      <c r="CR7" s="478"/>
      <c r="CS7" s="479"/>
      <c r="CT7" s="468">
        <v>33349959</v>
      </c>
      <c r="CU7" s="469"/>
      <c r="CV7" s="469"/>
      <c r="CW7" s="469"/>
      <c r="CX7" s="469"/>
      <c r="CY7" s="469"/>
      <c r="CZ7" s="469"/>
      <c r="DA7" s="470"/>
      <c r="DB7" s="468">
        <v>33800225</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108</v>
      </c>
      <c r="AN8" s="442"/>
      <c r="AO8" s="442"/>
      <c r="AP8" s="442"/>
      <c r="AQ8" s="442"/>
      <c r="AR8" s="442"/>
      <c r="AS8" s="442"/>
      <c r="AT8" s="443"/>
      <c r="AU8" s="525" t="s">
        <v>109</v>
      </c>
      <c r="AV8" s="526"/>
      <c r="AW8" s="526"/>
      <c r="AX8" s="526"/>
      <c r="AY8" s="448" t="s">
        <v>110</v>
      </c>
      <c r="AZ8" s="449"/>
      <c r="BA8" s="449"/>
      <c r="BB8" s="449"/>
      <c r="BC8" s="449"/>
      <c r="BD8" s="449"/>
      <c r="BE8" s="449"/>
      <c r="BF8" s="449"/>
      <c r="BG8" s="449"/>
      <c r="BH8" s="449"/>
      <c r="BI8" s="449"/>
      <c r="BJ8" s="449"/>
      <c r="BK8" s="449"/>
      <c r="BL8" s="449"/>
      <c r="BM8" s="450"/>
      <c r="BN8" s="468">
        <v>1628547</v>
      </c>
      <c r="BO8" s="469"/>
      <c r="BP8" s="469"/>
      <c r="BQ8" s="469"/>
      <c r="BR8" s="469"/>
      <c r="BS8" s="469"/>
      <c r="BT8" s="469"/>
      <c r="BU8" s="470"/>
      <c r="BV8" s="468">
        <v>1950534</v>
      </c>
      <c r="BW8" s="469"/>
      <c r="BX8" s="469"/>
      <c r="BY8" s="469"/>
      <c r="BZ8" s="469"/>
      <c r="CA8" s="469"/>
      <c r="CB8" s="469"/>
      <c r="CC8" s="470"/>
      <c r="CD8" s="477" t="s">
        <v>111</v>
      </c>
      <c r="CE8" s="478"/>
      <c r="CF8" s="478"/>
      <c r="CG8" s="478"/>
      <c r="CH8" s="478"/>
      <c r="CI8" s="478"/>
      <c r="CJ8" s="478"/>
      <c r="CK8" s="478"/>
      <c r="CL8" s="478"/>
      <c r="CM8" s="478"/>
      <c r="CN8" s="478"/>
      <c r="CO8" s="478"/>
      <c r="CP8" s="478"/>
      <c r="CQ8" s="478"/>
      <c r="CR8" s="478"/>
      <c r="CS8" s="479"/>
      <c r="CT8" s="581">
        <v>0.89</v>
      </c>
      <c r="CU8" s="582"/>
      <c r="CV8" s="582"/>
      <c r="CW8" s="582"/>
      <c r="CX8" s="582"/>
      <c r="CY8" s="582"/>
      <c r="CZ8" s="582"/>
      <c r="DA8" s="583"/>
      <c r="DB8" s="581">
        <v>0.89</v>
      </c>
      <c r="DC8" s="582"/>
      <c r="DD8" s="582"/>
      <c r="DE8" s="582"/>
      <c r="DF8" s="582"/>
      <c r="DG8" s="582"/>
      <c r="DH8" s="582"/>
      <c r="DI8" s="583"/>
      <c r="DJ8" s="186"/>
      <c r="DK8" s="186"/>
      <c r="DL8" s="186"/>
      <c r="DM8" s="186"/>
      <c r="DN8" s="186"/>
      <c r="DO8" s="186"/>
    </row>
    <row r="9" spans="1:119" ht="18.75" customHeight="1" thickBot="1" x14ac:dyDescent="0.2">
      <c r="A9" s="187"/>
      <c r="B9" s="610" t="s">
        <v>112</v>
      </c>
      <c r="C9" s="611"/>
      <c r="D9" s="611"/>
      <c r="E9" s="611"/>
      <c r="F9" s="611"/>
      <c r="G9" s="611"/>
      <c r="H9" s="611"/>
      <c r="I9" s="611"/>
      <c r="J9" s="611"/>
      <c r="K9" s="531"/>
      <c r="L9" s="612" t="s">
        <v>113</v>
      </c>
      <c r="M9" s="613"/>
      <c r="N9" s="613"/>
      <c r="O9" s="613"/>
      <c r="P9" s="613"/>
      <c r="Q9" s="614"/>
      <c r="R9" s="615">
        <v>66680</v>
      </c>
      <c r="S9" s="616"/>
      <c r="T9" s="616"/>
      <c r="U9" s="616"/>
      <c r="V9" s="617"/>
      <c r="W9" s="547" t="s">
        <v>114</v>
      </c>
      <c r="X9" s="548"/>
      <c r="Y9" s="548"/>
      <c r="Z9" s="548"/>
      <c r="AA9" s="548"/>
      <c r="AB9" s="548"/>
      <c r="AC9" s="548"/>
      <c r="AD9" s="548"/>
      <c r="AE9" s="548"/>
      <c r="AF9" s="548"/>
      <c r="AG9" s="548"/>
      <c r="AH9" s="548"/>
      <c r="AI9" s="548"/>
      <c r="AJ9" s="548"/>
      <c r="AK9" s="548"/>
      <c r="AL9" s="618"/>
      <c r="AM9" s="537" t="s">
        <v>115</v>
      </c>
      <c r="AN9" s="442"/>
      <c r="AO9" s="442"/>
      <c r="AP9" s="442"/>
      <c r="AQ9" s="442"/>
      <c r="AR9" s="442"/>
      <c r="AS9" s="442"/>
      <c r="AT9" s="443"/>
      <c r="AU9" s="525" t="s">
        <v>116</v>
      </c>
      <c r="AV9" s="526"/>
      <c r="AW9" s="526"/>
      <c r="AX9" s="526"/>
      <c r="AY9" s="448" t="s">
        <v>117</v>
      </c>
      <c r="AZ9" s="449"/>
      <c r="BA9" s="449"/>
      <c r="BB9" s="449"/>
      <c r="BC9" s="449"/>
      <c r="BD9" s="449"/>
      <c r="BE9" s="449"/>
      <c r="BF9" s="449"/>
      <c r="BG9" s="449"/>
      <c r="BH9" s="449"/>
      <c r="BI9" s="449"/>
      <c r="BJ9" s="449"/>
      <c r="BK9" s="449"/>
      <c r="BL9" s="449"/>
      <c r="BM9" s="450"/>
      <c r="BN9" s="468">
        <v>-321987</v>
      </c>
      <c r="BO9" s="469"/>
      <c r="BP9" s="469"/>
      <c r="BQ9" s="469"/>
      <c r="BR9" s="469"/>
      <c r="BS9" s="469"/>
      <c r="BT9" s="469"/>
      <c r="BU9" s="470"/>
      <c r="BV9" s="468">
        <v>695208</v>
      </c>
      <c r="BW9" s="469"/>
      <c r="BX9" s="469"/>
      <c r="BY9" s="469"/>
      <c r="BZ9" s="469"/>
      <c r="CA9" s="469"/>
      <c r="CB9" s="469"/>
      <c r="CC9" s="470"/>
      <c r="CD9" s="477" t="s">
        <v>118</v>
      </c>
      <c r="CE9" s="478"/>
      <c r="CF9" s="478"/>
      <c r="CG9" s="478"/>
      <c r="CH9" s="478"/>
      <c r="CI9" s="478"/>
      <c r="CJ9" s="478"/>
      <c r="CK9" s="478"/>
      <c r="CL9" s="478"/>
      <c r="CM9" s="478"/>
      <c r="CN9" s="478"/>
      <c r="CO9" s="478"/>
      <c r="CP9" s="478"/>
      <c r="CQ9" s="478"/>
      <c r="CR9" s="478"/>
      <c r="CS9" s="479"/>
      <c r="CT9" s="438">
        <v>0.1</v>
      </c>
      <c r="CU9" s="439"/>
      <c r="CV9" s="439"/>
      <c r="CW9" s="439"/>
      <c r="CX9" s="439"/>
      <c r="CY9" s="439"/>
      <c r="CZ9" s="439"/>
      <c r="DA9" s="440"/>
      <c r="DB9" s="438">
        <v>0.1</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119</v>
      </c>
      <c r="M10" s="442"/>
      <c r="N10" s="442"/>
      <c r="O10" s="442"/>
      <c r="P10" s="442"/>
      <c r="Q10" s="443"/>
      <c r="R10" s="444">
        <v>58406</v>
      </c>
      <c r="S10" s="445"/>
      <c r="T10" s="445"/>
      <c r="U10" s="445"/>
      <c r="V10" s="447"/>
      <c r="W10" s="619"/>
      <c r="X10" s="430"/>
      <c r="Y10" s="430"/>
      <c r="Z10" s="430"/>
      <c r="AA10" s="430"/>
      <c r="AB10" s="430"/>
      <c r="AC10" s="430"/>
      <c r="AD10" s="430"/>
      <c r="AE10" s="430"/>
      <c r="AF10" s="430"/>
      <c r="AG10" s="430"/>
      <c r="AH10" s="430"/>
      <c r="AI10" s="430"/>
      <c r="AJ10" s="430"/>
      <c r="AK10" s="430"/>
      <c r="AL10" s="620"/>
      <c r="AM10" s="537" t="s">
        <v>120</v>
      </c>
      <c r="AN10" s="442"/>
      <c r="AO10" s="442"/>
      <c r="AP10" s="442"/>
      <c r="AQ10" s="442"/>
      <c r="AR10" s="442"/>
      <c r="AS10" s="442"/>
      <c r="AT10" s="443"/>
      <c r="AU10" s="525" t="s">
        <v>109</v>
      </c>
      <c r="AV10" s="526"/>
      <c r="AW10" s="526"/>
      <c r="AX10" s="526"/>
      <c r="AY10" s="448" t="s">
        <v>121</v>
      </c>
      <c r="AZ10" s="449"/>
      <c r="BA10" s="449"/>
      <c r="BB10" s="449"/>
      <c r="BC10" s="449"/>
      <c r="BD10" s="449"/>
      <c r="BE10" s="449"/>
      <c r="BF10" s="449"/>
      <c r="BG10" s="449"/>
      <c r="BH10" s="449"/>
      <c r="BI10" s="449"/>
      <c r="BJ10" s="449"/>
      <c r="BK10" s="449"/>
      <c r="BL10" s="449"/>
      <c r="BM10" s="450"/>
      <c r="BN10" s="468">
        <v>1124299</v>
      </c>
      <c r="BO10" s="469"/>
      <c r="BP10" s="469"/>
      <c r="BQ10" s="469"/>
      <c r="BR10" s="469"/>
      <c r="BS10" s="469"/>
      <c r="BT10" s="469"/>
      <c r="BU10" s="470"/>
      <c r="BV10" s="468">
        <v>2568345</v>
      </c>
      <c r="BW10" s="469"/>
      <c r="BX10" s="469"/>
      <c r="BY10" s="469"/>
      <c r="BZ10" s="469"/>
      <c r="CA10" s="469"/>
      <c r="CB10" s="469"/>
      <c r="CC10" s="470"/>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123</v>
      </c>
      <c r="M11" s="515"/>
      <c r="N11" s="515"/>
      <c r="O11" s="515"/>
      <c r="P11" s="515"/>
      <c r="Q11" s="516"/>
      <c r="R11" s="607" t="s">
        <v>124</v>
      </c>
      <c r="S11" s="608"/>
      <c r="T11" s="608"/>
      <c r="U11" s="608"/>
      <c r="V11" s="609"/>
      <c r="W11" s="619"/>
      <c r="X11" s="430"/>
      <c r="Y11" s="430"/>
      <c r="Z11" s="430"/>
      <c r="AA11" s="430"/>
      <c r="AB11" s="430"/>
      <c r="AC11" s="430"/>
      <c r="AD11" s="430"/>
      <c r="AE11" s="430"/>
      <c r="AF11" s="430"/>
      <c r="AG11" s="430"/>
      <c r="AH11" s="430"/>
      <c r="AI11" s="430"/>
      <c r="AJ11" s="430"/>
      <c r="AK11" s="430"/>
      <c r="AL11" s="620"/>
      <c r="AM11" s="537" t="s">
        <v>125</v>
      </c>
      <c r="AN11" s="442"/>
      <c r="AO11" s="442"/>
      <c r="AP11" s="442"/>
      <c r="AQ11" s="442"/>
      <c r="AR11" s="442"/>
      <c r="AS11" s="442"/>
      <c r="AT11" s="443"/>
      <c r="AU11" s="525" t="s">
        <v>109</v>
      </c>
      <c r="AV11" s="526"/>
      <c r="AW11" s="526"/>
      <c r="AX11" s="526"/>
      <c r="AY11" s="448" t="s">
        <v>126</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127</v>
      </c>
      <c r="CE11" s="478"/>
      <c r="CF11" s="478"/>
      <c r="CG11" s="478"/>
      <c r="CH11" s="478"/>
      <c r="CI11" s="478"/>
      <c r="CJ11" s="478"/>
      <c r="CK11" s="478"/>
      <c r="CL11" s="478"/>
      <c r="CM11" s="478"/>
      <c r="CN11" s="478"/>
      <c r="CO11" s="478"/>
      <c r="CP11" s="478"/>
      <c r="CQ11" s="478"/>
      <c r="CR11" s="478"/>
      <c r="CS11" s="479"/>
      <c r="CT11" s="581" t="s">
        <v>128</v>
      </c>
      <c r="CU11" s="582"/>
      <c r="CV11" s="582"/>
      <c r="CW11" s="582"/>
      <c r="CX11" s="582"/>
      <c r="CY11" s="582"/>
      <c r="CZ11" s="582"/>
      <c r="DA11" s="583"/>
      <c r="DB11" s="581" t="s">
        <v>129</v>
      </c>
      <c r="DC11" s="582"/>
      <c r="DD11" s="582"/>
      <c r="DE11" s="582"/>
      <c r="DF11" s="582"/>
      <c r="DG11" s="582"/>
      <c r="DH11" s="582"/>
      <c r="DI11" s="583"/>
      <c r="DJ11" s="186"/>
      <c r="DK11" s="186"/>
      <c r="DL11" s="186"/>
      <c r="DM11" s="186"/>
      <c r="DN11" s="186"/>
      <c r="DO11" s="186"/>
    </row>
    <row r="12" spans="1:119" ht="18.75" customHeight="1" x14ac:dyDescent="0.15">
      <c r="A12" s="187"/>
      <c r="B12" s="584" t="s">
        <v>130</v>
      </c>
      <c r="C12" s="585"/>
      <c r="D12" s="585"/>
      <c r="E12" s="585"/>
      <c r="F12" s="585"/>
      <c r="G12" s="585"/>
      <c r="H12" s="585"/>
      <c r="I12" s="585"/>
      <c r="J12" s="585"/>
      <c r="K12" s="586"/>
      <c r="L12" s="593" t="s">
        <v>131</v>
      </c>
      <c r="M12" s="594"/>
      <c r="N12" s="594"/>
      <c r="O12" s="594"/>
      <c r="P12" s="594"/>
      <c r="Q12" s="595"/>
      <c r="R12" s="596">
        <v>67216</v>
      </c>
      <c r="S12" s="597"/>
      <c r="T12" s="597"/>
      <c r="U12" s="597"/>
      <c r="V12" s="598"/>
      <c r="W12" s="599" t="s">
        <v>1</v>
      </c>
      <c r="X12" s="526"/>
      <c r="Y12" s="526"/>
      <c r="Z12" s="526"/>
      <c r="AA12" s="526"/>
      <c r="AB12" s="600"/>
      <c r="AC12" s="601" t="s">
        <v>132</v>
      </c>
      <c r="AD12" s="602"/>
      <c r="AE12" s="602"/>
      <c r="AF12" s="602"/>
      <c r="AG12" s="603"/>
      <c r="AH12" s="601" t="s">
        <v>133</v>
      </c>
      <c r="AI12" s="602"/>
      <c r="AJ12" s="602"/>
      <c r="AK12" s="602"/>
      <c r="AL12" s="604"/>
      <c r="AM12" s="537" t="s">
        <v>134</v>
      </c>
      <c r="AN12" s="442"/>
      <c r="AO12" s="442"/>
      <c r="AP12" s="442"/>
      <c r="AQ12" s="442"/>
      <c r="AR12" s="442"/>
      <c r="AS12" s="442"/>
      <c r="AT12" s="443"/>
      <c r="AU12" s="525" t="s">
        <v>116</v>
      </c>
      <c r="AV12" s="526"/>
      <c r="AW12" s="526"/>
      <c r="AX12" s="526"/>
      <c r="AY12" s="448" t="s">
        <v>135</v>
      </c>
      <c r="AZ12" s="449"/>
      <c r="BA12" s="449"/>
      <c r="BB12" s="449"/>
      <c r="BC12" s="449"/>
      <c r="BD12" s="449"/>
      <c r="BE12" s="449"/>
      <c r="BF12" s="449"/>
      <c r="BG12" s="449"/>
      <c r="BH12" s="449"/>
      <c r="BI12" s="449"/>
      <c r="BJ12" s="449"/>
      <c r="BK12" s="449"/>
      <c r="BL12" s="449"/>
      <c r="BM12" s="450"/>
      <c r="BN12" s="468">
        <v>7666543</v>
      </c>
      <c r="BO12" s="469"/>
      <c r="BP12" s="469"/>
      <c r="BQ12" s="469"/>
      <c r="BR12" s="469"/>
      <c r="BS12" s="469"/>
      <c r="BT12" s="469"/>
      <c r="BU12" s="470"/>
      <c r="BV12" s="468">
        <v>135704</v>
      </c>
      <c r="BW12" s="469"/>
      <c r="BX12" s="469"/>
      <c r="BY12" s="469"/>
      <c r="BZ12" s="469"/>
      <c r="CA12" s="469"/>
      <c r="CB12" s="469"/>
      <c r="CC12" s="470"/>
      <c r="CD12" s="477" t="s">
        <v>136</v>
      </c>
      <c r="CE12" s="478"/>
      <c r="CF12" s="478"/>
      <c r="CG12" s="478"/>
      <c r="CH12" s="478"/>
      <c r="CI12" s="478"/>
      <c r="CJ12" s="478"/>
      <c r="CK12" s="478"/>
      <c r="CL12" s="478"/>
      <c r="CM12" s="478"/>
      <c r="CN12" s="478"/>
      <c r="CO12" s="478"/>
      <c r="CP12" s="478"/>
      <c r="CQ12" s="478"/>
      <c r="CR12" s="478"/>
      <c r="CS12" s="479"/>
      <c r="CT12" s="581" t="s">
        <v>129</v>
      </c>
      <c r="CU12" s="582"/>
      <c r="CV12" s="582"/>
      <c r="CW12" s="582"/>
      <c r="CX12" s="582"/>
      <c r="CY12" s="582"/>
      <c r="CZ12" s="582"/>
      <c r="DA12" s="583"/>
      <c r="DB12" s="581" t="s">
        <v>129</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137</v>
      </c>
      <c r="N13" s="569"/>
      <c r="O13" s="569"/>
      <c r="P13" s="569"/>
      <c r="Q13" s="570"/>
      <c r="R13" s="571">
        <v>64159</v>
      </c>
      <c r="S13" s="572"/>
      <c r="T13" s="572"/>
      <c r="U13" s="572"/>
      <c r="V13" s="573"/>
      <c r="W13" s="559" t="s">
        <v>138</v>
      </c>
      <c r="X13" s="481"/>
      <c r="Y13" s="481"/>
      <c r="Z13" s="481"/>
      <c r="AA13" s="481"/>
      <c r="AB13" s="482"/>
      <c r="AC13" s="444">
        <v>9</v>
      </c>
      <c r="AD13" s="445"/>
      <c r="AE13" s="445"/>
      <c r="AF13" s="445"/>
      <c r="AG13" s="446"/>
      <c r="AH13" s="444">
        <v>4</v>
      </c>
      <c r="AI13" s="445"/>
      <c r="AJ13" s="445"/>
      <c r="AK13" s="445"/>
      <c r="AL13" s="447"/>
      <c r="AM13" s="537" t="s">
        <v>139</v>
      </c>
      <c r="AN13" s="442"/>
      <c r="AO13" s="442"/>
      <c r="AP13" s="442"/>
      <c r="AQ13" s="442"/>
      <c r="AR13" s="442"/>
      <c r="AS13" s="442"/>
      <c r="AT13" s="443"/>
      <c r="AU13" s="525" t="s">
        <v>140</v>
      </c>
      <c r="AV13" s="526"/>
      <c r="AW13" s="526"/>
      <c r="AX13" s="526"/>
      <c r="AY13" s="448" t="s">
        <v>141</v>
      </c>
      <c r="AZ13" s="449"/>
      <c r="BA13" s="449"/>
      <c r="BB13" s="449"/>
      <c r="BC13" s="449"/>
      <c r="BD13" s="449"/>
      <c r="BE13" s="449"/>
      <c r="BF13" s="449"/>
      <c r="BG13" s="449"/>
      <c r="BH13" s="449"/>
      <c r="BI13" s="449"/>
      <c r="BJ13" s="449"/>
      <c r="BK13" s="449"/>
      <c r="BL13" s="449"/>
      <c r="BM13" s="450"/>
      <c r="BN13" s="468">
        <v>-6864231</v>
      </c>
      <c r="BO13" s="469"/>
      <c r="BP13" s="469"/>
      <c r="BQ13" s="469"/>
      <c r="BR13" s="469"/>
      <c r="BS13" s="469"/>
      <c r="BT13" s="469"/>
      <c r="BU13" s="470"/>
      <c r="BV13" s="468">
        <v>3127849</v>
      </c>
      <c r="BW13" s="469"/>
      <c r="BX13" s="469"/>
      <c r="BY13" s="469"/>
      <c r="BZ13" s="469"/>
      <c r="CA13" s="469"/>
      <c r="CB13" s="469"/>
      <c r="CC13" s="470"/>
      <c r="CD13" s="477" t="s">
        <v>142</v>
      </c>
      <c r="CE13" s="478"/>
      <c r="CF13" s="478"/>
      <c r="CG13" s="478"/>
      <c r="CH13" s="478"/>
      <c r="CI13" s="478"/>
      <c r="CJ13" s="478"/>
      <c r="CK13" s="478"/>
      <c r="CL13" s="478"/>
      <c r="CM13" s="478"/>
      <c r="CN13" s="478"/>
      <c r="CO13" s="478"/>
      <c r="CP13" s="478"/>
      <c r="CQ13" s="478"/>
      <c r="CR13" s="478"/>
      <c r="CS13" s="479"/>
      <c r="CT13" s="438">
        <v>-0.2</v>
      </c>
      <c r="CU13" s="439"/>
      <c r="CV13" s="439"/>
      <c r="CW13" s="439"/>
      <c r="CX13" s="439"/>
      <c r="CY13" s="439"/>
      <c r="CZ13" s="439"/>
      <c r="DA13" s="440"/>
      <c r="DB13" s="438">
        <v>0</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143</v>
      </c>
      <c r="M14" s="605"/>
      <c r="N14" s="605"/>
      <c r="O14" s="605"/>
      <c r="P14" s="605"/>
      <c r="Q14" s="606"/>
      <c r="R14" s="571">
        <v>65942</v>
      </c>
      <c r="S14" s="572"/>
      <c r="T14" s="572"/>
      <c r="U14" s="572"/>
      <c r="V14" s="573"/>
      <c r="W14" s="574"/>
      <c r="X14" s="484"/>
      <c r="Y14" s="484"/>
      <c r="Z14" s="484"/>
      <c r="AA14" s="484"/>
      <c r="AB14" s="485"/>
      <c r="AC14" s="564">
        <v>0</v>
      </c>
      <c r="AD14" s="565"/>
      <c r="AE14" s="565"/>
      <c r="AF14" s="565"/>
      <c r="AG14" s="566"/>
      <c r="AH14" s="564">
        <v>0</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144</v>
      </c>
      <c r="CE14" s="475"/>
      <c r="CF14" s="475"/>
      <c r="CG14" s="475"/>
      <c r="CH14" s="475"/>
      <c r="CI14" s="475"/>
      <c r="CJ14" s="475"/>
      <c r="CK14" s="475"/>
      <c r="CL14" s="475"/>
      <c r="CM14" s="475"/>
      <c r="CN14" s="475"/>
      <c r="CO14" s="475"/>
      <c r="CP14" s="475"/>
      <c r="CQ14" s="475"/>
      <c r="CR14" s="475"/>
      <c r="CS14" s="476"/>
      <c r="CT14" s="575" t="s">
        <v>129</v>
      </c>
      <c r="CU14" s="576"/>
      <c r="CV14" s="576"/>
      <c r="CW14" s="576"/>
      <c r="CX14" s="576"/>
      <c r="CY14" s="576"/>
      <c r="CZ14" s="576"/>
      <c r="DA14" s="577"/>
      <c r="DB14" s="575" t="s">
        <v>145</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137</v>
      </c>
      <c r="N15" s="569"/>
      <c r="O15" s="569"/>
      <c r="P15" s="569"/>
      <c r="Q15" s="570"/>
      <c r="R15" s="571">
        <v>62714</v>
      </c>
      <c r="S15" s="572"/>
      <c r="T15" s="572"/>
      <c r="U15" s="572"/>
      <c r="V15" s="573"/>
      <c r="W15" s="559" t="s">
        <v>146</v>
      </c>
      <c r="X15" s="481"/>
      <c r="Y15" s="481"/>
      <c r="Z15" s="481"/>
      <c r="AA15" s="481"/>
      <c r="AB15" s="482"/>
      <c r="AC15" s="444">
        <v>1972</v>
      </c>
      <c r="AD15" s="445"/>
      <c r="AE15" s="445"/>
      <c r="AF15" s="445"/>
      <c r="AG15" s="446"/>
      <c r="AH15" s="444">
        <v>1604</v>
      </c>
      <c r="AI15" s="445"/>
      <c r="AJ15" s="445"/>
      <c r="AK15" s="445"/>
      <c r="AL15" s="447"/>
      <c r="AM15" s="537"/>
      <c r="AN15" s="442"/>
      <c r="AO15" s="442"/>
      <c r="AP15" s="442"/>
      <c r="AQ15" s="442"/>
      <c r="AR15" s="442"/>
      <c r="AS15" s="442"/>
      <c r="AT15" s="443"/>
      <c r="AU15" s="525"/>
      <c r="AV15" s="526"/>
      <c r="AW15" s="526"/>
      <c r="AX15" s="526"/>
      <c r="AY15" s="460" t="s">
        <v>147</v>
      </c>
      <c r="AZ15" s="461"/>
      <c r="BA15" s="461"/>
      <c r="BB15" s="461"/>
      <c r="BC15" s="461"/>
      <c r="BD15" s="461"/>
      <c r="BE15" s="461"/>
      <c r="BF15" s="461"/>
      <c r="BG15" s="461"/>
      <c r="BH15" s="461"/>
      <c r="BI15" s="461"/>
      <c r="BJ15" s="461"/>
      <c r="BK15" s="461"/>
      <c r="BL15" s="461"/>
      <c r="BM15" s="462"/>
      <c r="BN15" s="463">
        <v>26209559</v>
      </c>
      <c r="BO15" s="464"/>
      <c r="BP15" s="464"/>
      <c r="BQ15" s="464"/>
      <c r="BR15" s="464"/>
      <c r="BS15" s="464"/>
      <c r="BT15" s="464"/>
      <c r="BU15" s="465"/>
      <c r="BV15" s="463">
        <v>24790308</v>
      </c>
      <c r="BW15" s="464"/>
      <c r="BX15" s="464"/>
      <c r="BY15" s="464"/>
      <c r="BZ15" s="464"/>
      <c r="CA15" s="464"/>
      <c r="CB15" s="464"/>
      <c r="CC15" s="465"/>
      <c r="CD15" s="578" t="s">
        <v>148</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149</v>
      </c>
      <c r="M16" s="562"/>
      <c r="N16" s="562"/>
      <c r="O16" s="562"/>
      <c r="P16" s="562"/>
      <c r="Q16" s="563"/>
      <c r="R16" s="556" t="s">
        <v>150</v>
      </c>
      <c r="S16" s="557"/>
      <c r="T16" s="557"/>
      <c r="U16" s="557"/>
      <c r="V16" s="558"/>
      <c r="W16" s="574"/>
      <c r="X16" s="484"/>
      <c r="Y16" s="484"/>
      <c r="Z16" s="484"/>
      <c r="AA16" s="484"/>
      <c r="AB16" s="485"/>
      <c r="AC16" s="564">
        <v>9.8000000000000007</v>
      </c>
      <c r="AD16" s="565"/>
      <c r="AE16" s="565"/>
      <c r="AF16" s="565"/>
      <c r="AG16" s="566"/>
      <c r="AH16" s="564">
        <v>7.8</v>
      </c>
      <c r="AI16" s="565"/>
      <c r="AJ16" s="565"/>
      <c r="AK16" s="565"/>
      <c r="AL16" s="567"/>
      <c r="AM16" s="537"/>
      <c r="AN16" s="442"/>
      <c r="AO16" s="442"/>
      <c r="AP16" s="442"/>
      <c r="AQ16" s="442"/>
      <c r="AR16" s="442"/>
      <c r="AS16" s="442"/>
      <c r="AT16" s="443"/>
      <c r="AU16" s="525"/>
      <c r="AV16" s="526"/>
      <c r="AW16" s="526"/>
      <c r="AX16" s="526"/>
      <c r="AY16" s="448" t="s">
        <v>151</v>
      </c>
      <c r="AZ16" s="449"/>
      <c r="BA16" s="449"/>
      <c r="BB16" s="449"/>
      <c r="BC16" s="449"/>
      <c r="BD16" s="449"/>
      <c r="BE16" s="449"/>
      <c r="BF16" s="449"/>
      <c r="BG16" s="449"/>
      <c r="BH16" s="449"/>
      <c r="BI16" s="449"/>
      <c r="BJ16" s="449"/>
      <c r="BK16" s="449"/>
      <c r="BL16" s="449"/>
      <c r="BM16" s="450"/>
      <c r="BN16" s="468">
        <v>27838363</v>
      </c>
      <c r="BO16" s="469"/>
      <c r="BP16" s="469"/>
      <c r="BQ16" s="469"/>
      <c r="BR16" s="469"/>
      <c r="BS16" s="469"/>
      <c r="BT16" s="469"/>
      <c r="BU16" s="470"/>
      <c r="BV16" s="468">
        <v>28440768</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152</v>
      </c>
      <c r="N17" s="554"/>
      <c r="O17" s="554"/>
      <c r="P17" s="554"/>
      <c r="Q17" s="555"/>
      <c r="R17" s="556" t="s">
        <v>153</v>
      </c>
      <c r="S17" s="557"/>
      <c r="T17" s="557"/>
      <c r="U17" s="557"/>
      <c r="V17" s="558"/>
      <c r="W17" s="559" t="s">
        <v>154</v>
      </c>
      <c r="X17" s="481"/>
      <c r="Y17" s="481"/>
      <c r="Z17" s="481"/>
      <c r="AA17" s="481"/>
      <c r="AB17" s="482"/>
      <c r="AC17" s="444">
        <v>18210</v>
      </c>
      <c r="AD17" s="445"/>
      <c r="AE17" s="445"/>
      <c r="AF17" s="445"/>
      <c r="AG17" s="446"/>
      <c r="AH17" s="444">
        <v>18940</v>
      </c>
      <c r="AI17" s="445"/>
      <c r="AJ17" s="445"/>
      <c r="AK17" s="445"/>
      <c r="AL17" s="447"/>
      <c r="AM17" s="537"/>
      <c r="AN17" s="442"/>
      <c r="AO17" s="442"/>
      <c r="AP17" s="442"/>
      <c r="AQ17" s="442"/>
      <c r="AR17" s="442"/>
      <c r="AS17" s="442"/>
      <c r="AT17" s="443"/>
      <c r="AU17" s="525"/>
      <c r="AV17" s="526"/>
      <c r="AW17" s="526"/>
      <c r="AX17" s="526"/>
      <c r="AY17" s="448" t="s">
        <v>155</v>
      </c>
      <c r="AZ17" s="449"/>
      <c r="BA17" s="449"/>
      <c r="BB17" s="449"/>
      <c r="BC17" s="449"/>
      <c r="BD17" s="449"/>
      <c r="BE17" s="449"/>
      <c r="BF17" s="449"/>
      <c r="BG17" s="449"/>
      <c r="BH17" s="449"/>
      <c r="BI17" s="449"/>
      <c r="BJ17" s="449"/>
      <c r="BK17" s="449"/>
      <c r="BL17" s="449"/>
      <c r="BM17" s="450"/>
      <c r="BN17" s="468">
        <v>33349959</v>
      </c>
      <c r="BO17" s="469"/>
      <c r="BP17" s="469"/>
      <c r="BQ17" s="469"/>
      <c r="BR17" s="469"/>
      <c r="BS17" s="469"/>
      <c r="BT17" s="469"/>
      <c r="BU17" s="470"/>
      <c r="BV17" s="468">
        <v>33800225</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156</v>
      </c>
      <c r="C18" s="531"/>
      <c r="D18" s="531"/>
      <c r="E18" s="532"/>
      <c r="F18" s="532"/>
      <c r="G18" s="532"/>
      <c r="H18" s="532"/>
      <c r="I18" s="532"/>
      <c r="J18" s="532"/>
      <c r="K18" s="532"/>
      <c r="L18" s="533">
        <v>11.66</v>
      </c>
      <c r="M18" s="533"/>
      <c r="N18" s="533"/>
      <c r="O18" s="533"/>
      <c r="P18" s="533"/>
      <c r="Q18" s="533"/>
      <c r="R18" s="534"/>
      <c r="S18" s="534"/>
      <c r="T18" s="534"/>
      <c r="U18" s="534"/>
      <c r="V18" s="535"/>
      <c r="W18" s="549"/>
      <c r="X18" s="550"/>
      <c r="Y18" s="550"/>
      <c r="Z18" s="550"/>
      <c r="AA18" s="550"/>
      <c r="AB18" s="560"/>
      <c r="AC18" s="432">
        <v>90.2</v>
      </c>
      <c r="AD18" s="433"/>
      <c r="AE18" s="433"/>
      <c r="AF18" s="433"/>
      <c r="AG18" s="536"/>
      <c r="AH18" s="432">
        <v>92.2</v>
      </c>
      <c r="AI18" s="433"/>
      <c r="AJ18" s="433"/>
      <c r="AK18" s="433"/>
      <c r="AL18" s="434"/>
      <c r="AM18" s="537"/>
      <c r="AN18" s="442"/>
      <c r="AO18" s="442"/>
      <c r="AP18" s="442"/>
      <c r="AQ18" s="442"/>
      <c r="AR18" s="442"/>
      <c r="AS18" s="442"/>
      <c r="AT18" s="443"/>
      <c r="AU18" s="525"/>
      <c r="AV18" s="526"/>
      <c r="AW18" s="526"/>
      <c r="AX18" s="526"/>
      <c r="AY18" s="448" t="s">
        <v>157</v>
      </c>
      <c r="AZ18" s="449"/>
      <c r="BA18" s="449"/>
      <c r="BB18" s="449"/>
      <c r="BC18" s="449"/>
      <c r="BD18" s="449"/>
      <c r="BE18" s="449"/>
      <c r="BF18" s="449"/>
      <c r="BG18" s="449"/>
      <c r="BH18" s="449"/>
      <c r="BI18" s="449"/>
      <c r="BJ18" s="449"/>
      <c r="BK18" s="449"/>
      <c r="BL18" s="449"/>
      <c r="BM18" s="450"/>
      <c r="BN18" s="468">
        <v>30232713</v>
      </c>
      <c r="BO18" s="469"/>
      <c r="BP18" s="469"/>
      <c r="BQ18" s="469"/>
      <c r="BR18" s="469"/>
      <c r="BS18" s="469"/>
      <c r="BT18" s="469"/>
      <c r="BU18" s="470"/>
      <c r="BV18" s="468">
        <v>29453047</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158</v>
      </c>
      <c r="C19" s="531"/>
      <c r="D19" s="531"/>
      <c r="E19" s="532"/>
      <c r="F19" s="532"/>
      <c r="G19" s="532"/>
      <c r="H19" s="532"/>
      <c r="I19" s="532"/>
      <c r="J19" s="532"/>
      <c r="K19" s="532"/>
      <c r="L19" s="538">
        <v>5719</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159</v>
      </c>
      <c r="AZ19" s="449"/>
      <c r="BA19" s="449"/>
      <c r="BB19" s="449"/>
      <c r="BC19" s="449"/>
      <c r="BD19" s="449"/>
      <c r="BE19" s="449"/>
      <c r="BF19" s="449"/>
      <c r="BG19" s="449"/>
      <c r="BH19" s="449"/>
      <c r="BI19" s="449"/>
      <c r="BJ19" s="449"/>
      <c r="BK19" s="449"/>
      <c r="BL19" s="449"/>
      <c r="BM19" s="450"/>
      <c r="BN19" s="468">
        <v>57616456</v>
      </c>
      <c r="BO19" s="469"/>
      <c r="BP19" s="469"/>
      <c r="BQ19" s="469"/>
      <c r="BR19" s="469"/>
      <c r="BS19" s="469"/>
      <c r="BT19" s="469"/>
      <c r="BU19" s="470"/>
      <c r="BV19" s="468">
        <v>46070112</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160</v>
      </c>
      <c r="C20" s="531"/>
      <c r="D20" s="531"/>
      <c r="E20" s="532"/>
      <c r="F20" s="532"/>
      <c r="G20" s="532"/>
      <c r="H20" s="532"/>
      <c r="I20" s="532"/>
      <c r="J20" s="532"/>
      <c r="K20" s="532"/>
      <c r="L20" s="538">
        <v>37011</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161</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162</v>
      </c>
      <c r="C22" s="498"/>
      <c r="D22" s="499"/>
      <c r="E22" s="506" t="s">
        <v>1</v>
      </c>
      <c r="F22" s="481"/>
      <c r="G22" s="481"/>
      <c r="H22" s="481"/>
      <c r="I22" s="481"/>
      <c r="J22" s="481"/>
      <c r="K22" s="482"/>
      <c r="L22" s="506" t="s">
        <v>163</v>
      </c>
      <c r="M22" s="481"/>
      <c r="N22" s="481"/>
      <c r="O22" s="481"/>
      <c r="P22" s="482"/>
      <c r="Q22" s="491" t="s">
        <v>164</v>
      </c>
      <c r="R22" s="492"/>
      <c r="S22" s="492"/>
      <c r="T22" s="492"/>
      <c r="U22" s="492"/>
      <c r="V22" s="507"/>
      <c r="W22" s="509" t="s">
        <v>165</v>
      </c>
      <c r="X22" s="498"/>
      <c r="Y22" s="499"/>
      <c r="Z22" s="506" t="s">
        <v>1</v>
      </c>
      <c r="AA22" s="481"/>
      <c r="AB22" s="481"/>
      <c r="AC22" s="481"/>
      <c r="AD22" s="481"/>
      <c r="AE22" s="481"/>
      <c r="AF22" s="481"/>
      <c r="AG22" s="482"/>
      <c r="AH22" s="480" t="s">
        <v>166</v>
      </c>
      <c r="AI22" s="481"/>
      <c r="AJ22" s="481"/>
      <c r="AK22" s="481"/>
      <c r="AL22" s="482"/>
      <c r="AM22" s="480" t="s">
        <v>167</v>
      </c>
      <c r="AN22" s="486"/>
      <c r="AO22" s="486"/>
      <c r="AP22" s="486"/>
      <c r="AQ22" s="486"/>
      <c r="AR22" s="487"/>
      <c r="AS22" s="491" t="s">
        <v>164</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168</v>
      </c>
      <c r="AZ23" s="461"/>
      <c r="BA23" s="461"/>
      <c r="BB23" s="461"/>
      <c r="BC23" s="461"/>
      <c r="BD23" s="461"/>
      <c r="BE23" s="461"/>
      <c r="BF23" s="461"/>
      <c r="BG23" s="461"/>
      <c r="BH23" s="461"/>
      <c r="BI23" s="461"/>
      <c r="BJ23" s="461"/>
      <c r="BK23" s="461"/>
      <c r="BL23" s="461"/>
      <c r="BM23" s="462"/>
      <c r="BN23" s="468">
        <v>68115</v>
      </c>
      <c r="BO23" s="469"/>
      <c r="BP23" s="469"/>
      <c r="BQ23" s="469"/>
      <c r="BR23" s="469"/>
      <c r="BS23" s="469"/>
      <c r="BT23" s="469"/>
      <c r="BU23" s="470"/>
      <c r="BV23" s="468">
        <v>134870</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169</v>
      </c>
      <c r="F24" s="442"/>
      <c r="G24" s="442"/>
      <c r="H24" s="442"/>
      <c r="I24" s="442"/>
      <c r="J24" s="442"/>
      <c r="K24" s="443"/>
      <c r="L24" s="444">
        <v>1</v>
      </c>
      <c r="M24" s="445"/>
      <c r="N24" s="445"/>
      <c r="O24" s="445"/>
      <c r="P24" s="446"/>
      <c r="Q24" s="444">
        <v>12860</v>
      </c>
      <c r="R24" s="445"/>
      <c r="S24" s="445"/>
      <c r="T24" s="445"/>
      <c r="U24" s="445"/>
      <c r="V24" s="446"/>
      <c r="W24" s="510"/>
      <c r="X24" s="501"/>
      <c r="Y24" s="502"/>
      <c r="Z24" s="441" t="s">
        <v>170</v>
      </c>
      <c r="AA24" s="442"/>
      <c r="AB24" s="442"/>
      <c r="AC24" s="442"/>
      <c r="AD24" s="442"/>
      <c r="AE24" s="442"/>
      <c r="AF24" s="442"/>
      <c r="AG24" s="443"/>
      <c r="AH24" s="444">
        <v>1027</v>
      </c>
      <c r="AI24" s="445"/>
      <c r="AJ24" s="445"/>
      <c r="AK24" s="445"/>
      <c r="AL24" s="446"/>
      <c r="AM24" s="444">
        <v>2953652</v>
      </c>
      <c r="AN24" s="445"/>
      <c r="AO24" s="445"/>
      <c r="AP24" s="445"/>
      <c r="AQ24" s="445"/>
      <c r="AR24" s="446"/>
      <c r="AS24" s="444">
        <v>2876</v>
      </c>
      <c r="AT24" s="445"/>
      <c r="AU24" s="445"/>
      <c r="AV24" s="445"/>
      <c r="AW24" s="445"/>
      <c r="AX24" s="447"/>
      <c r="AY24" s="435" t="s">
        <v>171</v>
      </c>
      <c r="AZ24" s="436"/>
      <c r="BA24" s="436"/>
      <c r="BB24" s="436"/>
      <c r="BC24" s="436"/>
      <c r="BD24" s="436"/>
      <c r="BE24" s="436"/>
      <c r="BF24" s="436"/>
      <c r="BG24" s="436"/>
      <c r="BH24" s="436"/>
      <c r="BI24" s="436"/>
      <c r="BJ24" s="436"/>
      <c r="BK24" s="436"/>
      <c r="BL24" s="436"/>
      <c r="BM24" s="437"/>
      <c r="BN24" s="468">
        <v>68115</v>
      </c>
      <c r="BO24" s="469"/>
      <c r="BP24" s="469"/>
      <c r="BQ24" s="469"/>
      <c r="BR24" s="469"/>
      <c r="BS24" s="469"/>
      <c r="BT24" s="469"/>
      <c r="BU24" s="470"/>
      <c r="BV24" s="468">
        <v>134870</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172</v>
      </c>
      <c r="F25" s="442"/>
      <c r="G25" s="442"/>
      <c r="H25" s="442"/>
      <c r="I25" s="442"/>
      <c r="J25" s="442"/>
      <c r="K25" s="443"/>
      <c r="L25" s="444">
        <v>1</v>
      </c>
      <c r="M25" s="445"/>
      <c r="N25" s="445"/>
      <c r="O25" s="445"/>
      <c r="P25" s="446"/>
      <c r="Q25" s="444">
        <v>10270</v>
      </c>
      <c r="R25" s="445"/>
      <c r="S25" s="445"/>
      <c r="T25" s="445"/>
      <c r="U25" s="445"/>
      <c r="V25" s="446"/>
      <c r="W25" s="510"/>
      <c r="X25" s="501"/>
      <c r="Y25" s="502"/>
      <c r="Z25" s="441" t="s">
        <v>173</v>
      </c>
      <c r="AA25" s="442"/>
      <c r="AB25" s="442"/>
      <c r="AC25" s="442"/>
      <c r="AD25" s="442"/>
      <c r="AE25" s="442"/>
      <c r="AF25" s="442"/>
      <c r="AG25" s="443"/>
      <c r="AH25" s="444" t="s">
        <v>145</v>
      </c>
      <c r="AI25" s="445"/>
      <c r="AJ25" s="445"/>
      <c r="AK25" s="445"/>
      <c r="AL25" s="446"/>
      <c r="AM25" s="444" t="s">
        <v>145</v>
      </c>
      <c r="AN25" s="445"/>
      <c r="AO25" s="445"/>
      <c r="AP25" s="445"/>
      <c r="AQ25" s="445"/>
      <c r="AR25" s="446"/>
      <c r="AS25" s="444" t="s">
        <v>145</v>
      </c>
      <c r="AT25" s="445"/>
      <c r="AU25" s="445"/>
      <c r="AV25" s="445"/>
      <c r="AW25" s="445"/>
      <c r="AX25" s="447"/>
      <c r="AY25" s="460" t="s">
        <v>174</v>
      </c>
      <c r="AZ25" s="461"/>
      <c r="BA25" s="461"/>
      <c r="BB25" s="461"/>
      <c r="BC25" s="461"/>
      <c r="BD25" s="461"/>
      <c r="BE25" s="461"/>
      <c r="BF25" s="461"/>
      <c r="BG25" s="461"/>
      <c r="BH25" s="461"/>
      <c r="BI25" s="461"/>
      <c r="BJ25" s="461"/>
      <c r="BK25" s="461"/>
      <c r="BL25" s="461"/>
      <c r="BM25" s="462"/>
      <c r="BN25" s="463">
        <v>33246486</v>
      </c>
      <c r="BO25" s="464"/>
      <c r="BP25" s="464"/>
      <c r="BQ25" s="464"/>
      <c r="BR25" s="464"/>
      <c r="BS25" s="464"/>
      <c r="BT25" s="464"/>
      <c r="BU25" s="465"/>
      <c r="BV25" s="463">
        <v>37461264</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175</v>
      </c>
      <c r="F26" s="442"/>
      <c r="G26" s="442"/>
      <c r="H26" s="442"/>
      <c r="I26" s="442"/>
      <c r="J26" s="442"/>
      <c r="K26" s="443"/>
      <c r="L26" s="444">
        <v>1</v>
      </c>
      <c r="M26" s="445"/>
      <c r="N26" s="445"/>
      <c r="O26" s="445"/>
      <c r="P26" s="446"/>
      <c r="Q26" s="444">
        <v>9090</v>
      </c>
      <c r="R26" s="445"/>
      <c r="S26" s="445"/>
      <c r="T26" s="445"/>
      <c r="U26" s="445"/>
      <c r="V26" s="446"/>
      <c r="W26" s="510"/>
      <c r="X26" s="501"/>
      <c r="Y26" s="502"/>
      <c r="Z26" s="441" t="s">
        <v>176</v>
      </c>
      <c r="AA26" s="523"/>
      <c r="AB26" s="523"/>
      <c r="AC26" s="523"/>
      <c r="AD26" s="523"/>
      <c r="AE26" s="523"/>
      <c r="AF26" s="523"/>
      <c r="AG26" s="524"/>
      <c r="AH26" s="444">
        <v>87</v>
      </c>
      <c r="AI26" s="445"/>
      <c r="AJ26" s="445"/>
      <c r="AK26" s="445"/>
      <c r="AL26" s="446"/>
      <c r="AM26" s="444">
        <v>238815</v>
      </c>
      <c r="AN26" s="445"/>
      <c r="AO26" s="445"/>
      <c r="AP26" s="445"/>
      <c r="AQ26" s="445"/>
      <c r="AR26" s="446"/>
      <c r="AS26" s="444">
        <v>2745</v>
      </c>
      <c r="AT26" s="445"/>
      <c r="AU26" s="445"/>
      <c r="AV26" s="445"/>
      <c r="AW26" s="445"/>
      <c r="AX26" s="447"/>
      <c r="AY26" s="477" t="s">
        <v>177</v>
      </c>
      <c r="AZ26" s="478"/>
      <c r="BA26" s="478"/>
      <c r="BB26" s="478"/>
      <c r="BC26" s="478"/>
      <c r="BD26" s="478"/>
      <c r="BE26" s="478"/>
      <c r="BF26" s="478"/>
      <c r="BG26" s="478"/>
      <c r="BH26" s="478"/>
      <c r="BI26" s="478"/>
      <c r="BJ26" s="478"/>
      <c r="BK26" s="478"/>
      <c r="BL26" s="478"/>
      <c r="BM26" s="479"/>
      <c r="BN26" s="468">
        <v>200000</v>
      </c>
      <c r="BO26" s="469"/>
      <c r="BP26" s="469"/>
      <c r="BQ26" s="469"/>
      <c r="BR26" s="469"/>
      <c r="BS26" s="469"/>
      <c r="BT26" s="469"/>
      <c r="BU26" s="470"/>
      <c r="BV26" s="468">
        <v>150000</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178</v>
      </c>
      <c r="F27" s="442"/>
      <c r="G27" s="442"/>
      <c r="H27" s="442"/>
      <c r="I27" s="442"/>
      <c r="J27" s="442"/>
      <c r="K27" s="443"/>
      <c r="L27" s="444">
        <v>1</v>
      </c>
      <c r="M27" s="445"/>
      <c r="N27" s="445"/>
      <c r="O27" s="445"/>
      <c r="P27" s="446"/>
      <c r="Q27" s="444">
        <v>9250</v>
      </c>
      <c r="R27" s="445"/>
      <c r="S27" s="445"/>
      <c r="T27" s="445"/>
      <c r="U27" s="445"/>
      <c r="V27" s="446"/>
      <c r="W27" s="510"/>
      <c r="X27" s="501"/>
      <c r="Y27" s="502"/>
      <c r="Z27" s="441" t="s">
        <v>179</v>
      </c>
      <c r="AA27" s="442"/>
      <c r="AB27" s="442"/>
      <c r="AC27" s="442"/>
      <c r="AD27" s="442"/>
      <c r="AE27" s="442"/>
      <c r="AF27" s="442"/>
      <c r="AG27" s="443"/>
      <c r="AH27" s="444">
        <v>96</v>
      </c>
      <c r="AI27" s="445"/>
      <c r="AJ27" s="445"/>
      <c r="AK27" s="445"/>
      <c r="AL27" s="446"/>
      <c r="AM27" s="444">
        <v>311568</v>
      </c>
      <c r="AN27" s="445"/>
      <c r="AO27" s="445"/>
      <c r="AP27" s="445"/>
      <c r="AQ27" s="445"/>
      <c r="AR27" s="446"/>
      <c r="AS27" s="444">
        <v>3246</v>
      </c>
      <c r="AT27" s="445"/>
      <c r="AU27" s="445"/>
      <c r="AV27" s="445"/>
      <c r="AW27" s="445"/>
      <c r="AX27" s="447"/>
      <c r="AY27" s="474" t="s">
        <v>180</v>
      </c>
      <c r="AZ27" s="475"/>
      <c r="BA27" s="475"/>
      <c r="BB27" s="475"/>
      <c r="BC27" s="475"/>
      <c r="BD27" s="475"/>
      <c r="BE27" s="475"/>
      <c r="BF27" s="475"/>
      <c r="BG27" s="475"/>
      <c r="BH27" s="475"/>
      <c r="BI27" s="475"/>
      <c r="BJ27" s="475"/>
      <c r="BK27" s="475"/>
      <c r="BL27" s="475"/>
      <c r="BM27" s="476"/>
      <c r="BN27" s="471" t="s">
        <v>145</v>
      </c>
      <c r="BO27" s="472"/>
      <c r="BP27" s="472"/>
      <c r="BQ27" s="472"/>
      <c r="BR27" s="472"/>
      <c r="BS27" s="472"/>
      <c r="BT27" s="472"/>
      <c r="BU27" s="473"/>
      <c r="BV27" s="471" t="s">
        <v>145</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181</v>
      </c>
      <c r="F28" s="442"/>
      <c r="G28" s="442"/>
      <c r="H28" s="442"/>
      <c r="I28" s="442"/>
      <c r="J28" s="442"/>
      <c r="K28" s="443"/>
      <c r="L28" s="444">
        <v>1</v>
      </c>
      <c r="M28" s="445"/>
      <c r="N28" s="445"/>
      <c r="O28" s="445"/>
      <c r="P28" s="446"/>
      <c r="Q28" s="444">
        <v>8090</v>
      </c>
      <c r="R28" s="445"/>
      <c r="S28" s="445"/>
      <c r="T28" s="445"/>
      <c r="U28" s="445"/>
      <c r="V28" s="446"/>
      <c r="W28" s="510"/>
      <c r="X28" s="501"/>
      <c r="Y28" s="502"/>
      <c r="Z28" s="441" t="s">
        <v>182</v>
      </c>
      <c r="AA28" s="442"/>
      <c r="AB28" s="442"/>
      <c r="AC28" s="442"/>
      <c r="AD28" s="442"/>
      <c r="AE28" s="442"/>
      <c r="AF28" s="442"/>
      <c r="AG28" s="443"/>
      <c r="AH28" s="444" t="s">
        <v>145</v>
      </c>
      <c r="AI28" s="445"/>
      <c r="AJ28" s="445"/>
      <c r="AK28" s="445"/>
      <c r="AL28" s="446"/>
      <c r="AM28" s="444" t="s">
        <v>145</v>
      </c>
      <c r="AN28" s="445"/>
      <c r="AO28" s="445"/>
      <c r="AP28" s="445"/>
      <c r="AQ28" s="445"/>
      <c r="AR28" s="446"/>
      <c r="AS28" s="444" t="s">
        <v>145</v>
      </c>
      <c r="AT28" s="445"/>
      <c r="AU28" s="445"/>
      <c r="AV28" s="445"/>
      <c r="AW28" s="445"/>
      <c r="AX28" s="447"/>
      <c r="AY28" s="451" t="s">
        <v>183</v>
      </c>
      <c r="AZ28" s="452"/>
      <c r="BA28" s="452"/>
      <c r="BB28" s="453"/>
      <c r="BC28" s="460" t="s">
        <v>47</v>
      </c>
      <c r="BD28" s="461"/>
      <c r="BE28" s="461"/>
      <c r="BF28" s="461"/>
      <c r="BG28" s="461"/>
      <c r="BH28" s="461"/>
      <c r="BI28" s="461"/>
      <c r="BJ28" s="461"/>
      <c r="BK28" s="461"/>
      <c r="BL28" s="461"/>
      <c r="BM28" s="462"/>
      <c r="BN28" s="463">
        <v>41606227</v>
      </c>
      <c r="BO28" s="464"/>
      <c r="BP28" s="464"/>
      <c r="BQ28" s="464"/>
      <c r="BR28" s="464"/>
      <c r="BS28" s="464"/>
      <c r="BT28" s="464"/>
      <c r="BU28" s="465"/>
      <c r="BV28" s="463">
        <v>48148471</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184</v>
      </c>
      <c r="F29" s="442"/>
      <c r="G29" s="442"/>
      <c r="H29" s="442"/>
      <c r="I29" s="442"/>
      <c r="J29" s="442"/>
      <c r="K29" s="443"/>
      <c r="L29" s="444">
        <v>23</v>
      </c>
      <c r="M29" s="445"/>
      <c r="N29" s="445"/>
      <c r="O29" s="445"/>
      <c r="P29" s="446"/>
      <c r="Q29" s="444">
        <v>6180</v>
      </c>
      <c r="R29" s="445"/>
      <c r="S29" s="445"/>
      <c r="T29" s="445"/>
      <c r="U29" s="445"/>
      <c r="V29" s="446"/>
      <c r="W29" s="511"/>
      <c r="X29" s="512"/>
      <c r="Y29" s="513"/>
      <c r="Z29" s="441" t="s">
        <v>185</v>
      </c>
      <c r="AA29" s="442"/>
      <c r="AB29" s="442"/>
      <c r="AC29" s="442"/>
      <c r="AD29" s="442"/>
      <c r="AE29" s="442"/>
      <c r="AF29" s="442"/>
      <c r="AG29" s="443"/>
      <c r="AH29" s="444">
        <v>1123</v>
      </c>
      <c r="AI29" s="445"/>
      <c r="AJ29" s="445"/>
      <c r="AK29" s="445"/>
      <c r="AL29" s="446"/>
      <c r="AM29" s="444">
        <v>3265220</v>
      </c>
      <c r="AN29" s="445"/>
      <c r="AO29" s="445"/>
      <c r="AP29" s="445"/>
      <c r="AQ29" s="445"/>
      <c r="AR29" s="446"/>
      <c r="AS29" s="444">
        <v>2908</v>
      </c>
      <c r="AT29" s="445"/>
      <c r="AU29" s="445"/>
      <c r="AV29" s="445"/>
      <c r="AW29" s="445"/>
      <c r="AX29" s="447"/>
      <c r="AY29" s="454"/>
      <c r="AZ29" s="455"/>
      <c r="BA29" s="455"/>
      <c r="BB29" s="456"/>
      <c r="BC29" s="448" t="s">
        <v>186</v>
      </c>
      <c r="BD29" s="449"/>
      <c r="BE29" s="449"/>
      <c r="BF29" s="449"/>
      <c r="BG29" s="449"/>
      <c r="BH29" s="449"/>
      <c r="BI29" s="449"/>
      <c r="BJ29" s="449"/>
      <c r="BK29" s="449"/>
      <c r="BL29" s="449"/>
      <c r="BM29" s="450"/>
      <c r="BN29" s="468" t="s">
        <v>145</v>
      </c>
      <c r="BO29" s="469"/>
      <c r="BP29" s="469"/>
      <c r="BQ29" s="469"/>
      <c r="BR29" s="469"/>
      <c r="BS29" s="469"/>
      <c r="BT29" s="469"/>
      <c r="BU29" s="470"/>
      <c r="BV29" s="468" t="s">
        <v>145</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187</v>
      </c>
      <c r="X30" s="521"/>
      <c r="Y30" s="521"/>
      <c r="Z30" s="521"/>
      <c r="AA30" s="521"/>
      <c r="AB30" s="521"/>
      <c r="AC30" s="521"/>
      <c r="AD30" s="521"/>
      <c r="AE30" s="521"/>
      <c r="AF30" s="521"/>
      <c r="AG30" s="522"/>
      <c r="AH30" s="432">
        <v>99.2</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49</v>
      </c>
      <c r="BD30" s="436"/>
      <c r="BE30" s="436"/>
      <c r="BF30" s="436"/>
      <c r="BG30" s="436"/>
      <c r="BH30" s="436"/>
      <c r="BI30" s="436"/>
      <c r="BJ30" s="436"/>
      <c r="BK30" s="436"/>
      <c r="BL30" s="436"/>
      <c r="BM30" s="437"/>
      <c r="BN30" s="471">
        <v>72099378</v>
      </c>
      <c r="BO30" s="472"/>
      <c r="BP30" s="472"/>
      <c r="BQ30" s="472"/>
      <c r="BR30" s="472"/>
      <c r="BS30" s="472"/>
      <c r="BT30" s="472"/>
      <c r="BU30" s="473"/>
      <c r="BV30" s="471">
        <v>70204608</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194</v>
      </c>
      <c r="D33" s="431"/>
      <c r="E33" s="430" t="s">
        <v>195</v>
      </c>
      <c r="F33" s="430"/>
      <c r="G33" s="430"/>
      <c r="H33" s="430"/>
      <c r="I33" s="430"/>
      <c r="J33" s="430"/>
      <c r="K33" s="430"/>
      <c r="L33" s="430"/>
      <c r="M33" s="430"/>
      <c r="N33" s="430"/>
      <c r="O33" s="430"/>
      <c r="P33" s="430"/>
      <c r="Q33" s="430"/>
      <c r="R33" s="430"/>
      <c r="S33" s="430"/>
      <c r="T33" s="216"/>
      <c r="U33" s="431" t="s">
        <v>194</v>
      </c>
      <c r="V33" s="431"/>
      <c r="W33" s="430" t="s">
        <v>195</v>
      </c>
      <c r="X33" s="430"/>
      <c r="Y33" s="430"/>
      <c r="Z33" s="430"/>
      <c r="AA33" s="430"/>
      <c r="AB33" s="430"/>
      <c r="AC33" s="430"/>
      <c r="AD33" s="430"/>
      <c r="AE33" s="430"/>
      <c r="AF33" s="430"/>
      <c r="AG33" s="430"/>
      <c r="AH33" s="430"/>
      <c r="AI33" s="430"/>
      <c r="AJ33" s="430"/>
      <c r="AK33" s="430"/>
      <c r="AL33" s="216"/>
      <c r="AM33" s="431" t="s">
        <v>194</v>
      </c>
      <c r="AN33" s="431"/>
      <c r="AO33" s="430" t="s">
        <v>195</v>
      </c>
      <c r="AP33" s="430"/>
      <c r="AQ33" s="430"/>
      <c r="AR33" s="430"/>
      <c r="AS33" s="430"/>
      <c r="AT33" s="430"/>
      <c r="AU33" s="430"/>
      <c r="AV33" s="430"/>
      <c r="AW33" s="430"/>
      <c r="AX33" s="430"/>
      <c r="AY33" s="430"/>
      <c r="AZ33" s="430"/>
      <c r="BA33" s="430"/>
      <c r="BB33" s="430"/>
      <c r="BC33" s="430"/>
      <c r="BD33" s="217"/>
      <c r="BE33" s="430" t="s">
        <v>196</v>
      </c>
      <c r="BF33" s="430"/>
      <c r="BG33" s="430" t="s">
        <v>197</v>
      </c>
      <c r="BH33" s="430"/>
      <c r="BI33" s="430"/>
      <c r="BJ33" s="430"/>
      <c r="BK33" s="430"/>
      <c r="BL33" s="430"/>
      <c r="BM33" s="430"/>
      <c r="BN33" s="430"/>
      <c r="BO33" s="430"/>
      <c r="BP33" s="430"/>
      <c r="BQ33" s="430"/>
      <c r="BR33" s="430"/>
      <c r="BS33" s="430"/>
      <c r="BT33" s="430"/>
      <c r="BU33" s="430"/>
      <c r="BV33" s="217"/>
      <c r="BW33" s="431" t="s">
        <v>196</v>
      </c>
      <c r="BX33" s="431"/>
      <c r="BY33" s="430" t="s">
        <v>198</v>
      </c>
      <c r="BZ33" s="430"/>
      <c r="CA33" s="430"/>
      <c r="CB33" s="430"/>
      <c r="CC33" s="430"/>
      <c r="CD33" s="430"/>
      <c r="CE33" s="430"/>
      <c r="CF33" s="430"/>
      <c r="CG33" s="430"/>
      <c r="CH33" s="430"/>
      <c r="CI33" s="430"/>
      <c r="CJ33" s="430"/>
      <c r="CK33" s="430"/>
      <c r="CL33" s="430"/>
      <c r="CM33" s="430"/>
      <c r="CN33" s="216"/>
      <c r="CO33" s="431" t="s">
        <v>194</v>
      </c>
      <c r="CP33" s="431"/>
      <c r="CQ33" s="430" t="s">
        <v>199</v>
      </c>
      <c r="CR33" s="430"/>
      <c r="CS33" s="430"/>
      <c r="CT33" s="430"/>
      <c r="CU33" s="430"/>
      <c r="CV33" s="430"/>
      <c r="CW33" s="430"/>
      <c r="CX33" s="430"/>
      <c r="CY33" s="430"/>
      <c r="CZ33" s="430"/>
      <c r="DA33" s="430"/>
      <c r="DB33" s="430"/>
      <c r="DC33" s="430"/>
      <c r="DD33" s="430"/>
      <c r="DE33" s="430"/>
      <c r="DF33" s="216"/>
      <c r="DG33" s="429" t="s">
        <v>200</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2</v>
      </c>
      <c r="V34" s="427"/>
      <c r="W34" s="426" t="str">
        <f>IF('各会計、関係団体の財政状況及び健全化判断比率'!B28="","",'各会計、関係団体の財政状況及び健全化判断比率'!B28)</f>
        <v>国民健康保険事業会計</v>
      </c>
      <c r="X34" s="426"/>
      <c r="Y34" s="426"/>
      <c r="Z34" s="426"/>
      <c r="AA34" s="426"/>
      <c r="AB34" s="426"/>
      <c r="AC34" s="426"/>
      <c r="AD34" s="426"/>
      <c r="AE34" s="426"/>
      <c r="AF34" s="426"/>
      <c r="AG34" s="426"/>
      <c r="AH34" s="426"/>
      <c r="AI34" s="426"/>
      <c r="AJ34" s="426"/>
      <c r="AK34" s="426"/>
      <c r="AL34" s="214"/>
      <c r="AM34" s="427" t="str">
        <f>IF(AO34="","",MAX(C34:D43,U34:V43)+1)</f>
        <v/>
      </c>
      <c r="AN34" s="427"/>
      <c r="AO34" s="426"/>
      <c r="AP34" s="426"/>
      <c r="AQ34" s="426"/>
      <c r="AR34" s="426"/>
      <c r="AS34" s="426"/>
      <c r="AT34" s="426"/>
      <c r="AU34" s="426"/>
      <c r="AV34" s="426"/>
      <c r="AW34" s="426"/>
      <c r="AX34" s="426"/>
      <c r="AY34" s="426"/>
      <c r="AZ34" s="426"/>
      <c r="BA34" s="426"/>
      <c r="BB34" s="426"/>
      <c r="BC34" s="426"/>
      <c r="BD34" s="214"/>
      <c r="BE34" s="427" t="str">
        <f>IF(BG34="","",MAX(C34:D43,U34:V43,AM34:AN43)+1)</f>
        <v/>
      </c>
      <c r="BF34" s="427"/>
      <c r="BG34" s="426"/>
      <c r="BH34" s="426"/>
      <c r="BI34" s="426"/>
      <c r="BJ34" s="426"/>
      <c r="BK34" s="426"/>
      <c r="BL34" s="426"/>
      <c r="BM34" s="426"/>
      <c r="BN34" s="426"/>
      <c r="BO34" s="426"/>
      <c r="BP34" s="426"/>
      <c r="BQ34" s="426"/>
      <c r="BR34" s="426"/>
      <c r="BS34" s="426"/>
      <c r="BT34" s="426"/>
      <c r="BU34" s="426"/>
      <c r="BV34" s="214"/>
      <c r="BW34" s="427">
        <f>IF(BY34="","",MAX(C34:D43,U34:V43,AM34:AN43,BE34:BF43)+1)</f>
        <v>5</v>
      </c>
      <c r="BX34" s="427"/>
      <c r="BY34" s="426" t="str">
        <f>IF('各会計、関係団体の財政状況及び健全化判断比率'!B68="","",'各会計、関係団体の財政状況及び健全化判断比率'!B68)</f>
        <v>特別区人事・厚生事務組合</v>
      </c>
      <c r="BZ34" s="426"/>
      <c r="CA34" s="426"/>
      <c r="CB34" s="426"/>
      <c r="CC34" s="426"/>
      <c r="CD34" s="426"/>
      <c r="CE34" s="426"/>
      <c r="CF34" s="426"/>
      <c r="CG34" s="426"/>
      <c r="CH34" s="426"/>
      <c r="CI34" s="426"/>
      <c r="CJ34" s="426"/>
      <c r="CK34" s="426"/>
      <c r="CL34" s="426"/>
      <c r="CM34" s="426"/>
      <c r="CN34" s="214"/>
      <c r="CO34" s="427">
        <f>IF(CQ34="","",MAX(C34:D43,U34:V43,AM34:AN43,BE34:BF43,BW34:BX43)+1)</f>
        <v>10</v>
      </c>
      <c r="CP34" s="427"/>
      <c r="CQ34" s="426" t="str">
        <f>IF('各会計、関係団体の財政状況及び健全化判断比率'!BS7="","",'各会計、関係団体の財政状況及び健全化判断比率'!BS7)</f>
        <v>まちみらい千代田</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15">
      <c r="A35" s="187"/>
      <c r="B35" s="213"/>
      <c r="C35" s="427" t="str">
        <f>IF(E35="","",C34+1)</f>
        <v/>
      </c>
      <c r="D35" s="427"/>
      <c r="E35" s="426" t="str">
        <f>IF('各会計、関係団体の財政状況及び健全化判断比率'!B8="","",'各会計、関係団体の財政状況及び健全化判断比率'!B8)</f>
        <v/>
      </c>
      <c r="F35" s="426"/>
      <c r="G35" s="426"/>
      <c r="H35" s="426"/>
      <c r="I35" s="426"/>
      <c r="J35" s="426"/>
      <c r="K35" s="426"/>
      <c r="L35" s="426"/>
      <c r="M35" s="426"/>
      <c r="N35" s="426"/>
      <c r="O35" s="426"/>
      <c r="P35" s="426"/>
      <c r="Q35" s="426"/>
      <c r="R35" s="426"/>
      <c r="S35" s="426"/>
      <c r="T35" s="214"/>
      <c r="U35" s="427">
        <f>IF(W35="","",U34+1)</f>
        <v>3</v>
      </c>
      <c r="V35" s="427"/>
      <c r="W35" s="426" t="str">
        <f>IF('各会計、関係団体の財政状況及び健全化判断比率'!B29="","",'各会計、関係団体の財政状況及び健全化判断比率'!B29)</f>
        <v>介護保険特別会計</v>
      </c>
      <c r="X35" s="426"/>
      <c r="Y35" s="426"/>
      <c r="Z35" s="426"/>
      <c r="AA35" s="426"/>
      <c r="AB35" s="426"/>
      <c r="AC35" s="426"/>
      <c r="AD35" s="426"/>
      <c r="AE35" s="426"/>
      <c r="AF35" s="426"/>
      <c r="AG35" s="426"/>
      <c r="AH35" s="426"/>
      <c r="AI35" s="426"/>
      <c r="AJ35" s="426"/>
      <c r="AK35" s="426"/>
      <c r="AL35" s="214"/>
      <c r="AM35" s="427" t="str">
        <f t="shared" ref="AM35:AM43" si="0">IF(AO35="","",AM34+1)</f>
        <v/>
      </c>
      <c r="AN35" s="427"/>
      <c r="AO35" s="426"/>
      <c r="AP35" s="426"/>
      <c r="AQ35" s="426"/>
      <c r="AR35" s="426"/>
      <c r="AS35" s="426"/>
      <c r="AT35" s="426"/>
      <c r="AU35" s="426"/>
      <c r="AV35" s="426"/>
      <c r="AW35" s="426"/>
      <c r="AX35" s="426"/>
      <c r="AY35" s="426"/>
      <c r="AZ35" s="426"/>
      <c r="BA35" s="426"/>
      <c r="BB35" s="426"/>
      <c r="BC35" s="426"/>
      <c r="BD35" s="214"/>
      <c r="BE35" s="427" t="str">
        <f t="shared" ref="BE35:BE43" si="1">IF(BG35="","",BE34+1)</f>
        <v/>
      </c>
      <c r="BF35" s="427"/>
      <c r="BG35" s="426"/>
      <c r="BH35" s="426"/>
      <c r="BI35" s="426"/>
      <c r="BJ35" s="426"/>
      <c r="BK35" s="426"/>
      <c r="BL35" s="426"/>
      <c r="BM35" s="426"/>
      <c r="BN35" s="426"/>
      <c r="BO35" s="426"/>
      <c r="BP35" s="426"/>
      <c r="BQ35" s="426"/>
      <c r="BR35" s="426"/>
      <c r="BS35" s="426"/>
      <c r="BT35" s="426"/>
      <c r="BU35" s="426"/>
      <c r="BV35" s="214"/>
      <c r="BW35" s="427">
        <f t="shared" ref="BW35:BW43" si="2">IF(BY35="","",BW34+1)</f>
        <v>6</v>
      </c>
      <c r="BX35" s="427"/>
      <c r="BY35" s="426" t="str">
        <f>IF('各会計、関係団体の財政状況及び健全化判断比率'!B69="","",'各会計、関係団体の財政状況及び健全化判断比率'!B69)</f>
        <v>特別区競馬組合</v>
      </c>
      <c r="BZ35" s="426"/>
      <c r="CA35" s="426"/>
      <c r="CB35" s="426"/>
      <c r="CC35" s="426"/>
      <c r="CD35" s="426"/>
      <c r="CE35" s="426"/>
      <c r="CF35" s="426"/>
      <c r="CG35" s="426"/>
      <c r="CH35" s="426"/>
      <c r="CI35" s="426"/>
      <c r="CJ35" s="426"/>
      <c r="CK35" s="426"/>
      <c r="CL35" s="426"/>
      <c r="CM35" s="426"/>
      <c r="CN35" s="214"/>
      <c r="CO35" s="427">
        <f t="shared" ref="CO35:CO43" si="3">IF(CQ35="","",CO34+1)</f>
        <v>11</v>
      </c>
      <c r="CP35" s="427"/>
      <c r="CQ35" s="426" t="str">
        <f>IF('各会計、関係団体の財政状況及び健全化判断比率'!BS8="","",'各会計、関係団体の財政状況及び健全化判断比率'!BS8)</f>
        <v>秋葉原タウンマネジメント</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15">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4</v>
      </c>
      <c r="V36" s="427"/>
      <c r="W36" s="426" t="str">
        <f>IF('各会計、関係団体の財政状況及び健全化判断比率'!B30="","",'各会計、関係団体の財政状況及び健全化判断比率'!B30)</f>
        <v>後期高齢者医療特別会計</v>
      </c>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7</v>
      </c>
      <c r="BX36" s="427"/>
      <c r="BY36" s="426" t="str">
        <f>IF('各会計、関係団体の財政状況及び健全化判断比率'!B70="","",'各会計、関係団体の財政状況及び健全化判断比率'!B70)</f>
        <v>東京二十三区清掃一部事務組合</v>
      </c>
      <c r="BZ36" s="426"/>
      <c r="CA36" s="426"/>
      <c r="CB36" s="426"/>
      <c r="CC36" s="426"/>
      <c r="CD36" s="426"/>
      <c r="CE36" s="426"/>
      <c r="CF36" s="426"/>
      <c r="CG36" s="426"/>
      <c r="CH36" s="426"/>
      <c r="CI36" s="426"/>
      <c r="CJ36" s="426"/>
      <c r="CK36" s="426"/>
      <c r="CL36" s="426"/>
      <c r="CM36" s="426"/>
      <c r="CN36" s="214"/>
      <c r="CO36" s="427">
        <f t="shared" si="3"/>
        <v>12</v>
      </c>
      <c r="CP36" s="427"/>
      <c r="CQ36" s="426" t="str">
        <f>IF('各会計、関係団体の財政状況及び健全化判断比率'!BS9="","",'各会計、関係団体の財政状況及び健全化判断比率'!BS9)</f>
        <v>ゆとりちよだ</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15">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t="str">
        <f t="shared" si="4"/>
        <v/>
      </c>
      <c r="V37" s="427"/>
      <c r="W37" s="426"/>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8</v>
      </c>
      <c r="BX37" s="427"/>
      <c r="BY37" s="426" t="str">
        <f>IF('各会計、関係団体の財政状況及び健全化判断比率'!B71="","",'各会計、関係団体の財政状況及び健全化判断比率'!B71)</f>
        <v>東京都後期高齢者医療広域連合（一般会計）</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15">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9</v>
      </c>
      <c r="BX38" s="427"/>
      <c r="BY38" s="426" t="str">
        <f>IF('各会計、関係団体の財政状況及び健全化判断比率'!B72="","",'各会計、関係団体の財政状況及び健全化判断比率'!B72)</f>
        <v>東京都後期高齢者医療広域連合
（後期高齢者医療特別会計）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15">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t="str">
        <f t="shared" si="2"/>
        <v/>
      </c>
      <c r="BX39" s="427"/>
      <c r="BY39" s="426" t="str">
        <f>IF('各会計、関係団体の財政状況及び健全化判断比率'!B73="","",'各会計、関係団体の財政状況及び健全化判断比率'!B73)</f>
        <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t="str">
        <f t="shared" si="2"/>
        <v/>
      </c>
      <c r="BX40" s="427"/>
      <c r="BY40" s="426" t="str">
        <f>IF('各会計、関係団体の財政状況及び健全化判断比率'!B74="","",'各会計、関係団体の財政状況及び健全化判断比率'!B74)</f>
        <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t="str">
        <f t="shared" si="2"/>
        <v/>
      </c>
      <c r="BX41" s="427"/>
      <c r="BY41" s="426" t="str">
        <f>IF('各会計、関係団体の財政状況及び健全化判断比率'!B75="","",'各会計、関係団体の財政状況及び健全化判断比率'!B75)</f>
        <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t="str">
        <f t="shared" si="2"/>
        <v/>
      </c>
      <c r="BX42" s="427"/>
      <c r="BY42" s="426" t="str">
        <f>IF('各会計、関係団体の財政状況及び健全化判断比率'!B76="","",'各会計、関係団体の財政状況及び健全化判断比率'!B76)</f>
        <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t="str">
        <f t="shared" si="2"/>
        <v/>
      </c>
      <c r="BX43" s="427"/>
      <c r="BY43" s="426" t="str">
        <f>IF('各会計、関係団体の財政状況及び健全化判断比率'!B77="","",'各会計、関係団体の財政状況及び健全化判断比率'!B77)</f>
        <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201</v>
      </c>
      <c r="C46" s="186"/>
      <c r="D46" s="186"/>
      <c r="E46" s="186" t="s">
        <v>202</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205</v>
      </c>
    </row>
    <row r="50" spans="5:5" x14ac:dyDescent="0.15">
      <c r="E50" s="188" t="s">
        <v>206</v>
      </c>
    </row>
    <row r="51" spans="5:5" x14ac:dyDescent="0.15">
      <c r="E51" s="188" t="s">
        <v>207</v>
      </c>
    </row>
    <row r="52" spans="5:5" x14ac:dyDescent="0.15">
      <c r="E52" s="188" t="s">
        <v>208</v>
      </c>
    </row>
    <row r="53" spans="5:5" x14ac:dyDescent="0.15"/>
    <row r="54" spans="5:5" x14ac:dyDescent="0.15"/>
    <row r="55" spans="5:5" x14ac:dyDescent="0.15"/>
    <row r="56" spans="5:5" x14ac:dyDescent="0.15"/>
  </sheetData>
  <sheetProtection algorithmName="SHA-512" hashValue="6M3MtOer8IF8AKOWJk4UFWn6DYf4SDvgcbwkSvHyy/omRbX52HO3VyHzwnT4e1lRhtf4crva5wAqnYH6S5uoxA==" saltValue="FAWfxreLKqoZbQu7C9y/7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K1" zoomScaleNormal="100" workbookViewId="0">
      <selection activeCell="CR11" sqref="CR11:CY11"/>
    </sheetView>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209</v>
      </c>
      <c r="DI1" s="800"/>
      <c r="DJ1" s="800"/>
      <c r="DK1" s="800"/>
      <c r="DL1" s="800"/>
      <c r="DM1" s="800"/>
      <c r="DN1" s="801"/>
      <c r="DO1" s="226"/>
      <c r="DP1" s="799" t="s">
        <v>210</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211</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212</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213</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214</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215</v>
      </c>
      <c r="S4" s="742"/>
      <c r="T4" s="742"/>
      <c r="U4" s="742"/>
      <c r="V4" s="742"/>
      <c r="W4" s="742"/>
      <c r="X4" s="742"/>
      <c r="Y4" s="743"/>
      <c r="Z4" s="741" t="s">
        <v>216</v>
      </c>
      <c r="AA4" s="742"/>
      <c r="AB4" s="742"/>
      <c r="AC4" s="743"/>
      <c r="AD4" s="741" t="s">
        <v>217</v>
      </c>
      <c r="AE4" s="742"/>
      <c r="AF4" s="742"/>
      <c r="AG4" s="742"/>
      <c r="AH4" s="742"/>
      <c r="AI4" s="742"/>
      <c r="AJ4" s="742"/>
      <c r="AK4" s="743"/>
      <c r="AL4" s="741" t="s">
        <v>216</v>
      </c>
      <c r="AM4" s="742"/>
      <c r="AN4" s="742"/>
      <c r="AO4" s="743"/>
      <c r="AP4" s="802" t="s">
        <v>218</v>
      </c>
      <c r="AQ4" s="802"/>
      <c r="AR4" s="802"/>
      <c r="AS4" s="802"/>
      <c r="AT4" s="802"/>
      <c r="AU4" s="802"/>
      <c r="AV4" s="802"/>
      <c r="AW4" s="802"/>
      <c r="AX4" s="802"/>
      <c r="AY4" s="802"/>
      <c r="AZ4" s="802"/>
      <c r="BA4" s="802"/>
      <c r="BB4" s="802"/>
      <c r="BC4" s="802"/>
      <c r="BD4" s="802"/>
      <c r="BE4" s="802"/>
      <c r="BF4" s="802"/>
      <c r="BG4" s="802" t="s">
        <v>219</v>
      </c>
      <c r="BH4" s="802"/>
      <c r="BI4" s="802"/>
      <c r="BJ4" s="802"/>
      <c r="BK4" s="802"/>
      <c r="BL4" s="802"/>
      <c r="BM4" s="802"/>
      <c r="BN4" s="802"/>
      <c r="BO4" s="802" t="s">
        <v>216</v>
      </c>
      <c r="BP4" s="802"/>
      <c r="BQ4" s="802"/>
      <c r="BR4" s="802"/>
      <c r="BS4" s="802" t="s">
        <v>220</v>
      </c>
      <c r="BT4" s="802"/>
      <c r="BU4" s="802"/>
      <c r="BV4" s="802"/>
      <c r="BW4" s="802"/>
      <c r="BX4" s="802"/>
      <c r="BY4" s="802"/>
      <c r="BZ4" s="802"/>
      <c r="CA4" s="802"/>
      <c r="CB4" s="802"/>
      <c r="CD4" s="784" t="s">
        <v>221</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46" t="s">
        <v>222</v>
      </c>
      <c r="C5" s="747"/>
      <c r="D5" s="747"/>
      <c r="E5" s="747"/>
      <c r="F5" s="747"/>
      <c r="G5" s="747"/>
      <c r="H5" s="747"/>
      <c r="I5" s="747"/>
      <c r="J5" s="747"/>
      <c r="K5" s="747"/>
      <c r="L5" s="747"/>
      <c r="M5" s="747"/>
      <c r="N5" s="747"/>
      <c r="O5" s="747"/>
      <c r="P5" s="747"/>
      <c r="Q5" s="748"/>
      <c r="R5" s="735">
        <v>20573851</v>
      </c>
      <c r="S5" s="736"/>
      <c r="T5" s="736"/>
      <c r="U5" s="736"/>
      <c r="V5" s="736"/>
      <c r="W5" s="736"/>
      <c r="X5" s="736"/>
      <c r="Y5" s="779"/>
      <c r="Z5" s="797">
        <v>25.9</v>
      </c>
      <c r="AA5" s="797"/>
      <c r="AB5" s="797"/>
      <c r="AC5" s="797"/>
      <c r="AD5" s="798">
        <v>20573851</v>
      </c>
      <c r="AE5" s="798"/>
      <c r="AF5" s="798"/>
      <c r="AG5" s="798"/>
      <c r="AH5" s="798"/>
      <c r="AI5" s="798"/>
      <c r="AJ5" s="798"/>
      <c r="AK5" s="798"/>
      <c r="AL5" s="780">
        <v>55</v>
      </c>
      <c r="AM5" s="751"/>
      <c r="AN5" s="751"/>
      <c r="AO5" s="781"/>
      <c r="AP5" s="746" t="s">
        <v>223</v>
      </c>
      <c r="AQ5" s="747"/>
      <c r="AR5" s="747"/>
      <c r="AS5" s="747"/>
      <c r="AT5" s="747"/>
      <c r="AU5" s="747"/>
      <c r="AV5" s="747"/>
      <c r="AW5" s="747"/>
      <c r="AX5" s="747"/>
      <c r="AY5" s="747"/>
      <c r="AZ5" s="747"/>
      <c r="BA5" s="747"/>
      <c r="BB5" s="747"/>
      <c r="BC5" s="747"/>
      <c r="BD5" s="747"/>
      <c r="BE5" s="747"/>
      <c r="BF5" s="748"/>
      <c r="BG5" s="680">
        <v>20570547</v>
      </c>
      <c r="BH5" s="681"/>
      <c r="BI5" s="681"/>
      <c r="BJ5" s="681"/>
      <c r="BK5" s="681"/>
      <c r="BL5" s="681"/>
      <c r="BM5" s="681"/>
      <c r="BN5" s="682"/>
      <c r="BO5" s="713">
        <v>100</v>
      </c>
      <c r="BP5" s="713"/>
      <c r="BQ5" s="713"/>
      <c r="BR5" s="713"/>
      <c r="BS5" s="714" t="s">
        <v>224</v>
      </c>
      <c r="BT5" s="714"/>
      <c r="BU5" s="714"/>
      <c r="BV5" s="714"/>
      <c r="BW5" s="714"/>
      <c r="BX5" s="714"/>
      <c r="BY5" s="714"/>
      <c r="BZ5" s="714"/>
      <c r="CA5" s="714"/>
      <c r="CB5" s="777"/>
      <c r="CD5" s="784" t="s">
        <v>218</v>
      </c>
      <c r="CE5" s="785"/>
      <c r="CF5" s="785"/>
      <c r="CG5" s="785"/>
      <c r="CH5" s="785"/>
      <c r="CI5" s="785"/>
      <c r="CJ5" s="785"/>
      <c r="CK5" s="785"/>
      <c r="CL5" s="785"/>
      <c r="CM5" s="785"/>
      <c r="CN5" s="785"/>
      <c r="CO5" s="785"/>
      <c r="CP5" s="785"/>
      <c r="CQ5" s="786"/>
      <c r="CR5" s="784" t="s">
        <v>225</v>
      </c>
      <c r="CS5" s="785"/>
      <c r="CT5" s="785"/>
      <c r="CU5" s="785"/>
      <c r="CV5" s="785"/>
      <c r="CW5" s="785"/>
      <c r="CX5" s="785"/>
      <c r="CY5" s="786"/>
      <c r="CZ5" s="784" t="s">
        <v>216</v>
      </c>
      <c r="DA5" s="785"/>
      <c r="DB5" s="785"/>
      <c r="DC5" s="786"/>
      <c r="DD5" s="784" t="s">
        <v>226</v>
      </c>
      <c r="DE5" s="785"/>
      <c r="DF5" s="785"/>
      <c r="DG5" s="785"/>
      <c r="DH5" s="785"/>
      <c r="DI5" s="785"/>
      <c r="DJ5" s="785"/>
      <c r="DK5" s="785"/>
      <c r="DL5" s="785"/>
      <c r="DM5" s="785"/>
      <c r="DN5" s="785"/>
      <c r="DO5" s="785"/>
      <c r="DP5" s="786"/>
      <c r="DQ5" s="784" t="s">
        <v>227</v>
      </c>
      <c r="DR5" s="785"/>
      <c r="DS5" s="785"/>
      <c r="DT5" s="785"/>
      <c r="DU5" s="785"/>
      <c r="DV5" s="785"/>
      <c r="DW5" s="785"/>
      <c r="DX5" s="785"/>
      <c r="DY5" s="785"/>
      <c r="DZ5" s="785"/>
      <c r="EA5" s="785"/>
      <c r="EB5" s="785"/>
      <c r="EC5" s="786"/>
    </row>
    <row r="6" spans="2:143" ht="11.25" customHeight="1" x14ac:dyDescent="0.15">
      <c r="B6" s="677" t="s">
        <v>228</v>
      </c>
      <c r="C6" s="678"/>
      <c r="D6" s="678"/>
      <c r="E6" s="678"/>
      <c r="F6" s="678"/>
      <c r="G6" s="678"/>
      <c r="H6" s="678"/>
      <c r="I6" s="678"/>
      <c r="J6" s="678"/>
      <c r="K6" s="678"/>
      <c r="L6" s="678"/>
      <c r="M6" s="678"/>
      <c r="N6" s="678"/>
      <c r="O6" s="678"/>
      <c r="P6" s="678"/>
      <c r="Q6" s="679"/>
      <c r="R6" s="680">
        <v>306606</v>
      </c>
      <c r="S6" s="681"/>
      <c r="T6" s="681"/>
      <c r="U6" s="681"/>
      <c r="V6" s="681"/>
      <c r="W6" s="681"/>
      <c r="X6" s="681"/>
      <c r="Y6" s="682"/>
      <c r="Z6" s="713">
        <v>0.4</v>
      </c>
      <c r="AA6" s="713"/>
      <c r="AB6" s="713"/>
      <c r="AC6" s="713"/>
      <c r="AD6" s="714">
        <v>306606</v>
      </c>
      <c r="AE6" s="714"/>
      <c r="AF6" s="714"/>
      <c r="AG6" s="714"/>
      <c r="AH6" s="714"/>
      <c r="AI6" s="714"/>
      <c r="AJ6" s="714"/>
      <c r="AK6" s="714"/>
      <c r="AL6" s="683">
        <v>0.8</v>
      </c>
      <c r="AM6" s="684"/>
      <c r="AN6" s="684"/>
      <c r="AO6" s="715"/>
      <c r="AP6" s="677" t="s">
        <v>229</v>
      </c>
      <c r="AQ6" s="678"/>
      <c r="AR6" s="678"/>
      <c r="AS6" s="678"/>
      <c r="AT6" s="678"/>
      <c r="AU6" s="678"/>
      <c r="AV6" s="678"/>
      <c r="AW6" s="678"/>
      <c r="AX6" s="678"/>
      <c r="AY6" s="678"/>
      <c r="AZ6" s="678"/>
      <c r="BA6" s="678"/>
      <c r="BB6" s="678"/>
      <c r="BC6" s="678"/>
      <c r="BD6" s="678"/>
      <c r="BE6" s="678"/>
      <c r="BF6" s="679"/>
      <c r="BG6" s="680">
        <v>20570547</v>
      </c>
      <c r="BH6" s="681"/>
      <c r="BI6" s="681"/>
      <c r="BJ6" s="681"/>
      <c r="BK6" s="681"/>
      <c r="BL6" s="681"/>
      <c r="BM6" s="681"/>
      <c r="BN6" s="682"/>
      <c r="BO6" s="713">
        <v>100</v>
      </c>
      <c r="BP6" s="713"/>
      <c r="BQ6" s="713"/>
      <c r="BR6" s="713"/>
      <c r="BS6" s="714" t="s">
        <v>230</v>
      </c>
      <c r="BT6" s="714"/>
      <c r="BU6" s="714"/>
      <c r="BV6" s="714"/>
      <c r="BW6" s="714"/>
      <c r="BX6" s="714"/>
      <c r="BY6" s="714"/>
      <c r="BZ6" s="714"/>
      <c r="CA6" s="714"/>
      <c r="CB6" s="777"/>
      <c r="CD6" s="738" t="s">
        <v>231</v>
      </c>
      <c r="CE6" s="739"/>
      <c r="CF6" s="739"/>
      <c r="CG6" s="739"/>
      <c r="CH6" s="739"/>
      <c r="CI6" s="739"/>
      <c r="CJ6" s="739"/>
      <c r="CK6" s="739"/>
      <c r="CL6" s="739"/>
      <c r="CM6" s="739"/>
      <c r="CN6" s="739"/>
      <c r="CO6" s="739"/>
      <c r="CP6" s="739"/>
      <c r="CQ6" s="740"/>
      <c r="CR6" s="680">
        <v>646170</v>
      </c>
      <c r="CS6" s="681"/>
      <c r="CT6" s="681"/>
      <c r="CU6" s="681"/>
      <c r="CV6" s="681"/>
      <c r="CW6" s="681"/>
      <c r="CX6" s="681"/>
      <c r="CY6" s="682"/>
      <c r="CZ6" s="780">
        <v>0.8</v>
      </c>
      <c r="DA6" s="751"/>
      <c r="DB6" s="751"/>
      <c r="DC6" s="783"/>
      <c r="DD6" s="686">
        <v>36232</v>
      </c>
      <c r="DE6" s="681"/>
      <c r="DF6" s="681"/>
      <c r="DG6" s="681"/>
      <c r="DH6" s="681"/>
      <c r="DI6" s="681"/>
      <c r="DJ6" s="681"/>
      <c r="DK6" s="681"/>
      <c r="DL6" s="681"/>
      <c r="DM6" s="681"/>
      <c r="DN6" s="681"/>
      <c r="DO6" s="681"/>
      <c r="DP6" s="682"/>
      <c r="DQ6" s="686">
        <v>646158</v>
      </c>
      <c r="DR6" s="681"/>
      <c r="DS6" s="681"/>
      <c r="DT6" s="681"/>
      <c r="DU6" s="681"/>
      <c r="DV6" s="681"/>
      <c r="DW6" s="681"/>
      <c r="DX6" s="681"/>
      <c r="DY6" s="681"/>
      <c r="DZ6" s="681"/>
      <c r="EA6" s="681"/>
      <c r="EB6" s="681"/>
      <c r="EC6" s="727"/>
    </row>
    <row r="7" spans="2:143" ht="11.25" customHeight="1" x14ac:dyDescent="0.15">
      <c r="B7" s="677" t="s">
        <v>232</v>
      </c>
      <c r="C7" s="678"/>
      <c r="D7" s="678"/>
      <c r="E7" s="678"/>
      <c r="F7" s="678"/>
      <c r="G7" s="678"/>
      <c r="H7" s="678"/>
      <c r="I7" s="678"/>
      <c r="J7" s="678"/>
      <c r="K7" s="678"/>
      <c r="L7" s="678"/>
      <c r="M7" s="678"/>
      <c r="N7" s="678"/>
      <c r="O7" s="678"/>
      <c r="P7" s="678"/>
      <c r="Q7" s="679"/>
      <c r="R7" s="680">
        <v>50394</v>
      </c>
      <c r="S7" s="681"/>
      <c r="T7" s="681"/>
      <c r="U7" s="681"/>
      <c r="V7" s="681"/>
      <c r="W7" s="681"/>
      <c r="X7" s="681"/>
      <c r="Y7" s="682"/>
      <c r="Z7" s="713">
        <v>0.1</v>
      </c>
      <c r="AA7" s="713"/>
      <c r="AB7" s="713"/>
      <c r="AC7" s="713"/>
      <c r="AD7" s="714">
        <v>50394</v>
      </c>
      <c r="AE7" s="714"/>
      <c r="AF7" s="714"/>
      <c r="AG7" s="714"/>
      <c r="AH7" s="714"/>
      <c r="AI7" s="714"/>
      <c r="AJ7" s="714"/>
      <c r="AK7" s="714"/>
      <c r="AL7" s="683">
        <v>0.1</v>
      </c>
      <c r="AM7" s="684"/>
      <c r="AN7" s="684"/>
      <c r="AO7" s="715"/>
      <c r="AP7" s="677" t="s">
        <v>233</v>
      </c>
      <c r="AQ7" s="678"/>
      <c r="AR7" s="678"/>
      <c r="AS7" s="678"/>
      <c r="AT7" s="678"/>
      <c r="AU7" s="678"/>
      <c r="AV7" s="678"/>
      <c r="AW7" s="678"/>
      <c r="AX7" s="678"/>
      <c r="AY7" s="678"/>
      <c r="AZ7" s="678"/>
      <c r="BA7" s="678"/>
      <c r="BB7" s="678"/>
      <c r="BC7" s="678"/>
      <c r="BD7" s="678"/>
      <c r="BE7" s="678"/>
      <c r="BF7" s="679"/>
      <c r="BG7" s="680">
        <v>18004459</v>
      </c>
      <c r="BH7" s="681"/>
      <c r="BI7" s="681"/>
      <c r="BJ7" s="681"/>
      <c r="BK7" s="681"/>
      <c r="BL7" s="681"/>
      <c r="BM7" s="681"/>
      <c r="BN7" s="682"/>
      <c r="BO7" s="713">
        <v>87.5</v>
      </c>
      <c r="BP7" s="713"/>
      <c r="BQ7" s="713"/>
      <c r="BR7" s="713"/>
      <c r="BS7" s="714" t="s">
        <v>230</v>
      </c>
      <c r="BT7" s="714"/>
      <c r="BU7" s="714"/>
      <c r="BV7" s="714"/>
      <c r="BW7" s="714"/>
      <c r="BX7" s="714"/>
      <c r="BY7" s="714"/>
      <c r="BZ7" s="714"/>
      <c r="CA7" s="714"/>
      <c r="CB7" s="777"/>
      <c r="CD7" s="719" t="s">
        <v>234</v>
      </c>
      <c r="CE7" s="720"/>
      <c r="CF7" s="720"/>
      <c r="CG7" s="720"/>
      <c r="CH7" s="720"/>
      <c r="CI7" s="720"/>
      <c r="CJ7" s="720"/>
      <c r="CK7" s="720"/>
      <c r="CL7" s="720"/>
      <c r="CM7" s="720"/>
      <c r="CN7" s="720"/>
      <c r="CO7" s="720"/>
      <c r="CP7" s="720"/>
      <c r="CQ7" s="721"/>
      <c r="CR7" s="680">
        <v>27801030</v>
      </c>
      <c r="CS7" s="681"/>
      <c r="CT7" s="681"/>
      <c r="CU7" s="681"/>
      <c r="CV7" s="681"/>
      <c r="CW7" s="681"/>
      <c r="CX7" s="681"/>
      <c r="CY7" s="682"/>
      <c r="CZ7" s="713">
        <v>36.299999999999997</v>
      </c>
      <c r="DA7" s="713"/>
      <c r="DB7" s="713"/>
      <c r="DC7" s="713"/>
      <c r="DD7" s="686">
        <v>3658409</v>
      </c>
      <c r="DE7" s="681"/>
      <c r="DF7" s="681"/>
      <c r="DG7" s="681"/>
      <c r="DH7" s="681"/>
      <c r="DI7" s="681"/>
      <c r="DJ7" s="681"/>
      <c r="DK7" s="681"/>
      <c r="DL7" s="681"/>
      <c r="DM7" s="681"/>
      <c r="DN7" s="681"/>
      <c r="DO7" s="681"/>
      <c r="DP7" s="682"/>
      <c r="DQ7" s="686">
        <v>19886321</v>
      </c>
      <c r="DR7" s="681"/>
      <c r="DS7" s="681"/>
      <c r="DT7" s="681"/>
      <c r="DU7" s="681"/>
      <c r="DV7" s="681"/>
      <c r="DW7" s="681"/>
      <c r="DX7" s="681"/>
      <c r="DY7" s="681"/>
      <c r="DZ7" s="681"/>
      <c r="EA7" s="681"/>
      <c r="EB7" s="681"/>
      <c r="EC7" s="727"/>
    </row>
    <row r="8" spans="2:143" ht="11.25" customHeight="1" x14ac:dyDescent="0.15">
      <c r="B8" s="677" t="s">
        <v>235</v>
      </c>
      <c r="C8" s="678"/>
      <c r="D8" s="678"/>
      <c r="E8" s="678"/>
      <c r="F8" s="678"/>
      <c r="G8" s="678"/>
      <c r="H8" s="678"/>
      <c r="I8" s="678"/>
      <c r="J8" s="678"/>
      <c r="K8" s="678"/>
      <c r="L8" s="678"/>
      <c r="M8" s="678"/>
      <c r="N8" s="678"/>
      <c r="O8" s="678"/>
      <c r="P8" s="678"/>
      <c r="Q8" s="679"/>
      <c r="R8" s="680">
        <v>245593</v>
      </c>
      <c r="S8" s="681"/>
      <c r="T8" s="681"/>
      <c r="U8" s="681"/>
      <c r="V8" s="681"/>
      <c r="W8" s="681"/>
      <c r="X8" s="681"/>
      <c r="Y8" s="682"/>
      <c r="Z8" s="713">
        <v>0.3</v>
      </c>
      <c r="AA8" s="713"/>
      <c r="AB8" s="713"/>
      <c r="AC8" s="713"/>
      <c r="AD8" s="714">
        <v>245593</v>
      </c>
      <c r="AE8" s="714"/>
      <c r="AF8" s="714"/>
      <c r="AG8" s="714"/>
      <c r="AH8" s="714"/>
      <c r="AI8" s="714"/>
      <c r="AJ8" s="714"/>
      <c r="AK8" s="714"/>
      <c r="AL8" s="683">
        <v>0.7</v>
      </c>
      <c r="AM8" s="684"/>
      <c r="AN8" s="684"/>
      <c r="AO8" s="715"/>
      <c r="AP8" s="677" t="s">
        <v>236</v>
      </c>
      <c r="AQ8" s="678"/>
      <c r="AR8" s="678"/>
      <c r="AS8" s="678"/>
      <c r="AT8" s="678"/>
      <c r="AU8" s="678"/>
      <c r="AV8" s="678"/>
      <c r="AW8" s="678"/>
      <c r="AX8" s="678"/>
      <c r="AY8" s="678"/>
      <c r="AZ8" s="678"/>
      <c r="BA8" s="678"/>
      <c r="BB8" s="678"/>
      <c r="BC8" s="678"/>
      <c r="BD8" s="678"/>
      <c r="BE8" s="678"/>
      <c r="BF8" s="679"/>
      <c r="BG8" s="680">
        <v>167748</v>
      </c>
      <c r="BH8" s="681"/>
      <c r="BI8" s="681"/>
      <c r="BJ8" s="681"/>
      <c r="BK8" s="681"/>
      <c r="BL8" s="681"/>
      <c r="BM8" s="681"/>
      <c r="BN8" s="682"/>
      <c r="BO8" s="713">
        <v>0.8</v>
      </c>
      <c r="BP8" s="713"/>
      <c r="BQ8" s="713"/>
      <c r="BR8" s="713"/>
      <c r="BS8" s="686" t="s">
        <v>230</v>
      </c>
      <c r="BT8" s="681"/>
      <c r="BU8" s="681"/>
      <c r="BV8" s="681"/>
      <c r="BW8" s="681"/>
      <c r="BX8" s="681"/>
      <c r="BY8" s="681"/>
      <c r="BZ8" s="681"/>
      <c r="CA8" s="681"/>
      <c r="CB8" s="727"/>
      <c r="CD8" s="719" t="s">
        <v>237</v>
      </c>
      <c r="CE8" s="720"/>
      <c r="CF8" s="720"/>
      <c r="CG8" s="720"/>
      <c r="CH8" s="720"/>
      <c r="CI8" s="720"/>
      <c r="CJ8" s="720"/>
      <c r="CK8" s="720"/>
      <c r="CL8" s="720"/>
      <c r="CM8" s="720"/>
      <c r="CN8" s="720"/>
      <c r="CO8" s="720"/>
      <c r="CP8" s="720"/>
      <c r="CQ8" s="721"/>
      <c r="CR8" s="680">
        <v>21390004</v>
      </c>
      <c r="CS8" s="681"/>
      <c r="CT8" s="681"/>
      <c r="CU8" s="681"/>
      <c r="CV8" s="681"/>
      <c r="CW8" s="681"/>
      <c r="CX8" s="681"/>
      <c r="CY8" s="682"/>
      <c r="CZ8" s="713">
        <v>28</v>
      </c>
      <c r="DA8" s="713"/>
      <c r="DB8" s="713"/>
      <c r="DC8" s="713"/>
      <c r="DD8" s="686">
        <v>1781306</v>
      </c>
      <c r="DE8" s="681"/>
      <c r="DF8" s="681"/>
      <c r="DG8" s="681"/>
      <c r="DH8" s="681"/>
      <c r="DI8" s="681"/>
      <c r="DJ8" s="681"/>
      <c r="DK8" s="681"/>
      <c r="DL8" s="681"/>
      <c r="DM8" s="681"/>
      <c r="DN8" s="681"/>
      <c r="DO8" s="681"/>
      <c r="DP8" s="682"/>
      <c r="DQ8" s="686">
        <v>13697229</v>
      </c>
      <c r="DR8" s="681"/>
      <c r="DS8" s="681"/>
      <c r="DT8" s="681"/>
      <c r="DU8" s="681"/>
      <c r="DV8" s="681"/>
      <c r="DW8" s="681"/>
      <c r="DX8" s="681"/>
      <c r="DY8" s="681"/>
      <c r="DZ8" s="681"/>
      <c r="EA8" s="681"/>
      <c r="EB8" s="681"/>
      <c r="EC8" s="727"/>
    </row>
    <row r="9" spans="2:143" ht="11.25" customHeight="1" x14ac:dyDescent="0.15">
      <c r="B9" s="677" t="s">
        <v>238</v>
      </c>
      <c r="C9" s="678"/>
      <c r="D9" s="678"/>
      <c r="E9" s="678"/>
      <c r="F9" s="678"/>
      <c r="G9" s="678"/>
      <c r="H9" s="678"/>
      <c r="I9" s="678"/>
      <c r="J9" s="678"/>
      <c r="K9" s="678"/>
      <c r="L9" s="678"/>
      <c r="M9" s="678"/>
      <c r="N9" s="678"/>
      <c r="O9" s="678"/>
      <c r="P9" s="678"/>
      <c r="Q9" s="679"/>
      <c r="R9" s="680">
        <v>289925</v>
      </c>
      <c r="S9" s="681"/>
      <c r="T9" s="681"/>
      <c r="U9" s="681"/>
      <c r="V9" s="681"/>
      <c r="W9" s="681"/>
      <c r="X9" s="681"/>
      <c r="Y9" s="682"/>
      <c r="Z9" s="713">
        <v>0.4</v>
      </c>
      <c r="AA9" s="713"/>
      <c r="AB9" s="713"/>
      <c r="AC9" s="713"/>
      <c r="AD9" s="714">
        <v>289925</v>
      </c>
      <c r="AE9" s="714"/>
      <c r="AF9" s="714"/>
      <c r="AG9" s="714"/>
      <c r="AH9" s="714"/>
      <c r="AI9" s="714"/>
      <c r="AJ9" s="714"/>
      <c r="AK9" s="714"/>
      <c r="AL9" s="683">
        <v>0.8</v>
      </c>
      <c r="AM9" s="684"/>
      <c r="AN9" s="684"/>
      <c r="AO9" s="715"/>
      <c r="AP9" s="677" t="s">
        <v>239</v>
      </c>
      <c r="AQ9" s="678"/>
      <c r="AR9" s="678"/>
      <c r="AS9" s="678"/>
      <c r="AT9" s="678"/>
      <c r="AU9" s="678"/>
      <c r="AV9" s="678"/>
      <c r="AW9" s="678"/>
      <c r="AX9" s="678"/>
      <c r="AY9" s="678"/>
      <c r="AZ9" s="678"/>
      <c r="BA9" s="678"/>
      <c r="BB9" s="678"/>
      <c r="BC9" s="678"/>
      <c r="BD9" s="678"/>
      <c r="BE9" s="678"/>
      <c r="BF9" s="679"/>
      <c r="BG9" s="680">
        <v>17836711</v>
      </c>
      <c r="BH9" s="681"/>
      <c r="BI9" s="681"/>
      <c r="BJ9" s="681"/>
      <c r="BK9" s="681"/>
      <c r="BL9" s="681"/>
      <c r="BM9" s="681"/>
      <c r="BN9" s="682"/>
      <c r="BO9" s="713">
        <v>86.7</v>
      </c>
      <c r="BP9" s="713"/>
      <c r="BQ9" s="713"/>
      <c r="BR9" s="713"/>
      <c r="BS9" s="686" t="s">
        <v>224</v>
      </c>
      <c r="BT9" s="681"/>
      <c r="BU9" s="681"/>
      <c r="BV9" s="681"/>
      <c r="BW9" s="681"/>
      <c r="BX9" s="681"/>
      <c r="BY9" s="681"/>
      <c r="BZ9" s="681"/>
      <c r="CA9" s="681"/>
      <c r="CB9" s="727"/>
      <c r="CD9" s="719" t="s">
        <v>240</v>
      </c>
      <c r="CE9" s="720"/>
      <c r="CF9" s="720"/>
      <c r="CG9" s="720"/>
      <c r="CH9" s="720"/>
      <c r="CI9" s="720"/>
      <c r="CJ9" s="720"/>
      <c r="CK9" s="720"/>
      <c r="CL9" s="720"/>
      <c r="CM9" s="720"/>
      <c r="CN9" s="720"/>
      <c r="CO9" s="720"/>
      <c r="CP9" s="720"/>
      <c r="CQ9" s="721"/>
      <c r="CR9" s="680">
        <v>5944549</v>
      </c>
      <c r="CS9" s="681"/>
      <c r="CT9" s="681"/>
      <c r="CU9" s="681"/>
      <c r="CV9" s="681"/>
      <c r="CW9" s="681"/>
      <c r="CX9" s="681"/>
      <c r="CY9" s="682"/>
      <c r="CZ9" s="713">
        <v>7.8</v>
      </c>
      <c r="DA9" s="713"/>
      <c r="DB9" s="713"/>
      <c r="DC9" s="713"/>
      <c r="DD9" s="686">
        <v>94072</v>
      </c>
      <c r="DE9" s="681"/>
      <c r="DF9" s="681"/>
      <c r="DG9" s="681"/>
      <c r="DH9" s="681"/>
      <c r="DI9" s="681"/>
      <c r="DJ9" s="681"/>
      <c r="DK9" s="681"/>
      <c r="DL9" s="681"/>
      <c r="DM9" s="681"/>
      <c r="DN9" s="681"/>
      <c r="DO9" s="681"/>
      <c r="DP9" s="682"/>
      <c r="DQ9" s="686">
        <v>4904522</v>
      </c>
      <c r="DR9" s="681"/>
      <c r="DS9" s="681"/>
      <c r="DT9" s="681"/>
      <c r="DU9" s="681"/>
      <c r="DV9" s="681"/>
      <c r="DW9" s="681"/>
      <c r="DX9" s="681"/>
      <c r="DY9" s="681"/>
      <c r="DZ9" s="681"/>
      <c r="EA9" s="681"/>
      <c r="EB9" s="681"/>
      <c r="EC9" s="727"/>
    </row>
    <row r="10" spans="2:143" ht="11.25" customHeight="1" x14ac:dyDescent="0.15">
      <c r="B10" s="677" t="s">
        <v>241</v>
      </c>
      <c r="C10" s="678"/>
      <c r="D10" s="678"/>
      <c r="E10" s="678"/>
      <c r="F10" s="678"/>
      <c r="G10" s="678"/>
      <c r="H10" s="678"/>
      <c r="I10" s="678"/>
      <c r="J10" s="678"/>
      <c r="K10" s="678"/>
      <c r="L10" s="678"/>
      <c r="M10" s="678"/>
      <c r="N10" s="678"/>
      <c r="O10" s="678"/>
      <c r="P10" s="678"/>
      <c r="Q10" s="679"/>
      <c r="R10" s="680" t="s">
        <v>224</v>
      </c>
      <c r="S10" s="681"/>
      <c r="T10" s="681"/>
      <c r="U10" s="681"/>
      <c r="V10" s="681"/>
      <c r="W10" s="681"/>
      <c r="X10" s="681"/>
      <c r="Y10" s="682"/>
      <c r="Z10" s="713" t="s">
        <v>230</v>
      </c>
      <c r="AA10" s="713"/>
      <c r="AB10" s="713"/>
      <c r="AC10" s="713"/>
      <c r="AD10" s="714" t="s">
        <v>224</v>
      </c>
      <c r="AE10" s="714"/>
      <c r="AF10" s="714"/>
      <c r="AG10" s="714"/>
      <c r="AH10" s="714"/>
      <c r="AI10" s="714"/>
      <c r="AJ10" s="714"/>
      <c r="AK10" s="714"/>
      <c r="AL10" s="683" t="s">
        <v>230</v>
      </c>
      <c r="AM10" s="684"/>
      <c r="AN10" s="684"/>
      <c r="AO10" s="715"/>
      <c r="AP10" s="677" t="s">
        <v>242</v>
      </c>
      <c r="AQ10" s="678"/>
      <c r="AR10" s="678"/>
      <c r="AS10" s="678"/>
      <c r="AT10" s="678"/>
      <c r="AU10" s="678"/>
      <c r="AV10" s="678"/>
      <c r="AW10" s="678"/>
      <c r="AX10" s="678"/>
      <c r="AY10" s="678"/>
      <c r="AZ10" s="678"/>
      <c r="BA10" s="678"/>
      <c r="BB10" s="678"/>
      <c r="BC10" s="678"/>
      <c r="BD10" s="678"/>
      <c r="BE10" s="678"/>
      <c r="BF10" s="679"/>
      <c r="BG10" s="680" t="s">
        <v>224</v>
      </c>
      <c r="BH10" s="681"/>
      <c r="BI10" s="681"/>
      <c r="BJ10" s="681"/>
      <c r="BK10" s="681"/>
      <c r="BL10" s="681"/>
      <c r="BM10" s="681"/>
      <c r="BN10" s="682"/>
      <c r="BO10" s="713" t="s">
        <v>224</v>
      </c>
      <c r="BP10" s="713"/>
      <c r="BQ10" s="713"/>
      <c r="BR10" s="713"/>
      <c r="BS10" s="686" t="s">
        <v>145</v>
      </c>
      <c r="BT10" s="681"/>
      <c r="BU10" s="681"/>
      <c r="BV10" s="681"/>
      <c r="BW10" s="681"/>
      <c r="BX10" s="681"/>
      <c r="BY10" s="681"/>
      <c r="BZ10" s="681"/>
      <c r="CA10" s="681"/>
      <c r="CB10" s="727"/>
      <c r="CD10" s="719" t="s">
        <v>243</v>
      </c>
      <c r="CE10" s="720"/>
      <c r="CF10" s="720"/>
      <c r="CG10" s="720"/>
      <c r="CH10" s="720"/>
      <c r="CI10" s="720"/>
      <c r="CJ10" s="720"/>
      <c r="CK10" s="720"/>
      <c r="CL10" s="720"/>
      <c r="CM10" s="720"/>
      <c r="CN10" s="720"/>
      <c r="CO10" s="720"/>
      <c r="CP10" s="720"/>
      <c r="CQ10" s="721"/>
      <c r="CR10" s="680">
        <v>109583</v>
      </c>
      <c r="CS10" s="681"/>
      <c r="CT10" s="681"/>
      <c r="CU10" s="681"/>
      <c r="CV10" s="681"/>
      <c r="CW10" s="681"/>
      <c r="CX10" s="681"/>
      <c r="CY10" s="682"/>
      <c r="CZ10" s="713">
        <v>0.1</v>
      </c>
      <c r="DA10" s="713"/>
      <c r="DB10" s="713"/>
      <c r="DC10" s="713"/>
      <c r="DD10" s="686" t="s">
        <v>145</v>
      </c>
      <c r="DE10" s="681"/>
      <c r="DF10" s="681"/>
      <c r="DG10" s="681"/>
      <c r="DH10" s="681"/>
      <c r="DI10" s="681"/>
      <c r="DJ10" s="681"/>
      <c r="DK10" s="681"/>
      <c r="DL10" s="681"/>
      <c r="DM10" s="681"/>
      <c r="DN10" s="681"/>
      <c r="DO10" s="681"/>
      <c r="DP10" s="682"/>
      <c r="DQ10" s="686">
        <v>84856</v>
      </c>
      <c r="DR10" s="681"/>
      <c r="DS10" s="681"/>
      <c r="DT10" s="681"/>
      <c r="DU10" s="681"/>
      <c r="DV10" s="681"/>
      <c r="DW10" s="681"/>
      <c r="DX10" s="681"/>
      <c r="DY10" s="681"/>
      <c r="DZ10" s="681"/>
      <c r="EA10" s="681"/>
      <c r="EB10" s="681"/>
      <c r="EC10" s="727"/>
    </row>
    <row r="11" spans="2:143" ht="11.25" customHeight="1" x14ac:dyDescent="0.15">
      <c r="B11" s="677" t="s">
        <v>244</v>
      </c>
      <c r="C11" s="678"/>
      <c r="D11" s="678"/>
      <c r="E11" s="678"/>
      <c r="F11" s="678"/>
      <c r="G11" s="678"/>
      <c r="H11" s="678"/>
      <c r="I11" s="678"/>
      <c r="J11" s="678"/>
      <c r="K11" s="678"/>
      <c r="L11" s="678"/>
      <c r="M11" s="678"/>
      <c r="N11" s="678"/>
      <c r="O11" s="678"/>
      <c r="P11" s="678"/>
      <c r="Q11" s="679"/>
      <c r="R11" s="680">
        <v>9360065</v>
      </c>
      <c r="S11" s="681"/>
      <c r="T11" s="681"/>
      <c r="U11" s="681"/>
      <c r="V11" s="681"/>
      <c r="W11" s="681"/>
      <c r="X11" s="681"/>
      <c r="Y11" s="682"/>
      <c r="Z11" s="683">
        <v>11.8</v>
      </c>
      <c r="AA11" s="684"/>
      <c r="AB11" s="684"/>
      <c r="AC11" s="685"/>
      <c r="AD11" s="686">
        <v>9360065</v>
      </c>
      <c r="AE11" s="681"/>
      <c r="AF11" s="681"/>
      <c r="AG11" s="681"/>
      <c r="AH11" s="681"/>
      <c r="AI11" s="681"/>
      <c r="AJ11" s="681"/>
      <c r="AK11" s="682"/>
      <c r="AL11" s="683">
        <v>25</v>
      </c>
      <c r="AM11" s="684"/>
      <c r="AN11" s="684"/>
      <c r="AO11" s="715"/>
      <c r="AP11" s="677" t="s">
        <v>245</v>
      </c>
      <c r="AQ11" s="678"/>
      <c r="AR11" s="678"/>
      <c r="AS11" s="678"/>
      <c r="AT11" s="678"/>
      <c r="AU11" s="678"/>
      <c r="AV11" s="678"/>
      <c r="AW11" s="678"/>
      <c r="AX11" s="678"/>
      <c r="AY11" s="678"/>
      <c r="AZ11" s="678"/>
      <c r="BA11" s="678"/>
      <c r="BB11" s="678"/>
      <c r="BC11" s="678"/>
      <c r="BD11" s="678"/>
      <c r="BE11" s="678"/>
      <c r="BF11" s="679"/>
      <c r="BG11" s="680" t="s">
        <v>224</v>
      </c>
      <c r="BH11" s="681"/>
      <c r="BI11" s="681"/>
      <c r="BJ11" s="681"/>
      <c r="BK11" s="681"/>
      <c r="BL11" s="681"/>
      <c r="BM11" s="681"/>
      <c r="BN11" s="682"/>
      <c r="BO11" s="713" t="s">
        <v>224</v>
      </c>
      <c r="BP11" s="713"/>
      <c r="BQ11" s="713"/>
      <c r="BR11" s="713"/>
      <c r="BS11" s="686" t="s">
        <v>224</v>
      </c>
      <c r="BT11" s="681"/>
      <c r="BU11" s="681"/>
      <c r="BV11" s="681"/>
      <c r="BW11" s="681"/>
      <c r="BX11" s="681"/>
      <c r="BY11" s="681"/>
      <c r="BZ11" s="681"/>
      <c r="CA11" s="681"/>
      <c r="CB11" s="727"/>
      <c r="CD11" s="719" t="s">
        <v>246</v>
      </c>
      <c r="CE11" s="720"/>
      <c r="CF11" s="720"/>
      <c r="CG11" s="720"/>
      <c r="CH11" s="720"/>
      <c r="CI11" s="720"/>
      <c r="CJ11" s="720"/>
      <c r="CK11" s="720"/>
      <c r="CL11" s="720"/>
      <c r="CM11" s="720"/>
      <c r="CN11" s="720"/>
      <c r="CO11" s="720"/>
      <c r="CP11" s="720"/>
      <c r="CQ11" s="721"/>
      <c r="CR11" s="680" t="s">
        <v>230</v>
      </c>
      <c r="CS11" s="681"/>
      <c r="CT11" s="681"/>
      <c r="CU11" s="681"/>
      <c r="CV11" s="681"/>
      <c r="CW11" s="681"/>
      <c r="CX11" s="681"/>
      <c r="CY11" s="682"/>
      <c r="CZ11" s="713" t="s">
        <v>224</v>
      </c>
      <c r="DA11" s="713"/>
      <c r="DB11" s="713"/>
      <c r="DC11" s="713"/>
      <c r="DD11" s="686" t="s">
        <v>224</v>
      </c>
      <c r="DE11" s="681"/>
      <c r="DF11" s="681"/>
      <c r="DG11" s="681"/>
      <c r="DH11" s="681"/>
      <c r="DI11" s="681"/>
      <c r="DJ11" s="681"/>
      <c r="DK11" s="681"/>
      <c r="DL11" s="681"/>
      <c r="DM11" s="681"/>
      <c r="DN11" s="681"/>
      <c r="DO11" s="681"/>
      <c r="DP11" s="682"/>
      <c r="DQ11" s="686" t="s">
        <v>145</v>
      </c>
      <c r="DR11" s="681"/>
      <c r="DS11" s="681"/>
      <c r="DT11" s="681"/>
      <c r="DU11" s="681"/>
      <c r="DV11" s="681"/>
      <c r="DW11" s="681"/>
      <c r="DX11" s="681"/>
      <c r="DY11" s="681"/>
      <c r="DZ11" s="681"/>
      <c r="EA11" s="681"/>
      <c r="EB11" s="681"/>
      <c r="EC11" s="727"/>
    </row>
    <row r="12" spans="2:143" ht="11.25" customHeight="1" x14ac:dyDescent="0.15">
      <c r="B12" s="677" t="s">
        <v>247</v>
      </c>
      <c r="C12" s="678"/>
      <c r="D12" s="678"/>
      <c r="E12" s="678"/>
      <c r="F12" s="678"/>
      <c r="G12" s="678"/>
      <c r="H12" s="678"/>
      <c r="I12" s="678"/>
      <c r="J12" s="678"/>
      <c r="K12" s="678"/>
      <c r="L12" s="678"/>
      <c r="M12" s="678"/>
      <c r="N12" s="678"/>
      <c r="O12" s="678"/>
      <c r="P12" s="678"/>
      <c r="Q12" s="679"/>
      <c r="R12" s="680" t="s">
        <v>230</v>
      </c>
      <c r="S12" s="681"/>
      <c r="T12" s="681"/>
      <c r="U12" s="681"/>
      <c r="V12" s="681"/>
      <c r="W12" s="681"/>
      <c r="X12" s="681"/>
      <c r="Y12" s="682"/>
      <c r="Z12" s="713" t="s">
        <v>230</v>
      </c>
      <c r="AA12" s="713"/>
      <c r="AB12" s="713"/>
      <c r="AC12" s="713"/>
      <c r="AD12" s="714" t="s">
        <v>224</v>
      </c>
      <c r="AE12" s="714"/>
      <c r="AF12" s="714"/>
      <c r="AG12" s="714"/>
      <c r="AH12" s="714"/>
      <c r="AI12" s="714"/>
      <c r="AJ12" s="714"/>
      <c r="AK12" s="714"/>
      <c r="AL12" s="683" t="s">
        <v>145</v>
      </c>
      <c r="AM12" s="684"/>
      <c r="AN12" s="684"/>
      <c r="AO12" s="715"/>
      <c r="AP12" s="677" t="s">
        <v>248</v>
      </c>
      <c r="AQ12" s="678"/>
      <c r="AR12" s="678"/>
      <c r="AS12" s="678"/>
      <c r="AT12" s="678"/>
      <c r="AU12" s="678"/>
      <c r="AV12" s="678"/>
      <c r="AW12" s="678"/>
      <c r="AX12" s="678"/>
      <c r="AY12" s="678"/>
      <c r="AZ12" s="678"/>
      <c r="BA12" s="678"/>
      <c r="BB12" s="678"/>
      <c r="BC12" s="678"/>
      <c r="BD12" s="678"/>
      <c r="BE12" s="678"/>
      <c r="BF12" s="679"/>
      <c r="BG12" s="680" t="s">
        <v>224</v>
      </c>
      <c r="BH12" s="681"/>
      <c r="BI12" s="681"/>
      <c r="BJ12" s="681"/>
      <c r="BK12" s="681"/>
      <c r="BL12" s="681"/>
      <c r="BM12" s="681"/>
      <c r="BN12" s="682"/>
      <c r="BO12" s="713" t="s">
        <v>145</v>
      </c>
      <c r="BP12" s="713"/>
      <c r="BQ12" s="713"/>
      <c r="BR12" s="713"/>
      <c r="BS12" s="686" t="s">
        <v>145</v>
      </c>
      <c r="BT12" s="681"/>
      <c r="BU12" s="681"/>
      <c r="BV12" s="681"/>
      <c r="BW12" s="681"/>
      <c r="BX12" s="681"/>
      <c r="BY12" s="681"/>
      <c r="BZ12" s="681"/>
      <c r="CA12" s="681"/>
      <c r="CB12" s="727"/>
      <c r="CD12" s="719" t="s">
        <v>249</v>
      </c>
      <c r="CE12" s="720"/>
      <c r="CF12" s="720"/>
      <c r="CG12" s="720"/>
      <c r="CH12" s="720"/>
      <c r="CI12" s="720"/>
      <c r="CJ12" s="720"/>
      <c r="CK12" s="720"/>
      <c r="CL12" s="720"/>
      <c r="CM12" s="720"/>
      <c r="CN12" s="720"/>
      <c r="CO12" s="720"/>
      <c r="CP12" s="720"/>
      <c r="CQ12" s="721"/>
      <c r="CR12" s="680">
        <v>1786468</v>
      </c>
      <c r="CS12" s="681"/>
      <c r="CT12" s="681"/>
      <c r="CU12" s="681"/>
      <c r="CV12" s="681"/>
      <c r="CW12" s="681"/>
      <c r="CX12" s="681"/>
      <c r="CY12" s="682"/>
      <c r="CZ12" s="713">
        <v>2.2999999999999998</v>
      </c>
      <c r="DA12" s="713"/>
      <c r="DB12" s="713"/>
      <c r="DC12" s="713"/>
      <c r="DD12" s="686" t="s">
        <v>224</v>
      </c>
      <c r="DE12" s="681"/>
      <c r="DF12" s="681"/>
      <c r="DG12" s="681"/>
      <c r="DH12" s="681"/>
      <c r="DI12" s="681"/>
      <c r="DJ12" s="681"/>
      <c r="DK12" s="681"/>
      <c r="DL12" s="681"/>
      <c r="DM12" s="681"/>
      <c r="DN12" s="681"/>
      <c r="DO12" s="681"/>
      <c r="DP12" s="682"/>
      <c r="DQ12" s="686">
        <v>731787</v>
      </c>
      <c r="DR12" s="681"/>
      <c r="DS12" s="681"/>
      <c r="DT12" s="681"/>
      <c r="DU12" s="681"/>
      <c r="DV12" s="681"/>
      <c r="DW12" s="681"/>
      <c r="DX12" s="681"/>
      <c r="DY12" s="681"/>
      <c r="DZ12" s="681"/>
      <c r="EA12" s="681"/>
      <c r="EB12" s="681"/>
      <c r="EC12" s="727"/>
    </row>
    <row r="13" spans="2:143" ht="11.25" customHeight="1" x14ac:dyDescent="0.15">
      <c r="B13" s="677" t="s">
        <v>250</v>
      </c>
      <c r="C13" s="678"/>
      <c r="D13" s="678"/>
      <c r="E13" s="678"/>
      <c r="F13" s="678"/>
      <c r="G13" s="678"/>
      <c r="H13" s="678"/>
      <c r="I13" s="678"/>
      <c r="J13" s="678"/>
      <c r="K13" s="678"/>
      <c r="L13" s="678"/>
      <c r="M13" s="678"/>
      <c r="N13" s="678"/>
      <c r="O13" s="678"/>
      <c r="P13" s="678"/>
      <c r="Q13" s="679"/>
      <c r="R13" s="680" t="s">
        <v>230</v>
      </c>
      <c r="S13" s="681"/>
      <c r="T13" s="681"/>
      <c r="U13" s="681"/>
      <c r="V13" s="681"/>
      <c r="W13" s="681"/>
      <c r="X13" s="681"/>
      <c r="Y13" s="682"/>
      <c r="Z13" s="713" t="s">
        <v>224</v>
      </c>
      <c r="AA13" s="713"/>
      <c r="AB13" s="713"/>
      <c r="AC13" s="713"/>
      <c r="AD13" s="714" t="s">
        <v>224</v>
      </c>
      <c r="AE13" s="714"/>
      <c r="AF13" s="714"/>
      <c r="AG13" s="714"/>
      <c r="AH13" s="714"/>
      <c r="AI13" s="714"/>
      <c r="AJ13" s="714"/>
      <c r="AK13" s="714"/>
      <c r="AL13" s="683" t="s">
        <v>224</v>
      </c>
      <c r="AM13" s="684"/>
      <c r="AN13" s="684"/>
      <c r="AO13" s="715"/>
      <c r="AP13" s="677" t="s">
        <v>251</v>
      </c>
      <c r="AQ13" s="678"/>
      <c r="AR13" s="678"/>
      <c r="AS13" s="678"/>
      <c r="AT13" s="678"/>
      <c r="AU13" s="678"/>
      <c r="AV13" s="678"/>
      <c r="AW13" s="678"/>
      <c r="AX13" s="678"/>
      <c r="AY13" s="678"/>
      <c r="AZ13" s="678"/>
      <c r="BA13" s="678"/>
      <c r="BB13" s="678"/>
      <c r="BC13" s="678"/>
      <c r="BD13" s="678"/>
      <c r="BE13" s="678"/>
      <c r="BF13" s="679"/>
      <c r="BG13" s="680" t="s">
        <v>145</v>
      </c>
      <c r="BH13" s="681"/>
      <c r="BI13" s="681"/>
      <c r="BJ13" s="681"/>
      <c r="BK13" s="681"/>
      <c r="BL13" s="681"/>
      <c r="BM13" s="681"/>
      <c r="BN13" s="682"/>
      <c r="BO13" s="713" t="s">
        <v>230</v>
      </c>
      <c r="BP13" s="713"/>
      <c r="BQ13" s="713"/>
      <c r="BR13" s="713"/>
      <c r="BS13" s="686" t="s">
        <v>224</v>
      </c>
      <c r="BT13" s="681"/>
      <c r="BU13" s="681"/>
      <c r="BV13" s="681"/>
      <c r="BW13" s="681"/>
      <c r="BX13" s="681"/>
      <c r="BY13" s="681"/>
      <c r="BZ13" s="681"/>
      <c r="CA13" s="681"/>
      <c r="CB13" s="727"/>
      <c r="CD13" s="719" t="s">
        <v>252</v>
      </c>
      <c r="CE13" s="720"/>
      <c r="CF13" s="720"/>
      <c r="CG13" s="720"/>
      <c r="CH13" s="720"/>
      <c r="CI13" s="720"/>
      <c r="CJ13" s="720"/>
      <c r="CK13" s="720"/>
      <c r="CL13" s="720"/>
      <c r="CM13" s="720"/>
      <c r="CN13" s="720"/>
      <c r="CO13" s="720"/>
      <c r="CP13" s="720"/>
      <c r="CQ13" s="721"/>
      <c r="CR13" s="680">
        <v>8759045</v>
      </c>
      <c r="CS13" s="681"/>
      <c r="CT13" s="681"/>
      <c r="CU13" s="681"/>
      <c r="CV13" s="681"/>
      <c r="CW13" s="681"/>
      <c r="CX13" s="681"/>
      <c r="CY13" s="682"/>
      <c r="CZ13" s="713">
        <v>11.4</v>
      </c>
      <c r="DA13" s="713"/>
      <c r="DB13" s="713"/>
      <c r="DC13" s="713"/>
      <c r="DD13" s="686">
        <v>3850046</v>
      </c>
      <c r="DE13" s="681"/>
      <c r="DF13" s="681"/>
      <c r="DG13" s="681"/>
      <c r="DH13" s="681"/>
      <c r="DI13" s="681"/>
      <c r="DJ13" s="681"/>
      <c r="DK13" s="681"/>
      <c r="DL13" s="681"/>
      <c r="DM13" s="681"/>
      <c r="DN13" s="681"/>
      <c r="DO13" s="681"/>
      <c r="DP13" s="682"/>
      <c r="DQ13" s="686">
        <v>5100954</v>
      </c>
      <c r="DR13" s="681"/>
      <c r="DS13" s="681"/>
      <c r="DT13" s="681"/>
      <c r="DU13" s="681"/>
      <c r="DV13" s="681"/>
      <c r="DW13" s="681"/>
      <c r="DX13" s="681"/>
      <c r="DY13" s="681"/>
      <c r="DZ13" s="681"/>
      <c r="EA13" s="681"/>
      <c r="EB13" s="681"/>
      <c r="EC13" s="727"/>
    </row>
    <row r="14" spans="2:143" ht="11.25" customHeight="1" x14ac:dyDescent="0.15">
      <c r="B14" s="677" t="s">
        <v>253</v>
      </c>
      <c r="C14" s="678"/>
      <c r="D14" s="678"/>
      <c r="E14" s="678"/>
      <c r="F14" s="678"/>
      <c r="G14" s="678"/>
      <c r="H14" s="678"/>
      <c r="I14" s="678"/>
      <c r="J14" s="678"/>
      <c r="K14" s="678"/>
      <c r="L14" s="678"/>
      <c r="M14" s="678"/>
      <c r="N14" s="678"/>
      <c r="O14" s="678"/>
      <c r="P14" s="678"/>
      <c r="Q14" s="679"/>
      <c r="R14" s="680">
        <v>26</v>
      </c>
      <c r="S14" s="681"/>
      <c r="T14" s="681"/>
      <c r="U14" s="681"/>
      <c r="V14" s="681"/>
      <c r="W14" s="681"/>
      <c r="X14" s="681"/>
      <c r="Y14" s="682"/>
      <c r="Z14" s="713">
        <v>0</v>
      </c>
      <c r="AA14" s="713"/>
      <c r="AB14" s="713"/>
      <c r="AC14" s="713"/>
      <c r="AD14" s="714">
        <v>26</v>
      </c>
      <c r="AE14" s="714"/>
      <c r="AF14" s="714"/>
      <c r="AG14" s="714"/>
      <c r="AH14" s="714"/>
      <c r="AI14" s="714"/>
      <c r="AJ14" s="714"/>
      <c r="AK14" s="714"/>
      <c r="AL14" s="683">
        <v>0</v>
      </c>
      <c r="AM14" s="684"/>
      <c r="AN14" s="684"/>
      <c r="AO14" s="715"/>
      <c r="AP14" s="677" t="s">
        <v>254</v>
      </c>
      <c r="AQ14" s="678"/>
      <c r="AR14" s="678"/>
      <c r="AS14" s="678"/>
      <c r="AT14" s="678"/>
      <c r="AU14" s="678"/>
      <c r="AV14" s="678"/>
      <c r="AW14" s="678"/>
      <c r="AX14" s="678"/>
      <c r="AY14" s="678"/>
      <c r="AZ14" s="678"/>
      <c r="BA14" s="678"/>
      <c r="BB14" s="678"/>
      <c r="BC14" s="678"/>
      <c r="BD14" s="678"/>
      <c r="BE14" s="678"/>
      <c r="BF14" s="679"/>
      <c r="BG14" s="680">
        <v>32834</v>
      </c>
      <c r="BH14" s="681"/>
      <c r="BI14" s="681"/>
      <c r="BJ14" s="681"/>
      <c r="BK14" s="681"/>
      <c r="BL14" s="681"/>
      <c r="BM14" s="681"/>
      <c r="BN14" s="682"/>
      <c r="BO14" s="713">
        <v>0.2</v>
      </c>
      <c r="BP14" s="713"/>
      <c r="BQ14" s="713"/>
      <c r="BR14" s="713"/>
      <c r="BS14" s="686" t="s">
        <v>224</v>
      </c>
      <c r="BT14" s="681"/>
      <c r="BU14" s="681"/>
      <c r="BV14" s="681"/>
      <c r="BW14" s="681"/>
      <c r="BX14" s="681"/>
      <c r="BY14" s="681"/>
      <c r="BZ14" s="681"/>
      <c r="CA14" s="681"/>
      <c r="CB14" s="727"/>
      <c r="CD14" s="719" t="s">
        <v>255</v>
      </c>
      <c r="CE14" s="720"/>
      <c r="CF14" s="720"/>
      <c r="CG14" s="720"/>
      <c r="CH14" s="720"/>
      <c r="CI14" s="720"/>
      <c r="CJ14" s="720"/>
      <c r="CK14" s="720"/>
      <c r="CL14" s="720"/>
      <c r="CM14" s="720"/>
      <c r="CN14" s="720"/>
      <c r="CO14" s="720"/>
      <c r="CP14" s="720"/>
      <c r="CQ14" s="721"/>
      <c r="CR14" s="680">
        <v>503971</v>
      </c>
      <c r="CS14" s="681"/>
      <c r="CT14" s="681"/>
      <c r="CU14" s="681"/>
      <c r="CV14" s="681"/>
      <c r="CW14" s="681"/>
      <c r="CX14" s="681"/>
      <c r="CY14" s="682"/>
      <c r="CZ14" s="713">
        <v>0.7</v>
      </c>
      <c r="DA14" s="713"/>
      <c r="DB14" s="713"/>
      <c r="DC14" s="713"/>
      <c r="DD14" s="686">
        <v>18370</v>
      </c>
      <c r="DE14" s="681"/>
      <c r="DF14" s="681"/>
      <c r="DG14" s="681"/>
      <c r="DH14" s="681"/>
      <c r="DI14" s="681"/>
      <c r="DJ14" s="681"/>
      <c r="DK14" s="681"/>
      <c r="DL14" s="681"/>
      <c r="DM14" s="681"/>
      <c r="DN14" s="681"/>
      <c r="DO14" s="681"/>
      <c r="DP14" s="682"/>
      <c r="DQ14" s="686">
        <v>503637</v>
      </c>
      <c r="DR14" s="681"/>
      <c r="DS14" s="681"/>
      <c r="DT14" s="681"/>
      <c r="DU14" s="681"/>
      <c r="DV14" s="681"/>
      <c r="DW14" s="681"/>
      <c r="DX14" s="681"/>
      <c r="DY14" s="681"/>
      <c r="DZ14" s="681"/>
      <c r="EA14" s="681"/>
      <c r="EB14" s="681"/>
      <c r="EC14" s="727"/>
    </row>
    <row r="15" spans="2:143" ht="11.25" customHeight="1" x14ac:dyDescent="0.15">
      <c r="B15" s="677" t="s">
        <v>256</v>
      </c>
      <c r="C15" s="678"/>
      <c r="D15" s="678"/>
      <c r="E15" s="678"/>
      <c r="F15" s="678"/>
      <c r="G15" s="678"/>
      <c r="H15" s="678"/>
      <c r="I15" s="678"/>
      <c r="J15" s="678"/>
      <c r="K15" s="678"/>
      <c r="L15" s="678"/>
      <c r="M15" s="678"/>
      <c r="N15" s="678"/>
      <c r="O15" s="678"/>
      <c r="P15" s="678"/>
      <c r="Q15" s="679"/>
      <c r="R15" s="680" t="s">
        <v>224</v>
      </c>
      <c r="S15" s="681"/>
      <c r="T15" s="681"/>
      <c r="U15" s="681"/>
      <c r="V15" s="681"/>
      <c r="W15" s="681"/>
      <c r="X15" s="681"/>
      <c r="Y15" s="682"/>
      <c r="Z15" s="713" t="s">
        <v>230</v>
      </c>
      <c r="AA15" s="713"/>
      <c r="AB15" s="713"/>
      <c r="AC15" s="713"/>
      <c r="AD15" s="714" t="s">
        <v>224</v>
      </c>
      <c r="AE15" s="714"/>
      <c r="AF15" s="714"/>
      <c r="AG15" s="714"/>
      <c r="AH15" s="714"/>
      <c r="AI15" s="714"/>
      <c r="AJ15" s="714"/>
      <c r="AK15" s="714"/>
      <c r="AL15" s="683" t="s">
        <v>224</v>
      </c>
      <c r="AM15" s="684"/>
      <c r="AN15" s="684"/>
      <c r="AO15" s="715"/>
      <c r="AP15" s="677" t="s">
        <v>257</v>
      </c>
      <c r="AQ15" s="678"/>
      <c r="AR15" s="678"/>
      <c r="AS15" s="678"/>
      <c r="AT15" s="678"/>
      <c r="AU15" s="678"/>
      <c r="AV15" s="678"/>
      <c r="AW15" s="678"/>
      <c r="AX15" s="678"/>
      <c r="AY15" s="678"/>
      <c r="AZ15" s="678"/>
      <c r="BA15" s="678"/>
      <c r="BB15" s="678"/>
      <c r="BC15" s="678"/>
      <c r="BD15" s="678"/>
      <c r="BE15" s="678"/>
      <c r="BF15" s="679"/>
      <c r="BG15" s="680">
        <v>2533254</v>
      </c>
      <c r="BH15" s="681"/>
      <c r="BI15" s="681"/>
      <c r="BJ15" s="681"/>
      <c r="BK15" s="681"/>
      <c r="BL15" s="681"/>
      <c r="BM15" s="681"/>
      <c r="BN15" s="682"/>
      <c r="BO15" s="713">
        <v>12.3</v>
      </c>
      <c r="BP15" s="713"/>
      <c r="BQ15" s="713"/>
      <c r="BR15" s="713"/>
      <c r="BS15" s="686" t="s">
        <v>224</v>
      </c>
      <c r="BT15" s="681"/>
      <c r="BU15" s="681"/>
      <c r="BV15" s="681"/>
      <c r="BW15" s="681"/>
      <c r="BX15" s="681"/>
      <c r="BY15" s="681"/>
      <c r="BZ15" s="681"/>
      <c r="CA15" s="681"/>
      <c r="CB15" s="727"/>
      <c r="CD15" s="719" t="s">
        <v>258</v>
      </c>
      <c r="CE15" s="720"/>
      <c r="CF15" s="720"/>
      <c r="CG15" s="720"/>
      <c r="CH15" s="720"/>
      <c r="CI15" s="720"/>
      <c r="CJ15" s="720"/>
      <c r="CK15" s="720"/>
      <c r="CL15" s="720"/>
      <c r="CM15" s="720"/>
      <c r="CN15" s="720"/>
      <c r="CO15" s="720"/>
      <c r="CP15" s="720"/>
      <c r="CQ15" s="721"/>
      <c r="CR15" s="680">
        <v>9504168</v>
      </c>
      <c r="CS15" s="681"/>
      <c r="CT15" s="681"/>
      <c r="CU15" s="681"/>
      <c r="CV15" s="681"/>
      <c r="CW15" s="681"/>
      <c r="CX15" s="681"/>
      <c r="CY15" s="682"/>
      <c r="CZ15" s="713">
        <v>12.4</v>
      </c>
      <c r="DA15" s="713"/>
      <c r="DB15" s="713"/>
      <c r="DC15" s="713"/>
      <c r="DD15" s="686">
        <v>934354</v>
      </c>
      <c r="DE15" s="681"/>
      <c r="DF15" s="681"/>
      <c r="DG15" s="681"/>
      <c r="DH15" s="681"/>
      <c r="DI15" s="681"/>
      <c r="DJ15" s="681"/>
      <c r="DK15" s="681"/>
      <c r="DL15" s="681"/>
      <c r="DM15" s="681"/>
      <c r="DN15" s="681"/>
      <c r="DO15" s="681"/>
      <c r="DP15" s="682"/>
      <c r="DQ15" s="686">
        <v>9181773</v>
      </c>
      <c r="DR15" s="681"/>
      <c r="DS15" s="681"/>
      <c r="DT15" s="681"/>
      <c r="DU15" s="681"/>
      <c r="DV15" s="681"/>
      <c r="DW15" s="681"/>
      <c r="DX15" s="681"/>
      <c r="DY15" s="681"/>
      <c r="DZ15" s="681"/>
      <c r="EA15" s="681"/>
      <c r="EB15" s="681"/>
      <c r="EC15" s="727"/>
    </row>
    <row r="16" spans="2:143" ht="11.25" customHeight="1" x14ac:dyDescent="0.15">
      <c r="B16" s="677" t="s">
        <v>259</v>
      </c>
      <c r="C16" s="678"/>
      <c r="D16" s="678"/>
      <c r="E16" s="678"/>
      <c r="F16" s="678"/>
      <c r="G16" s="678"/>
      <c r="H16" s="678"/>
      <c r="I16" s="678"/>
      <c r="J16" s="678"/>
      <c r="K16" s="678"/>
      <c r="L16" s="678"/>
      <c r="M16" s="678"/>
      <c r="N16" s="678"/>
      <c r="O16" s="678"/>
      <c r="P16" s="678"/>
      <c r="Q16" s="679"/>
      <c r="R16" s="680">
        <v>54611</v>
      </c>
      <c r="S16" s="681"/>
      <c r="T16" s="681"/>
      <c r="U16" s="681"/>
      <c r="V16" s="681"/>
      <c r="W16" s="681"/>
      <c r="X16" s="681"/>
      <c r="Y16" s="682"/>
      <c r="Z16" s="713">
        <v>0.1</v>
      </c>
      <c r="AA16" s="713"/>
      <c r="AB16" s="713"/>
      <c r="AC16" s="713"/>
      <c r="AD16" s="714">
        <v>54611</v>
      </c>
      <c r="AE16" s="714"/>
      <c r="AF16" s="714"/>
      <c r="AG16" s="714"/>
      <c r="AH16" s="714"/>
      <c r="AI16" s="714"/>
      <c r="AJ16" s="714"/>
      <c r="AK16" s="714"/>
      <c r="AL16" s="683">
        <v>0.1</v>
      </c>
      <c r="AM16" s="684"/>
      <c r="AN16" s="684"/>
      <c r="AO16" s="715"/>
      <c r="AP16" s="677" t="s">
        <v>260</v>
      </c>
      <c r="AQ16" s="678"/>
      <c r="AR16" s="678"/>
      <c r="AS16" s="678"/>
      <c r="AT16" s="678"/>
      <c r="AU16" s="678"/>
      <c r="AV16" s="678"/>
      <c r="AW16" s="678"/>
      <c r="AX16" s="678"/>
      <c r="AY16" s="678"/>
      <c r="AZ16" s="678"/>
      <c r="BA16" s="678"/>
      <c r="BB16" s="678"/>
      <c r="BC16" s="678"/>
      <c r="BD16" s="678"/>
      <c r="BE16" s="678"/>
      <c r="BF16" s="679"/>
      <c r="BG16" s="680" t="s">
        <v>224</v>
      </c>
      <c r="BH16" s="681"/>
      <c r="BI16" s="681"/>
      <c r="BJ16" s="681"/>
      <c r="BK16" s="681"/>
      <c r="BL16" s="681"/>
      <c r="BM16" s="681"/>
      <c r="BN16" s="682"/>
      <c r="BO16" s="713" t="s">
        <v>145</v>
      </c>
      <c r="BP16" s="713"/>
      <c r="BQ16" s="713"/>
      <c r="BR16" s="713"/>
      <c r="BS16" s="686" t="s">
        <v>145</v>
      </c>
      <c r="BT16" s="681"/>
      <c r="BU16" s="681"/>
      <c r="BV16" s="681"/>
      <c r="BW16" s="681"/>
      <c r="BX16" s="681"/>
      <c r="BY16" s="681"/>
      <c r="BZ16" s="681"/>
      <c r="CA16" s="681"/>
      <c r="CB16" s="727"/>
      <c r="CD16" s="719" t="s">
        <v>261</v>
      </c>
      <c r="CE16" s="720"/>
      <c r="CF16" s="720"/>
      <c r="CG16" s="720"/>
      <c r="CH16" s="720"/>
      <c r="CI16" s="720"/>
      <c r="CJ16" s="720"/>
      <c r="CK16" s="720"/>
      <c r="CL16" s="720"/>
      <c r="CM16" s="720"/>
      <c r="CN16" s="720"/>
      <c r="CO16" s="720"/>
      <c r="CP16" s="720"/>
      <c r="CQ16" s="721"/>
      <c r="CR16" s="680" t="s">
        <v>224</v>
      </c>
      <c r="CS16" s="681"/>
      <c r="CT16" s="681"/>
      <c r="CU16" s="681"/>
      <c r="CV16" s="681"/>
      <c r="CW16" s="681"/>
      <c r="CX16" s="681"/>
      <c r="CY16" s="682"/>
      <c r="CZ16" s="713" t="s">
        <v>224</v>
      </c>
      <c r="DA16" s="713"/>
      <c r="DB16" s="713"/>
      <c r="DC16" s="713"/>
      <c r="DD16" s="686" t="s">
        <v>224</v>
      </c>
      <c r="DE16" s="681"/>
      <c r="DF16" s="681"/>
      <c r="DG16" s="681"/>
      <c r="DH16" s="681"/>
      <c r="DI16" s="681"/>
      <c r="DJ16" s="681"/>
      <c r="DK16" s="681"/>
      <c r="DL16" s="681"/>
      <c r="DM16" s="681"/>
      <c r="DN16" s="681"/>
      <c r="DO16" s="681"/>
      <c r="DP16" s="682"/>
      <c r="DQ16" s="686" t="s">
        <v>230</v>
      </c>
      <c r="DR16" s="681"/>
      <c r="DS16" s="681"/>
      <c r="DT16" s="681"/>
      <c r="DU16" s="681"/>
      <c r="DV16" s="681"/>
      <c r="DW16" s="681"/>
      <c r="DX16" s="681"/>
      <c r="DY16" s="681"/>
      <c r="DZ16" s="681"/>
      <c r="EA16" s="681"/>
      <c r="EB16" s="681"/>
      <c r="EC16" s="727"/>
    </row>
    <row r="17" spans="2:133" ht="11.25" customHeight="1" x14ac:dyDescent="0.15">
      <c r="B17" s="677" t="s">
        <v>262</v>
      </c>
      <c r="C17" s="678"/>
      <c r="D17" s="678"/>
      <c r="E17" s="678"/>
      <c r="F17" s="678"/>
      <c r="G17" s="678"/>
      <c r="H17" s="678"/>
      <c r="I17" s="678"/>
      <c r="J17" s="678"/>
      <c r="K17" s="678"/>
      <c r="L17" s="678"/>
      <c r="M17" s="678"/>
      <c r="N17" s="678"/>
      <c r="O17" s="678"/>
      <c r="P17" s="678"/>
      <c r="Q17" s="679"/>
      <c r="R17" s="680" t="s">
        <v>224</v>
      </c>
      <c r="S17" s="681"/>
      <c r="T17" s="681"/>
      <c r="U17" s="681"/>
      <c r="V17" s="681"/>
      <c r="W17" s="681"/>
      <c r="X17" s="681"/>
      <c r="Y17" s="682"/>
      <c r="Z17" s="713" t="s">
        <v>230</v>
      </c>
      <c r="AA17" s="713"/>
      <c r="AB17" s="713"/>
      <c r="AC17" s="713"/>
      <c r="AD17" s="714" t="s">
        <v>145</v>
      </c>
      <c r="AE17" s="714"/>
      <c r="AF17" s="714"/>
      <c r="AG17" s="714"/>
      <c r="AH17" s="714"/>
      <c r="AI17" s="714"/>
      <c r="AJ17" s="714"/>
      <c r="AK17" s="714"/>
      <c r="AL17" s="683" t="s">
        <v>224</v>
      </c>
      <c r="AM17" s="684"/>
      <c r="AN17" s="684"/>
      <c r="AO17" s="715"/>
      <c r="AP17" s="677" t="s">
        <v>263</v>
      </c>
      <c r="AQ17" s="678"/>
      <c r="AR17" s="678"/>
      <c r="AS17" s="678"/>
      <c r="AT17" s="678"/>
      <c r="AU17" s="678"/>
      <c r="AV17" s="678"/>
      <c r="AW17" s="678"/>
      <c r="AX17" s="678"/>
      <c r="AY17" s="678"/>
      <c r="AZ17" s="678"/>
      <c r="BA17" s="678"/>
      <c r="BB17" s="678"/>
      <c r="BC17" s="678"/>
      <c r="BD17" s="678"/>
      <c r="BE17" s="678"/>
      <c r="BF17" s="679"/>
      <c r="BG17" s="680" t="s">
        <v>145</v>
      </c>
      <c r="BH17" s="681"/>
      <c r="BI17" s="681"/>
      <c r="BJ17" s="681"/>
      <c r="BK17" s="681"/>
      <c r="BL17" s="681"/>
      <c r="BM17" s="681"/>
      <c r="BN17" s="682"/>
      <c r="BO17" s="713" t="s">
        <v>230</v>
      </c>
      <c r="BP17" s="713"/>
      <c r="BQ17" s="713"/>
      <c r="BR17" s="713"/>
      <c r="BS17" s="686" t="s">
        <v>230</v>
      </c>
      <c r="BT17" s="681"/>
      <c r="BU17" s="681"/>
      <c r="BV17" s="681"/>
      <c r="BW17" s="681"/>
      <c r="BX17" s="681"/>
      <c r="BY17" s="681"/>
      <c r="BZ17" s="681"/>
      <c r="CA17" s="681"/>
      <c r="CB17" s="727"/>
      <c r="CD17" s="719" t="s">
        <v>264</v>
      </c>
      <c r="CE17" s="720"/>
      <c r="CF17" s="720"/>
      <c r="CG17" s="720"/>
      <c r="CH17" s="720"/>
      <c r="CI17" s="720"/>
      <c r="CJ17" s="720"/>
      <c r="CK17" s="720"/>
      <c r="CL17" s="720"/>
      <c r="CM17" s="720"/>
      <c r="CN17" s="720"/>
      <c r="CO17" s="720"/>
      <c r="CP17" s="720"/>
      <c r="CQ17" s="721"/>
      <c r="CR17" s="680">
        <v>69690</v>
      </c>
      <c r="CS17" s="681"/>
      <c r="CT17" s="681"/>
      <c r="CU17" s="681"/>
      <c r="CV17" s="681"/>
      <c r="CW17" s="681"/>
      <c r="CX17" s="681"/>
      <c r="CY17" s="682"/>
      <c r="CZ17" s="713">
        <v>0.1</v>
      </c>
      <c r="DA17" s="713"/>
      <c r="DB17" s="713"/>
      <c r="DC17" s="713"/>
      <c r="DD17" s="686" t="s">
        <v>224</v>
      </c>
      <c r="DE17" s="681"/>
      <c r="DF17" s="681"/>
      <c r="DG17" s="681"/>
      <c r="DH17" s="681"/>
      <c r="DI17" s="681"/>
      <c r="DJ17" s="681"/>
      <c r="DK17" s="681"/>
      <c r="DL17" s="681"/>
      <c r="DM17" s="681"/>
      <c r="DN17" s="681"/>
      <c r="DO17" s="681"/>
      <c r="DP17" s="682"/>
      <c r="DQ17" s="686">
        <v>57956</v>
      </c>
      <c r="DR17" s="681"/>
      <c r="DS17" s="681"/>
      <c r="DT17" s="681"/>
      <c r="DU17" s="681"/>
      <c r="DV17" s="681"/>
      <c r="DW17" s="681"/>
      <c r="DX17" s="681"/>
      <c r="DY17" s="681"/>
      <c r="DZ17" s="681"/>
      <c r="EA17" s="681"/>
      <c r="EB17" s="681"/>
      <c r="EC17" s="727"/>
    </row>
    <row r="18" spans="2:133" ht="11.25" customHeight="1" x14ac:dyDescent="0.15">
      <c r="B18" s="677" t="s">
        <v>265</v>
      </c>
      <c r="C18" s="678"/>
      <c r="D18" s="678"/>
      <c r="E18" s="678"/>
      <c r="F18" s="678"/>
      <c r="G18" s="678"/>
      <c r="H18" s="678"/>
      <c r="I18" s="678"/>
      <c r="J18" s="678"/>
      <c r="K18" s="678"/>
      <c r="L18" s="678"/>
      <c r="M18" s="678"/>
      <c r="N18" s="678"/>
      <c r="O18" s="678"/>
      <c r="P18" s="678"/>
      <c r="Q18" s="679"/>
      <c r="R18" s="680">
        <v>46146</v>
      </c>
      <c r="S18" s="681"/>
      <c r="T18" s="681"/>
      <c r="U18" s="681"/>
      <c r="V18" s="681"/>
      <c r="W18" s="681"/>
      <c r="X18" s="681"/>
      <c r="Y18" s="682"/>
      <c r="Z18" s="713">
        <v>0.1</v>
      </c>
      <c r="AA18" s="713"/>
      <c r="AB18" s="713"/>
      <c r="AC18" s="713"/>
      <c r="AD18" s="714">
        <v>46146</v>
      </c>
      <c r="AE18" s="714"/>
      <c r="AF18" s="714"/>
      <c r="AG18" s="714"/>
      <c r="AH18" s="714"/>
      <c r="AI18" s="714"/>
      <c r="AJ18" s="714"/>
      <c r="AK18" s="714"/>
      <c r="AL18" s="683">
        <v>0.1</v>
      </c>
      <c r="AM18" s="684"/>
      <c r="AN18" s="684"/>
      <c r="AO18" s="715"/>
      <c r="AP18" s="677" t="s">
        <v>266</v>
      </c>
      <c r="AQ18" s="678"/>
      <c r="AR18" s="678"/>
      <c r="AS18" s="678"/>
      <c r="AT18" s="678"/>
      <c r="AU18" s="678"/>
      <c r="AV18" s="678"/>
      <c r="AW18" s="678"/>
      <c r="AX18" s="678"/>
      <c r="AY18" s="678"/>
      <c r="AZ18" s="678"/>
      <c r="BA18" s="678"/>
      <c r="BB18" s="678"/>
      <c r="BC18" s="678"/>
      <c r="BD18" s="678"/>
      <c r="BE18" s="678"/>
      <c r="BF18" s="679"/>
      <c r="BG18" s="680" t="s">
        <v>230</v>
      </c>
      <c r="BH18" s="681"/>
      <c r="BI18" s="681"/>
      <c r="BJ18" s="681"/>
      <c r="BK18" s="681"/>
      <c r="BL18" s="681"/>
      <c r="BM18" s="681"/>
      <c r="BN18" s="682"/>
      <c r="BO18" s="713" t="s">
        <v>230</v>
      </c>
      <c r="BP18" s="713"/>
      <c r="BQ18" s="713"/>
      <c r="BR18" s="713"/>
      <c r="BS18" s="686" t="s">
        <v>145</v>
      </c>
      <c r="BT18" s="681"/>
      <c r="BU18" s="681"/>
      <c r="BV18" s="681"/>
      <c r="BW18" s="681"/>
      <c r="BX18" s="681"/>
      <c r="BY18" s="681"/>
      <c r="BZ18" s="681"/>
      <c r="CA18" s="681"/>
      <c r="CB18" s="727"/>
      <c r="CD18" s="719" t="s">
        <v>267</v>
      </c>
      <c r="CE18" s="720"/>
      <c r="CF18" s="720"/>
      <c r="CG18" s="720"/>
      <c r="CH18" s="720"/>
      <c r="CI18" s="720"/>
      <c r="CJ18" s="720"/>
      <c r="CK18" s="720"/>
      <c r="CL18" s="720"/>
      <c r="CM18" s="720"/>
      <c r="CN18" s="720"/>
      <c r="CO18" s="720"/>
      <c r="CP18" s="720"/>
      <c r="CQ18" s="721"/>
      <c r="CR18" s="680" t="s">
        <v>145</v>
      </c>
      <c r="CS18" s="681"/>
      <c r="CT18" s="681"/>
      <c r="CU18" s="681"/>
      <c r="CV18" s="681"/>
      <c r="CW18" s="681"/>
      <c r="CX18" s="681"/>
      <c r="CY18" s="682"/>
      <c r="CZ18" s="713" t="s">
        <v>224</v>
      </c>
      <c r="DA18" s="713"/>
      <c r="DB18" s="713"/>
      <c r="DC18" s="713"/>
      <c r="DD18" s="686" t="s">
        <v>224</v>
      </c>
      <c r="DE18" s="681"/>
      <c r="DF18" s="681"/>
      <c r="DG18" s="681"/>
      <c r="DH18" s="681"/>
      <c r="DI18" s="681"/>
      <c r="DJ18" s="681"/>
      <c r="DK18" s="681"/>
      <c r="DL18" s="681"/>
      <c r="DM18" s="681"/>
      <c r="DN18" s="681"/>
      <c r="DO18" s="681"/>
      <c r="DP18" s="682"/>
      <c r="DQ18" s="686" t="s">
        <v>224</v>
      </c>
      <c r="DR18" s="681"/>
      <c r="DS18" s="681"/>
      <c r="DT18" s="681"/>
      <c r="DU18" s="681"/>
      <c r="DV18" s="681"/>
      <c r="DW18" s="681"/>
      <c r="DX18" s="681"/>
      <c r="DY18" s="681"/>
      <c r="DZ18" s="681"/>
      <c r="EA18" s="681"/>
      <c r="EB18" s="681"/>
      <c r="EC18" s="727"/>
    </row>
    <row r="19" spans="2:133" ht="11.25" customHeight="1" x14ac:dyDescent="0.15">
      <c r="B19" s="677" t="s">
        <v>268</v>
      </c>
      <c r="C19" s="678"/>
      <c r="D19" s="678"/>
      <c r="E19" s="678"/>
      <c r="F19" s="678"/>
      <c r="G19" s="678"/>
      <c r="H19" s="678"/>
      <c r="I19" s="678"/>
      <c r="J19" s="678"/>
      <c r="K19" s="678"/>
      <c r="L19" s="678"/>
      <c r="M19" s="678"/>
      <c r="N19" s="678"/>
      <c r="O19" s="678"/>
      <c r="P19" s="678"/>
      <c r="Q19" s="679"/>
      <c r="R19" s="680">
        <v>14445</v>
      </c>
      <c r="S19" s="681"/>
      <c r="T19" s="681"/>
      <c r="U19" s="681"/>
      <c r="V19" s="681"/>
      <c r="W19" s="681"/>
      <c r="X19" s="681"/>
      <c r="Y19" s="682"/>
      <c r="Z19" s="713">
        <v>0</v>
      </c>
      <c r="AA19" s="713"/>
      <c r="AB19" s="713"/>
      <c r="AC19" s="713"/>
      <c r="AD19" s="714">
        <v>14445</v>
      </c>
      <c r="AE19" s="714"/>
      <c r="AF19" s="714"/>
      <c r="AG19" s="714"/>
      <c r="AH19" s="714"/>
      <c r="AI19" s="714"/>
      <c r="AJ19" s="714"/>
      <c r="AK19" s="714"/>
      <c r="AL19" s="683">
        <v>0</v>
      </c>
      <c r="AM19" s="684"/>
      <c r="AN19" s="684"/>
      <c r="AO19" s="715"/>
      <c r="AP19" s="677" t="s">
        <v>269</v>
      </c>
      <c r="AQ19" s="678"/>
      <c r="AR19" s="678"/>
      <c r="AS19" s="678"/>
      <c r="AT19" s="678"/>
      <c r="AU19" s="678"/>
      <c r="AV19" s="678"/>
      <c r="AW19" s="678"/>
      <c r="AX19" s="678"/>
      <c r="AY19" s="678"/>
      <c r="AZ19" s="678"/>
      <c r="BA19" s="678"/>
      <c r="BB19" s="678"/>
      <c r="BC19" s="678"/>
      <c r="BD19" s="678"/>
      <c r="BE19" s="678"/>
      <c r="BF19" s="679"/>
      <c r="BG19" s="680">
        <v>3304</v>
      </c>
      <c r="BH19" s="681"/>
      <c r="BI19" s="681"/>
      <c r="BJ19" s="681"/>
      <c r="BK19" s="681"/>
      <c r="BL19" s="681"/>
      <c r="BM19" s="681"/>
      <c r="BN19" s="682"/>
      <c r="BO19" s="713">
        <v>0</v>
      </c>
      <c r="BP19" s="713"/>
      <c r="BQ19" s="713"/>
      <c r="BR19" s="713"/>
      <c r="BS19" s="686" t="s">
        <v>224</v>
      </c>
      <c r="BT19" s="681"/>
      <c r="BU19" s="681"/>
      <c r="BV19" s="681"/>
      <c r="BW19" s="681"/>
      <c r="BX19" s="681"/>
      <c r="BY19" s="681"/>
      <c r="BZ19" s="681"/>
      <c r="CA19" s="681"/>
      <c r="CB19" s="727"/>
      <c r="CD19" s="719" t="s">
        <v>270</v>
      </c>
      <c r="CE19" s="720"/>
      <c r="CF19" s="720"/>
      <c r="CG19" s="720"/>
      <c r="CH19" s="720"/>
      <c r="CI19" s="720"/>
      <c r="CJ19" s="720"/>
      <c r="CK19" s="720"/>
      <c r="CL19" s="720"/>
      <c r="CM19" s="720"/>
      <c r="CN19" s="720"/>
      <c r="CO19" s="720"/>
      <c r="CP19" s="720"/>
      <c r="CQ19" s="721"/>
      <c r="CR19" s="680" t="s">
        <v>224</v>
      </c>
      <c r="CS19" s="681"/>
      <c r="CT19" s="681"/>
      <c r="CU19" s="681"/>
      <c r="CV19" s="681"/>
      <c r="CW19" s="681"/>
      <c r="CX19" s="681"/>
      <c r="CY19" s="682"/>
      <c r="CZ19" s="713" t="s">
        <v>224</v>
      </c>
      <c r="DA19" s="713"/>
      <c r="DB19" s="713"/>
      <c r="DC19" s="713"/>
      <c r="DD19" s="686" t="s">
        <v>230</v>
      </c>
      <c r="DE19" s="681"/>
      <c r="DF19" s="681"/>
      <c r="DG19" s="681"/>
      <c r="DH19" s="681"/>
      <c r="DI19" s="681"/>
      <c r="DJ19" s="681"/>
      <c r="DK19" s="681"/>
      <c r="DL19" s="681"/>
      <c r="DM19" s="681"/>
      <c r="DN19" s="681"/>
      <c r="DO19" s="681"/>
      <c r="DP19" s="682"/>
      <c r="DQ19" s="686" t="s">
        <v>224</v>
      </c>
      <c r="DR19" s="681"/>
      <c r="DS19" s="681"/>
      <c r="DT19" s="681"/>
      <c r="DU19" s="681"/>
      <c r="DV19" s="681"/>
      <c r="DW19" s="681"/>
      <c r="DX19" s="681"/>
      <c r="DY19" s="681"/>
      <c r="DZ19" s="681"/>
      <c r="EA19" s="681"/>
      <c r="EB19" s="681"/>
      <c r="EC19" s="727"/>
    </row>
    <row r="20" spans="2:133" ht="11.25" customHeight="1" x14ac:dyDescent="0.15">
      <c r="B20" s="677" t="s">
        <v>271</v>
      </c>
      <c r="C20" s="678"/>
      <c r="D20" s="678"/>
      <c r="E20" s="678"/>
      <c r="F20" s="678"/>
      <c r="G20" s="678"/>
      <c r="H20" s="678"/>
      <c r="I20" s="678"/>
      <c r="J20" s="678"/>
      <c r="K20" s="678"/>
      <c r="L20" s="678"/>
      <c r="M20" s="678"/>
      <c r="N20" s="678"/>
      <c r="O20" s="678"/>
      <c r="P20" s="678"/>
      <c r="Q20" s="679"/>
      <c r="R20" s="680">
        <v>31028</v>
      </c>
      <c r="S20" s="681"/>
      <c r="T20" s="681"/>
      <c r="U20" s="681"/>
      <c r="V20" s="681"/>
      <c r="W20" s="681"/>
      <c r="X20" s="681"/>
      <c r="Y20" s="682"/>
      <c r="Z20" s="713">
        <v>0</v>
      </c>
      <c r="AA20" s="713"/>
      <c r="AB20" s="713"/>
      <c r="AC20" s="713"/>
      <c r="AD20" s="714">
        <v>31028</v>
      </c>
      <c r="AE20" s="714"/>
      <c r="AF20" s="714"/>
      <c r="AG20" s="714"/>
      <c r="AH20" s="714"/>
      <c r="AI20" s="714"/>
      <c r="AJ20" s="714"/>
      <c r="AK20" s="714"/>
      <c r="AL20" s="683">
        <v>0.1</v>
      </c>
      <c r="AM20" s="684"/>
      <c r="AN20" s="684"/>
      <c r="AO20" s="715"/>
      <c r="AP20" s="677" t="s">
        <v>272</v>
      </c>
      <c r="AQ20" s="678"/>
      <c r="AR20" s="678"/>
      <c r="AS20" s="678"/>
      <c r="AT20" s="678"/>
      <c r="AU20" s="678"/>
      <c r="AV20" s="678"/>
      <c r="AW20" s="678"/>
      <c r="AX20" s="678"/>
      <c r="AY20" s="678"/>
      <c r="AZ20" s="678"/>
      <c r="BA20" s="678"/>
      <c r="BB20" s="678"/>
      <c r="BC20" s="678"/>
      <c r="BD20" s="678"/>
      <c r="BE20" s="678"/>
      <c r="BF20" s="679"/>
      <c r="BG20" s="680">
        <v>3304</v>
      </c>
      <c r="BH20" s="681"/>
      <c r="BI20" s="681"/>
      <c r="BJ20" s="681"/>
      <c r="BK20" s="681"/>
      <c r="BL20" s="681"/>
      <c r="BM20" s="681"/>
      <c r="BN20" s="682"/>
      <c r="BO20" s="713">
        <v>0</v>
      </c>
      <c r="BP20" s="713"/>
      <c r="BQ20" s="713"/>
      <c r="BR20" s="713"/>
      <c r="BS20" s="686" t="s">
        <v>224</v>
      </c>
      <c r="BT20" s="681"/>
      <c r="BU20" s="681"/>
      <c r="BV20" s="681"/>
      <c r="BW20" s="681"/>
      <c r="BX20" s="681"/>
      <c r="BY20" s="681"/>
      <c r="BZ20" s="681"/>
      <c r="CA20" s="681"/>
      <c r="CB20" s="727"/>
      <c r="CD20" s="719" t="s">
        <v>273</v>
      </c>
      <c r="CE20" s="720"/>
      <c r="CF20" s="720"/>
      <c r="CG20" s="720"/>
      <c r="CH20" s="720"/>
      <c r="CI20" s="720"/>
      <c r="CJ20" s="720"/>
      <c r="CK20" s="720"/>
      <c r="CL20" s="720"/>
      <c r="CM20" s="720"/>
      <c r="CN20" s="720"/>
      <c r="CO20" s="720"/>
      <c r="CP20" s="720"/>
      <c r="CQ20" s="721"/>
      <c r="CR20" s="680">
        <v>76514678</v>
      </c>
      <c r="CS20" s="681"/>
      <c r="CT20" s="681"/>
      <c r="CU20" s="681"/>
      <c r="CV20" s="681"/>
      <c r="CW20" s="681"/>
      <c r="CX20" s="681"/>
      <c r="CY20" s="682"/>
      <c r="CZ20" s="713">
        <v>100</v>
      </c>
      <c r="DA20" s="713"/>
      <c r="DB20" s="713"/>
      <c r="DC20" s="713"/>
      <c r="DD20" s="686">
        <v>10372789</v>
      </c>
      <c r="DE20" s="681"/>
      <c r="DF20" s="681"/>
      <c r="DG20" s="681"/>
      <c r="DH20" s="681"/>
      <c r="DI20" s="681"/>
      <c r="DJ20" s="681"/>
      <c r="DK20" s="681"/>
      <c r="DL20" s="681"/>
      <c r="DM20" s="681"/>
      <c r="DN20" s="681"/>
      <c r="DO20" s="681"/>
      <c r="DP20" s="682"/>
      <c r="DQ20" s="686">
        <v>54795193</v>
      </c>
      <c r="DR20" s="681"/>
      <c r="DS20" s="681"/>
      <c r="DT20" s="681"/>
      <c r="DU20" s="681"/>
      <c r="DV20" s="681"/>
      <c r="DW20" s="681"/>
      <c r="DX20" s="681"/>
      <c r="DY20" s="681"/>
      <c r="DZ20" s="681"/>
      <c r="EA20" s="681"/>
      <c r="EB20" s="681"/>
      <c r="EC20" s="727"/>
    </row>
    <row r="21" spans="2:133" ht="11.25" customHeight="1" x14ac:dyDescent="0.15">
      <c r="B21" s="677" t="s">
        <v>274</v>
      </c>
      <c r="C21" s="678"/>
      <c r="D21" s="678"/>
      <c r="E21" s="678"/>
      <c r="F21" s="678"/>
      <c r="G21" s="678"/>
      <c r="H21" s="678"/>
      <c r="I21" s="678"/>
      <c r="J21" s="678"/>
      <c r="K21" s="678"/>
      <c r="L21" s="678"/>
      <c r="M21" s="678"/>
      <c r="N21" s="678"/>
      <c r="O21" s="678"/>
      <c r="P21" s="678"/>
      <c r="Q21" s="679"/>
      <c r="R21" s="680">
        <v>673</v>
      </c>
      <c r="S21" s="681"/>
      <c r="T21" s="681"/>
      <c r="U21" s="681"/>
      <c r="V21" s="681"/>
      <c r="W21" s="681"/>
      <c r="X21" s="681"/>
      <c r="Y21" s="682"/>
      <c r="Z21" s="713">
        <v>0</v>
      </c>
      <c r="AA21" s="713"/>
      <c r="AB21" s="713"/>
      <c r="AC21" s="713"/>
      <c r="AD21" s="714">
        <v>673</v>
      </c>
      <c r="AE21" s="714"/>
      <c r="AF21" s="714"/>
      <c r="AG21" s="714"/>
      <c r="AH21" s="714"/>
      <c r="AI21" s="714"/>
      <c r="AJ21" s="714"/>
      <c r="AK21" s="714"/>
      <c r="AL21" s="683">
        <v>0</v>
      </c>
      <c r="AM21" s="684"/>
      <c r="AN21" s="684"/>
      <c r="AO21" s="715"/>
      <c r="AP21" s="774" t="s">
        <v>275</v>
      </c>
      <c r="AQ21" s="782"/>
      <c r="AR21" s="782"/>
      <c r="AS21" s="782"/>
      <c r="AT21" s="782"/>
      <c r="AU21" s="782"/>
      <c r="AV21" s="782"/>
      <c r="AW21" s="782"/>
      <c r="AX21" s="782"/>
      <c r="AY21" s="782"/>
      <c r="AZ21" s="782"/>
      <c r="BA21" s="782"/>
      <c r="BB21" s="782"/>
      <c r="BC21" s="782"/>
      <c r="BD21" s="782"/>
      <c r="BE21" s="782"/>
      <c r="BF21" s="776"/>
      <c r="BG21" s="680">
        <v>3304</v>
      </c>
      <c r="BH21" s="681"/>
      <c r="BI21" s="681"/>
      <c r="BJ21" s="681"/>
      <c r="BK21" s="681"/>
      <c r="BL21" s="681"/>
      <c r="BM21" s="681"/>
      <c r="BN21" s="682"/>
      <c r="BO21" s="713">
        <v>0</v>
      </c>
      <c r="BP21" s="713"/>
      <c r="BQ21" s="713"/>
      <c r="BR21" s="713"/>
      <c r="BS21" s="686" t="s">
        <v>224</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276</v>
      </c>
      <c r="C22" s="678"/>
      <c r="D22" s="678"/>
      <c r="E22" s="678"/>
      <c r="F22" s="678"/>
      <c r="G22" s="678"/>
      <c r="H22" s="678"/>
      <c r="I22" s="678"/>
      <c r="J22" s="678"/>
      <c r="K22" s="678"/>
      <c r="L22" s="678"/>
      <c r="M22" s="678"/>
      <c r="N22" s="678"/>
      <c r="O22" s="678"/>
      <c r="P22" s="678"/>
      <c r="Q22" s="679"/>
      <c r="R22" s="680" t="s">
        <v>230</v>
      </c>
      <c r="S22" s="681"/>
      <c r="T22" s="681"/>
      <c r="U22" s="681"/>
      <c r="V22" s="681"/>
      <c r="W22" s="681"/>
      <c r="X22" s="681"/>
      <c r="Y22" s="682"/>
      <c r="Z22" s="713" t="s">
        <v>224</v>
      </c>
      <c r="AA22" s="713"/>
      <c r="AB22" s="713"/>
      <c r="AC22" s="713"/>
      <c r="AD22" s="714" t="s">
        <v>224</v>
      </c>
      <c r="AE22" s="714"/>
      <c r="AF22" s="714"/>
      <c r="AG22" s="714"/>
      <c r="AH22" s="714"/>
      <c r="AI22" s="714"/>
      <c r="AJ22" s="714"/>
      <c r="AK22" s="714"/>
      <c r="AL22" s="683" t="s">
        <v>224</v>
      </c>
      <c r="AM22" s="684"/>
      <c r="AN22" s="684"/>
      <c r="AO22" s="715"/>
      <c r="AP22" s="774" t="s">
        <v>277</v>
      </c>
      <c r="AQ22" s="782"/>
      <c r="AR22" s="782"/>
      <c r="AS22" s="782"/>
      <c r="AT22" s="782"/>
      <c r="AU22" s="782"/>
      <c r="AV22" s="782"/>
      <c r="AW22" s="782"/>
      <c r="AX22" s="782"/>
      <c r="AY22" s="782"/>
      <c r="AZ22" s="782"/>
      <c r="BA22" s="782"/>
      <c r="BB22" s="782"/>
      <c r="BC22" s="782"/>
      <c r="BD22" s="782"/>
      <c r="BE22" s="782"/>
      <c r="BF22" s="776"/>
      <c r="BG22" s="680" t="s">
        <v>224</v>
      </c>
      <c r="BH22" s="681"/>
      <c r="BI22" s="681"/>
      <c r="BJ22" s="681"/>
      <c r="BK22" s="681"/>
      <c r="BL22" s="681"/>
      <c r="BM22" s="681"/>
      <c r="BN22" s="682"/>
      <c r="BO22" s="713" t="s">
        <v>145</v>
      </c>
      <c r="BP22" s="713"/>
      <c r="BQ22" s="713"/>
      <c r="BR22" s="713"/>
      <c r="BS22" s="686" t="s">
        <v>145</v>
      </c>
      <c r="BT22" s="681"/>
      <c r="BU22" s="681"/>
      <c r="BV22" s="681"/>
      <c r="BW22" s="681"/>
      <c r="BX22" s="681"/>
      <c r="BY22" s="681"/>
      <c r="BZ22" s="681"/>
      <c r="CA22" s="681"/>
      <c r="CB22" s="727"/>
      <c r="CD22" s="784" t="s">
        <v>278</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279</v>
      </c>
      <c r="C23" s="678"/>
      <c r="D23" s="678"/>
      <c r="E23" s="678"/>
      <c r="F23" s="678"/>
      <c r="G23" s="678"/>
      <c r="H23" s="678"/>
      <c r="I23" s="678"/>
      <c r="J23" s="678"/>
      <c r="K23" s="678"/>
      <c r="L23" s="678"/>
      <c r="M23" s="678"/>
      <c r="N23" s="678"/>
      <c r="O23" s="678"/>
      <c r="P23" s="678"/>
      <c r="Q23" s="679"/>
      <c r="R23" s="680" t="s">
        <v>230</v>
      </c>
      <c r="S23" s="681"/>
      <c r="T23" s="681"/>
      <c r="U23" s="681"/>
      <c r="V23" s="681"/>
      <c r="W23" s="681"/>
      <c r="X23" s="681"/>
      <c r="Y23" s="682"/>
      <c r="Z23" s="713" t="s">
        <v>224</v>
      </c>
      <c r="AA23" s="713"/>
      <c r="AB23" s="713"/>
      <c r="AC23" s="713"/>
      <c r="AD23" s="714" t="s">
        <v>224</v>
      </c>
      <c r="AE23" s="714"/>
      <c r="AF23" s="714"/>
      <c r="AG23" s="714"/>
      <c r="AH23" s="714"/>
      <c r="AI23" s="714"/>
      <c r="AJ23" s="714"/>
      <c r="AK23" s="714"/>
      <c r="AL23" s="683" t="s">
        <v>224</v>
      </c>
      <c r="AM23" s="684"/>
      <c r="AN23" s="684"/>
      <c r="AO23" s="715"/>
      <c r="AP23" s="774" t="s">
        <v>280</v>
      </c>
      <c r="AQ23" s="782"/>
      <c r="AR23" s="782"/>
      <c r="AS23" s="782"/>
      <c r="AT23" s="782"/>
      <c r="AU23" s="782"/>
      <c r="AV23" s="782"/>
      <c r="AW23" s="782"/>
      <c r="AX23" s="782"/>
      <c r="AY23" s="782"/>
      <c r="AZ23" s="782"/>
      <c r="BA23" s="782"/>
      <c r="BB23" s="782"/>
      <c r="BC23" s="782"/>
      <c r="BD23" s="782"/>
      <c r="BE23" s="782"/>
      <c r="BF23" s="776"/>
      <c r="BG23" s="680" t="s">
        <v>224</v>
      </c>
      <c r="BH23" s="681"/>
      <c r="BI23" s="681"/>
      <c r="BJ23" s="681"/>
      <c r="BK23" s="681"/>
      <c r="BL23" s="681"/>
      <c r="BM23" s="681"/>
      <c r="BN23" s="682"/>
      <c r="BO23" s="713" t="s">
        <v>224</v>
      </c>
      <c r="BP23" s="713"/>
      <c r="BQ23" s="713"/>
      <c r="BR23" s="713"/>
      <c r="BS23" s="686" t="s">
        <v>224</v>
      </c>
      <c r="BT23" s="681"/>
      <c r="BU23" s="681"/>
      <c r="BV23" s="681"/>
      <c r="BW23" s="681"/>
      <c r="BX23" s="681"/>
      <c r="BY23" s="681"/>
      <c r="BZ23" s="681"/>
      <c r="CA23" s="681"/>
      <c r="CB23" s="727"/>
      <c r="CD23" s="784" t="s">
        <v>218</v>
      </c>
      <c r="CE23" s="785"/>
      <c r="CF23" s="785"/>
      <c r="CG23" s="785"/>
      <c r="CH23" s="785"/>
      <c r="CI23" s="785"/>
      <c r="CJ23" s="785"/>
      <c r="CK23" s="785"/>
      <c r="CL23" s="785"/>
      <c r="CM23" s="785"/>
      <c r="CN23" s="785"/>
      <c r="CO23" s="785"/>
      <c r="CP23" s="785"/>
      <c r="CQ23" s="786"/>
      <c r="CR23" s="784" t="s">
        <v>281</v>
      </c>
      <c r="CS23" s="785"/>
      <c r="CT23" s="785"/>
      <c r="CU23" s="785"/>
      <c r="CV23" s="785"/>
      <c r="CW23" s="785"/>
      <c r="CX23" s="785"/>
      <c r="CY23" s="786"/>
      <c r="CZ23" s="784" t="s">
        <v>282</v>
      </c>
      <c r="DA23" s="785"/>
      <c r="DB23" s="785"/>
      <c r="DC23" s="786"/>
      <c r="DD23" s="784" t="s">
        <v>283</v>
      </c>
      <c r="DE23" s="785"/>
      <c r="DF23" s="785"/>
      <c r="DG23" s="785"/>
      <c r="DH23" s="785"/>
      <c r="DI23" s="785"/>
      <c r="DJ23" s="785"/>
      <c r="DK23" s="786"/>
      <c r="DL23" s="793" t="s">
        <v>284</v>
      </c>
      <c r="DM23" s="794"/>
      <c r="DN23" s="794"/>
      <c r="DO23" s="794"/>
      <c r="DP23" s="794"/>
      <c r="DQ23" s="794"/>
      <c r="DR23" s="794"/>
      <c r="DS23" s="794"/>
      <c r="DT23" s="794"/>
      <c r="DU23" s="794"/>
      <c r="DV23" s="795"/>
      <c r="DW23" s="784" t="s">
        <v>285</v>
      </c>
      <c r="DX23" s="785"/>
      <c r="DY23" s="785"/>
      <c r="DZ23" s="785"/>
      <c r="EA23" s="785"/>
      <c r="EB23" s="785"/>
      <c r="EC23" s="786"/>
    </row>
    <row r="24" spans="2:133" ht="11.25" customHeight="1" x14ac:dyDescent="0.15">
      <c r="B24" s="677" t="s">
        <v>286</v>
      </c>
      <c r="C24" s="678"/>
      <c r="D24" s="678"/>
      <c r="E24" s="678"/>
      <c r="F24" s="678"/>
      <c r="G24" s="678"/>
      <c r="H24" s="678"/>
      <c r="I24" s="678"/>
      <c r="J24" s="678"/>
      <c r="K24" s="678"/>
      <c r="L24" s="678"/>
      <c r="M24" s="678"/>
      <c r="N24" s="678"/>
      <c r="O24" s="678"/>
      <c r="P24" s="678"/>
      <c r="Q24" s="679"/>
      <c r="R24" s="680" t="s">
        <v>224</v>
      </c>
      <c r="S24" s="681"/>
      <c r="T24" s="681"/>
      <c r="U24" s="681"/>
      <c r="V24" s="681"/>
      <c r="W24" s="681"/>
      <c r="X24" s="681"/>
      <c r="Y24" s="682"/>
      <c r="Z24" s="713" t="s">
        <v>230</v>
      </c>
      <c r="AA24" s="713"/>
      <c r="AB24" s="713"/>
      <c r="AC24" s="713"/>
      <c r="AD24" s="714" t="s">
        <v>224</v>
      </c>
      <c r="AE24" s="714"/>
      <c r="AF24" s="714"/>
      <c r="AG24" s="714"/>
      <c r="AH24" s="714"/>
      <c r="AI24" s="714"/>
      <c r="AJ24" s="714"/>
      <c r="AK24" s="714"/>
      <c r="AL24" s="683" t="s">
        <v>230</v>
      </c>
      <c r="AM24" s="684"/>
      <c r="AN24" s="684"/>
      <c r="AO24" s="715"/>
      <c r="AP24" s="774" t="s">
        <v>287</v>
      </c>
      <c r="AQ24" s="782"/>
      <c r="AR24" s="782"/>
      <c r="AS24" s="782"/>
      <c r="AT24" s="782"/>
      <c r="AU24" s="782"/>
      <c r="AV24" s="782"/>
      <c r="AW24" s="782"/>
      <c r="AX24" s="782"/>
      <c r="AY24" s="782"/>
      <c r="AZ24" s="782"/>
      <c r="BA24" s="782"/>
      <c r="BB24" s="782"/>
      <c r="BC24" s="782"/>
      <c r="BD24" s="782"/>
      <c r="BE24" s="782"/>
      <c r="BF24" s="776"/>
      <c r="BG24" s="680" t="s">
        <v>224</v>
      </c>
      <c r="BH24" s="681"/>
      <c r="BI24" s="681"/>
      <c r="BJ24" s="681"/>
      <c r="BK24" s="681"/>
      <c r="BL24" s="681"/>
      <c r="BM24" s="681"/>
      <c r="BN24" s="682"/>
      <c r="BO24" s="713" t="s">
        <v>224</v>
      </c>
      <c r="BP24" s="713"/>
      <c r="BQ24" s="713"/>
      <c r="BR24" s="713"/>
      <c r="BS24" s="686" t="s">
        <v>224</v>
      </c>
      <c r="BT24" s="681"/>
      <c r="BU24" s="681"/>
      <c r="BV24" s="681"/>
      <c r="BW24" s="681"/>
      <c r="BX24" s="681"/>
      <c r="BY24" s="681"/>
      <c r="BZ24" s="681"/>
      <c r="CA24" s="681"/>
      <c r="CB24" s="727"/>
      <c r="CD24" s="738" t="s">
        <v>288</v>
      </c>
      <c r="CE24" s="739"/>
      <c r="CF24" s="739"/>
      <c r="CG24" s="739"/>
      <c r="CH24" s="739"/>
      <c r="CI24" s="739"/>
      <c r="CJ24" s="739"/>
      <c r="CK24" s="739"/>
      <c r="CL24" s="739"/>
      <c r="CM24" s="739"/>
      <c r="CN24" s="739"/>
      <c r="CO24" s="739"/>
      <c r="CP24" s="739"/>
      <c r="CQ24" s="740"/>
      <c r="CR24" s="735">
        <v>20043324</v>
      </c>
      <c r="CS24" s="736"/>
      <c r="CT24" s="736"/>
      <c r="CU24" s="736"/>
      <c r="CV24" s="736"/>
      <c r="CW24" s="736"/>
      <c r="CX24" s="736"/>
      <c r="CY24" s="779"/>
      <c r="CZ24" s="780">
        <v>26.2</v>
      </c>
      <c r="DA24" s="751"/>
      <c r="DB24" s="751"/>
      <c r="DC24" s="783"/>
      <c r="DD24" s="778">
        <v>14666700</v>
      </c>
      <c r="DE24" s="736"/>
      <c r="DF24" s="736"/>
      <c r="DG24" s="736"/>
      <c r="DH24" s="736"/>
      <c r="DI24" s="736"/>
      <c r="DJ24" s="736"/>
      <c r="DK24" s="779"/>
      <c r="DL24" s="778">
        <v>14516746</v>
      </c>
      <c r="DM24" s="736"/>
      <c r="DN24" s="736"/>
      <c r="DO24" s="736"/>
      <c r="DP24" s="736"/>
      <c r="DQ24" s="736"/>
      <c r="DR24" s="736"/>
      <c r="DS24" s="736"/>
      <c r="DT24" s="736"/>
      <c r="DU24" s="736"/>
      <c r="DV24" s="779"/>
      <c r="DW24" s="780">
        <v>38.799999999999997</v>
      </c>
      <c r="DX24" s="751"/>
      <c r="DY24" s="751"/>
      <c r="DZ24" s="751"/>
      <c r="EA24" s="751"/>
      <c r="EB24" s="751"/>
      <c r="EC24" s="781"/>
    </row>
    <row r="25" spans="2:133" ht="11.25" customHeight="1" x14ac:dyDescent="0.15">
      <c r="B25" s="677" t="s">
        <v>289</v>
      </c>
      <c r="C25" s="678"/>
      <c r="D25" s="678"/>
      <c r="E25" s="678"/>
      <c r="F25" s="678"/>
      <c r="G25" s="678"/>
      <c r="H25" s="678"/>
      <c r="I25" s="678"/>
      <c r="J25" s="678"/>
      <c r="K25" s="678"/>
      <c r="L25" s="678"/>
      <c r="M25" s="678"/>
      <c r="N25" s="678"/>
      <c r="O25" s="678"/>
      <c r="P25" s="678"/>
      <c r="Q25" s="679"/>
      <c r="R25" s="680" t="s">
        <v>224</v>
      </c>
      <c r="S25" s="681"/>
      <c r="T25" s="681"/>
      <c r="U25" s="681"/>
      <c r="V25" s="681"/>
      <c r="W25" s="681"/>
      <c r="X25" s="681"/>
      <c r="Y25" s="682"/>
      <c r="Z25" s="713" t="s">
        <v>230</v>
      </c>
      <c r="AA25" s="713"/>
      <c r="AB25" s="713"/>
      <c r="AC25" s="713"/>
      <c r="AD25" s="714" t="s">
        <v>224</v>
      </c>
      <c r="AE25" s="714"/>
      <c r="AF25" s="714"/>
      <c r="AG25" s="714"/>
      <c r="AH25" s="714"/>
      <c r="AI25" s="714"/>
      <c r="AJ25" s="714"/>
      <c r="AK25" s="714"/>
      <c r="AL25" s="683" t="s">
        <v>224</v>
      </c>
      <c r="AM25" s="684"/>
      <c r="AN25" s="684"/>
      <c r="AO25" s="715"/>
      <c r="AP25" s="774" t="s">
        <v>290</v>
      </c>
      <c r="AQ25" s="782"/>
      <c r="AR25" s="782"/>
      <c r="AS25" s="782"/>
      <c r="AT25" s="782"/>
      <c r="AU25" s="782"/>
      <c r="AV25" s="782"/>
      <c r="AW25" s="782"/>
      <c r="AX25" s="782"/>
      <c r="AY25" s="782"/>
      <c r="AZ25" s="782"/>
      <c r="BA25" s="782"/>
      <c r="BB25" s="782"/>
      <c r="BC25" s="782"/>
      <c r="BD25" s="782"/>
      <c r="BE25" s="782"/>
      <c r="BF25" s="776"/>
      <c r="BG25" s="680" t="s">
        <v>145</v>
      </c>
      <c r="BH25" s="681"/>
      <c r="BI25" s="681"/>
      <c r="BJ25" s="681"/>
      <c r="BK25" s="681"/>
      <c r="BL25" s="681"/>
      <c r="BM25" s="681"/>
      <c r="BN25" s="682"/>
      <c r="BO25" s="713" t="s">
        <v>230</v>
      </c>
      <c r="BP25" s="713"/>
      <c r="BQ25" s="713"/>
      <c r="BR25" s="713"/>
      <c r="BS25" s="686" t="s">
        <v>230</v>
      </c>
      <c r="BT25" s="681"/>
      <c r="BU25" s="681"/>
      <c r="BV25" s="681"/>
      <c r="BW25" s="681"/>
      <c r="BX25" s="681"/>
      <c r="BY25" s="681"/>
      <c r="BZ25" s="681"/>
      <c r="CA25" s="681"/>
      <c r="CB25" s="727"/>
      <c r="CD25" s="719" t="s">
        <v>291</v>
      </c>
      <c r="CE25" s="720"/>
      <c r="CF25" s="720"/>
      <c r="CG25" s="720"/>
      <c r="CH25" s="720"/>
      <c r="CI25" s="720"/>
      <c r="CJ25" s="720"/>
      <c r="CK25" s="720"/>
      <c r="CL25" s="720"/>
      <c r="CM25" s="720"/>
      <c r="CN25" s="720"/>
      <c r="CO25" s="720"/>
      <c r="CP25" s="720"/>
      <c r="CQ25" s="721"/>
      <c r="CR25" s="680">
        <v>11467833</v>
      </c>
      <c r="CS25" s="699"/>
      <c r="CT25" s="699"/>
      <c r="CU25" s="699"/>
      <c r="CV25" s="699"/>
      <c r="CW25" s="699"/>
      <c r="CX25" s="699"/>
      <c r="CY25" s="700"/>
      <c r="CZ25" s="683">
        <v>15</v>
      </c>
      <c r="DA25" s="701"/>
      <c r="DB25" s="701"/>
      <c r="DC25" s="702"/>
      <c r="DD25" s="686">
        <v>11057178</v>
      </c>
      <c r="DE25" s="699"/>
      <c r="DF25" s="699"/>
      <c r="DG25" s="699"/>
      <c r="DH25" s="699"/>
      <c r="DI25" s="699"/>
      <c r="DJ25" s="699"/>
      <c r="DK25" s="700"/>
      <c r="DL25" s="686">
        <v>10910172</v>
      </c>
      <c r="DM25" s="699"/>
      <c r="DN25" s="699"/>
      <c r="DO25" s="699"/>
      <c r="DP25" s="699"/>
      <c r="DQ25" s="699"/>
      <c r="DR25" s="699"/>
      <c r="DS25" s="699"/>
      <c r="DT25" s="699"/>
      <c r="DU25" s="699"/>
      <c r="DV25" s="700"/>
      <c r="DW25" s="683">
        <v>29.2</v>
      </c>
      <c r="DX25" s="701"/>
      <c r="DY25" s="701"/>
      <c r="DZ25" s="701"/>
      <c r="EA25" s="701"/>
      <c r="EB25" s="701"/>
      <c r="EC25" s="722"/>
    </row>
    <row r="26" spans="2:133" ht="11.25" customHeight="1" x14ac:dyDescent="0.15">
      <c r="B26" s="677" t="s">
        <v>292</v>
      </c>
      <c r="C26" s="678"/>
      <c r="D26" s="678"/>
      <c r="E26" s="678"/>
      <c r="F26" s="678"/>
      <c r="G26" s="678"/>
      <c r="H26" s="678"/>
      <c r="I26" s="678"/>
      <c r="J26" s="678"/>
      <c r="K26" s="678"/>
      <c r="L26" s="678"/>
      <c r="M26" s="678"/>
      <c r="N26" s="678"/>
      <c r="O26" s="678"/>
      <c r="P26" s="678"/>
      <c r="Q26" s="679"/>
      <c r="R26" s="680">
        <v>30927217</v>
      </c>
      <c r="S26" s="681"/>
      <c r="T26" s="681"/>
      <c r="U26" s="681"/>
      <c r="V26" s="681"/>
      <c r="W26" s="681"/>
      <c r="X26" s="681"/>
      <c r="Y26" s="682"/>
      <c r="Z26" s="713">
        <v>39</v>
      </c>
      <c r="AA26" s="713"/>
      <c r="AB26" s="713"/>
      <c r="AC26" s="713"/>
      <c r="AD26" s="714">
        <v>30927217</v>
      </c>
      <c r="AE26" s="714"/>
      <c r="AF26" s="714"/>
      <c r="AG26" s="714"/>
      <c r="AH26" s="714"/>
      <c r="AI26" s="714"/>
      <c r="AJ26" s="714"/>
      <c r="AK26" s="714"/>
      <c r="AL26" s="683">
        <v>82.7</v>
      </c>
      <c r="AM26" s="684"/>
      <c r="AN26" s="684"/>
      <c r="AO26" s="715"/>
      <c r="AP26" s="774" t="s">
        <v>293</v>
      </c>
      <c r="AQ26" s="775"/>
      <c r="AR26" s="775"/>
      <c r="AS26" s="775"/>
      <c r="AT26" s="775"/>
      <c r="AU26" s="775"/>
      <c r="AV26" s="775"/>
      <c r="AW26" s="775"/>
      <c r="AX26" s="775"/>
      <c r="AY26" s="775"/>
      <c r="AZ26" s="775"/>
      <c r="BA26" s="775"/>
      <c r="BB26" s="775"/>
      <c r="BC26" s="775"/>
      <c r="BD26" s="775"/>
      <c r="BE26" s="775"/>
      <c r="BF26" s="776"/>
      <c r="BG26" s="680" t="s">
        <v>224</v>
      </c>
      <c r="BH26" s="681"/>
      <c r="BI26" s="681"/>
      <c r="BJ26" s="681"/>
      <c r="BK26" s="681"/>
      <c r="BL26" s="681"/>
      <c r="BM26" s="681"/>
      <c r="BN26" s="682"/>
      <c r="BO26" s="713" t="s">
        <v>230</v>
      </c>
      <c r="BP26" s="713"/>
      <c r="BQ26" s="713"/>
      <c r="BR26" s="713"/>
      <c r="BS26" s="686" t="s">
        <v>145</v>
      </c>
      <c r="BT26" s="681"/>
      <c r="BU26" s="681"/>
      <c r="BV26" s="681"/>
      <c r="BW26" s="681"/>
      <c r="BX26" s="681"/>
      <c r="BY26" s="681"/>
      <c r="BZ26" s="681"/>
      <c r="CA26" s="681"/>
      <c r="CB26" s="727"/>
      <c r="CD26" s="719" t="s">
        <v>294</v>
      </c>
      <c r="CE26" s="720"/>
      <c r="CF26" s="720"/>
      <c r="CG26" s="720"/>
      <c r="CH26" s="720"/>
      <c r="CI26" s="720"/>
      <c r="CJ26" s="720"/>
      <c r="CK26" s="720"/>
      <c r="CL26" s="720"/>
      <c r="CM26" s="720"/>
      <c r="CN26" s="720"/>
      <c r="CO26" s="720"/>
      <c r="CP26" s="720"/>
      <c r="CQ26" s="721"/>
      <c r="CR26" s="680">
        <v>7020865</v>
      </c>
      <c r="CS26" s="681"/>
      <c r="CT26" s="681"/>
      <c r="CU26" s="681"/>
      <c r="CV26" s="681"/>
      <c r="CW26" s="681"/>
      <c r="CX26" s="681"/>
      <c r="CY26" s="682"/>
      <c r="CZ26" s="683">
        <v>9.1999999999999993</v>
      </c>
      <c r="DA26" s="701"/>
      <c r="DB26" s="701"/>
      <c r="DC26" s="702"/>
      <c r="DD26" s="686">
        <v>6694343</v>
      </c>
      <c r="DE26" s="681"/>
      <c r="DF26" s="681"/>
      <c r="DG26" s="681"/>
      <c r="DH26" s="681"/>
      <c r="DI26" s="681"/>
      <c r="DJ26" s="681"/>
      <c r="DK26" s="682"/>
      <c r="DL26" s="686" t="s">
        <v>224</v>
      </c>
      <c r="DM26" s="681"/>
      <c r="DN26" s="681"/>
      <c r="DO26" s="681"/>
      <c r="DP26" s="681"/>
      <c r="DQ26" s="681"/>
      <c r="DR26" s="681"/>
      <c r="DS26" s="681"/>
      <c r="DT26" s="681"/>
      <c r="DU26" s="681"/>
      <c r="DV26" s="682"/>
      <c r="DW26" s="683" t="s">
        <v>224</v>
      </c>
      <c r="DX26" s="701"/>
      <c r="DY26" s="701"/>
      <c r="DZ26" s="701"/>
      <c r="EA26" s="701"/>
      <c r="EB26" s="701"/>
      <c r="EC26" s="722"/>
    </row>
    <row r="27" spans="2:133" ht="11.25" customHeight="1" x14ac:dyDescent="0.15">
      <c r="B27" s="677" t="s">
        <v>295</v>
      </c>
      <c r="C27" s="678"/>
      <c r="D27" s="678"/>
      <c r="E27" s="678"/>
      <c r="F27" s="678"/>
      <c r="G27" s="678"/>
      <c r="H27" s="678"/>
      <c r="I27" s="678"/>
      <c r="J27" s="678"/>
      <c r="K27" s="678"/>
      <c r="L27" s="678"/>
      <c r="M27" s="678"/>
      <c r="N27" s="678"/>
      <c r="O27" s="678"/>
      <c r="P27" s="678"/>
      <c r="Q27" s="679"/>
      <c r="R27" s="680">
        <v>20590</v>
      </c>
      <c r="S27" s="681"/>
      <c r="T27" s="681"/>
      <c r="U27" s="681"/>
      <c r="V27" s="681"/>
      <c r="W27" s="681"/>
      <c r="X27" s="681"/>
      <c r="Y27" s="682"/>
      <c r="Z27" s="713">
        <v>0</v>
      </c>
      <c r="AA27" s="713"/>
      <c r="AB27" s="713"/>
      <c r="AC27" s="713"/>
      <c r="AD27" s="714">
        <v>20590</v>
      </c>
      <c r="AE27" s="714"/>
      <c r="AF27" s="714"/>
      <c r="AG27" s="714"/>
      <c r="AH27" s="714"/>
      <c r="AI27" s="714"/>
      <c r="AJ27" s="714"/>
      <c r="AK27" s="714"/>
      <c r="AL27" s="683">
        <v>0.1</v>
      </c>
      <c r="AM27" s="684"/>
      <c r="AN27" s="684"/>
      <c r="AO27" s="715"/>
      <c r="AP27" s="677" t="s">
        <v>296</v>
      </c>
      <c r="AQ27" s="678"/>
      <c r="AR27" s="678"/>
      <c r="AS27" s="678"/>
      <c r="AT27" s="678"/>
      <c r="AU27" s="678"/>
      <c r="AV27" s="678"/>
      <c r="AW27" s="678"/>
      <c r="AX27" s="678"/>
      <c r="AY27" s="678"/>
      <c r="AZ27" s="678"/>
      <c r="BA27" s="678"/>
      <c r="BB27" s="678"/>
      <c r="BC27" s="678"/>
      <c r="BD27" s="678"/>
      <c r="BE27" s="678"/>
      <c r="BF27" s="679"/>
      <c r="BG27" s="680">
        <v>20573851</v>
      </c>
      <c r="BH27" s="681"/>
      <c r="BI27" s="681"/>
      <c r="BJ27" s="681"/>
      <c r="BK27" s="681"/>
      <c r="BL27" s="681"/>
      <c r="BM27" s="681"/>
      <c r="BN27" s="682"/>
      <c r="BO27" s="713">
        <v>100</v>
      </c>
      <c r="BP27" s="713"/>
      <c r="BQ27" s="713"/>
      <c r="BR27" s="713"/>
      <c r="BS27" s="686" t="s">
        <v>224</v>
      </c>
      <c r="BT27" s="681"/>
      <c r="BU27" s="681"/>
      <c r="BV27" s="681"/>
      <c r="BW27" s="681"/>
      <c r="BX27" s="681"/>
      <c r="BY27" s="681"/>
      <c r="BZ27" s="681"/>
      <c r="CA27" s="681"/>
      <c r="CB27" s="727"/>
      <c r="CD27" s="719" t="s">
        <v>297</v>
      </c>
      <c r="CE27" s="720"/>
      <c r="CF27" s="720"/>
      <c r="CG27" s="720"/>
      <c r="CH27" s="720"/>
      <c r="CI27" s="720"/>
      <c r="CJ27" s="720"/>
      <c r="CK27" s="720"/>
      <c r="CL27" s="720"/>
      <c r="CM27" s="720"/>
      <c r="CN27" s="720"/>
      <c r="CO27" s="720"/>
      <c r="CP27" s="720"/>
      <c r="CQ27" s="721"/>
      <c r="CR27" s="680">
        <v>8505801</v>
      </c>
      <c r="CS27" s="699"/>
      <c r="CT27" s="699"/>
      <c r="CU27" s="699"/>
      <c r="CV27" s="699"/>
      <c r="CW27" s="699"/>
      <c r="CX27" s="699"/>
      <c r="CY27" s="700"/>
      <c r="CZ27" s="683">
        <v>11.1</v>
      </c>
      <c r="DA27" s="701"/>
      <c r="DB27" s="701"/>
      <c r="DC27" s="702"/>
      <c r="DD27" s="686">
        <v>3551566</v>
      </c>
      <c r="DE27" s="699"/>
      <c r="DF27" s="699"/>
      <c r="DG27" s="699"/>
      <c r="DH27" s="699"/>
      <c r="DI27" s="699"/>
      <c r="DJ27" s="699"/>
      <c r="DK27" s="700"/>
      <c r="DL27" s="686">
        <v>3548618</v>
      </c>
      <c r="DM27" s="699"/>
      <c r="DN27" s="699"/>
      <c r="DO27" s="699"/>
      <c r="DP27" s="699"/>
      <c r="DQ27" s="699"/>
      <c r="DR27" s="699"/>
      <c r="DS27" s="699"/>
      <c r="DT27" s="699"/>
      <c r="DU27" s="699"/>
      <c r="DV27" s="700"/>
      <c r="DW27" s="683">
        <v>9.5</v>
      </c>
      <c r="DX27" s="701"/>
      <c r="DY27" s="701"/>
      <c r="DZ27" s="701"/>
      <c r="EA27" s="701"/>
      <c r="EB27" s="701"/>
      <c r="EC27" s="722"/>
    </row>
    <row r="28" spans="2:133" ht="11.25" customHeight="1" x14ac:dyDescent="0.15">
      <c r="B28" s="677" t="s">
        <v>298</v>
      </c>
      <c r="C28" s="678"/>
      <c r="D28" s="678"/>
      <c r="E28" s="678"/>
      <c r="F28" s="678"/>
      <c r="G28" s="678"/>
      <c r="H28" s="678"/>
      <c r="I28" s="678"/>
      <c r="J28" s="678"/>
      <c r="K28" s="678"/>
      <c r="L28" s="678"/>
      <c r="M28" s="678"/>
      <c r="N28" s="678"/>
      <c r="O28" s="678"/>
      <c r="P28" s="678"/>
      <c r="Q28" s="679"/>
      <c r="R28" s="680">
        <v>606826</v>
      </c>
      <c r="S28" s="681"/>
      <c r="T28" s="681"/>
      <c r="U28" s="681"/>
      <c r="V28" s="681"/>
      <c r="W28" s="681"/>
      <c r="X28" s="681"/>
      <c r="Y28" s="682"/>
      <c r="Z28" s="713">
        <v>0.8</v>
      </c>
      <c r="AA28" s="713"/>
      <c r="AB28" s="713"/>
      <c r="AC28" s="713"/>
      <c r="AD28" s="714" t="s">
        <v>224</v>
      </c>
      <c r="AE28" s="714"/>
      <c r="AF28" s="714"/>
      <c r="AG28" s="714"/>
      <c r="AH28" s="714"/>
      <c r="AI28" s="714"/>
      <c r="AJ28" s="714"/>
      <c r="AK28" s="714"/>
      <c r="AL28" s="683" t="s">
        <v>224</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299</v>
      </c>
      <c r="CE28" s="720"/>
      <c r="CF28" s="720"/>
      <c r="CG28" s="720"/>
      <c r="CH28" s="720"/>
      <c r="CI28" s="720"/>
      <c r="CJ28" s="720"/>
      <c r="CK28" s="720"/>
      <c r="CL28" s="720"/>
      <c r="CM28" s="720"/>
      <c r="CN28" s="720"/>
      <c r="CO28" s="720"/>
      <c r="CP28" s="720"/>
      <c r="CQ28" s="721"/>
      <c r="CR28" s="680">
        <v>69690</v>
      </c>
      <c r="CS28" s="681"/>
      <c r="CT28" s="681"/>
      <c r="CU28" s="681"/>
      <c r="CV28" s="681"/>
      <c r="CW28" s="681"/>
      <c r="CX28" s="681"/>
      <c r="CY28" s="682"/>
      <c r="CZ28" s="683">
        <v>0.1</v>
      </c>
      <c r="DA28" s="701"/>
      <c r="DB28" s="701"/>
      <c r="DC28" s="702"/>
      <c r="DD28" s="686">
        <v>57956</v>
      </c>
      <c r="DE28" s="681"/>
      <c r="DF28" s="681"/>
      <c r="DG28" s="681"/>
      <c r="DH28" s="681"/>
      <c r="DI28" s="681"/>
      <c r="DJ28" s="681"/>
      <c r="DK28" s="682"/>
      <c r="DL28" s="686">
        <v>57956</v>
      </c>
      <c r="DM28" s="681"/>
      <c r="DN28" s="681"/>
      <c r="DO28" s="681"/>
      <c r="DP28" s="681"/>
      <c r="DQ28" s="681"/>
      <c r="DR28" s="681"/>
      <c r="DS28" s="681"/>
      <c r="DT28" s="681"/>
      <c r="DU28" s="681"/>
      <c r="DV28" s="682"/>
      <c r="DW28" s="683">
        <v>0.2</v>
      </c>
      <c r="DX28" s="701"/>
      <c r="DY28" s="701"/>
      <c r="DZ28" s="701"/>
      <c r="EA28" s="701"/>
      <c r="EB28" s="701"/>
      <c r="EC28" s="722"/>
    </row>
    <row r="29" spans="2:133" ht="11.25" customHeight="1" x14ac:dyDescent="0.15">
      <c r="B29" s="677" t="s">
        <v>300</v>
      </c>
      <c r="C29" s="678"/>
      <c r="D29" s="678"/>
      <c r="E29" s="678"/>
      <c r="F29" s="678"/>
      <c r="G29" s="678"/>
      <c r="H29" s="678"/>
      <c r="I29" s="678"/>
      <c r="J29" s="678"/>
      <c r="K29" s="678"/>
      <c r="L29" s="678"/>
      <c r="M29" s="678"/>
      <c r="N29" s="678"/>
      <c r="O29" s="678"/>
      <c r="P29" s="678"/>
      <c r="Q29" s="679"/>
      <c r="R29" s="680">
        <v>5582400</v>
      </c>
      <c r="S29" s="681"/>
      <c r="T29" s="681"/>
      <c r="U29" s="681"/>
      <c r="V29" s="681"/>
      <c r="W29" s="681"/>
      <c r="X29" s="681"/>
      <c r="Y29" s="682"/>
      <c r="Z29" s="713">
        <v>7</v>
      </c>
      <c r="AA29" s="713"/>
      <c r="AB29" s="713"/>
      <c r="AC29" s="713"/>
      <c r="AD29" s="714">
        <v>4796512</v>
      </c>
      <c r="AE29" s="714"/>
      <c r="AF29" s="714"/>
      <c r="AG29" s="714"/>
      <c r="AH29" s="714"/>
      <c r="AI29" s="714"/>
      <c r="AJ29" s="714"/>
      <c r="AK29" s="714"/>
      <c r="AL29" s="683">
        <v>12.8</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5" t="s">
        <v>301</v>
      </c>
      <c r="CE29" s="766"/>
      <c r="CF29" s="719" t="s">
        <v>69</v>
      </c>
      <c r="CG29" s="720"/>
      <c r="CH29" s="720"/>
      <c r="CI29" s="720"/>
      <c r="CJ29" s="720"/>
      <c r="CK29" s="720"/>
      <c r="CL29" s="720"/>
      <c r="CM29" s="720"/>
      <c r="CN29" s="720"/>
      <c r="CO29" s="720"/>
      <c r="CP29" s="720"/>
      <c r="CQ29" s="721"/>
      <c r="CR29" s="680">
        <v>69677</v>
      </c>
      <c r="CS29" s="699"/>
      <c r="CT29" s="699"/>
      <c r="CU29" s="699"/>
      <c r="CV29" s="699"/>
      <c r="CW29" s="699"/>
      <c r="CX29" s="699"/>
      <c r="CY29" s="700"/>
      <c r="CZ29" s="683">
        <v>0.1</v>
      </c>
      <c r="DA29" s="701"/>
      <c r="DB29" s="701"/>
      <c r="DC29" s="702"/>
      <c r="DD29" s="686">
        <v>57943</v>
      </c>
      <c r="DE29" s="699"/>
      <c r="DF29" s="699"/>
      <c r="DG29" s="699"/>
      <c r="DH29" s="699"/>
      <c r="DI29" s="699"/>
      <c r="DJ29" s="699"/>
      <c r="DK29" s="700"/>
      <c r="DL29" s="686">
        <v>57943</v>
      </c>
      <c r="DM29" s="699"/>
      <c r="DN29" s="699"/>
      <c r="DO29" s="699"/>
      <c r="DP29" s="699"/>
      <c r="DQ29" s="699"/>
      <c r="DR29" s="699"/>
      <c r="DS29" s="699"/>
      <c r="DT29" s="699"/>
      <c r="DU29" s="699"/>
      <c r="DV29" s="700"/>
      <c r="DW29" s="683">
        <v>0.2</v>
      </c>
      <c r="DX29" s="701"/>
      <c r="DY29" s="701"/>
      <c r="DZ29" s="701"/>
      <c r="EA29" s="701"/>
      <c r="EB29" s="701"/>
      <c r="EC29" s="722"/>
    </row>
    <row r="30" spans="2:133" ht="11.25" customHeight="1" x14ac:dyDescent="0.15">
      <c r="B30" s="677" t="s">
        <v>302</v>
      </c>
      <c r="C30" s="678"/>
      <c r="D30" s="678"/>
      <c r="E30" s="678"/>
      <c r="F30" s="678"/>
      <c r="G30" s="678"/>
      <c r="H30" s="678"/>
      <c r="I30" s="678"/>
      <c r="J30" s="678"/>
      <c r="K30" s="678"/>
      <c r="L30" s="678"/>
      <c r="M30" s="678"/>
      <c r="N30" s="678"/>
      <c r="O30" s="678"/>
      <c r="P30" s="678"/>
      <c r="Q30" s="679"/>
      <c r="R30" s="680">
        <v>510260</v>
      </c>
      <c r="S30" s="681"/>
      <c r="T30" s="681"/>
      <c r="U30" s="681"/>
      <c r="V30" s="681"/>
      <c r="W30" s="681"/>
      <c r="X30" s="681"/>
      <c r="Y30" s="682"/>
      <c r="Z30" s="713">
        <v>0.6</v>
      </c>
      <c r="AA30" s="713"/>
      <c r="AB30" s="713"/>
      <c r="AC30" s="713"/>
      <c r="AD30" s="714" t="s">
        <v>224</v>
      </c>
      <c r="AE30" s="714"/>
      <c r="AF30" s="714"/>
      <c r="AG30" s="714"/>
      <c r="AH30" s="714"/>
      <c r="AI30" s="714"/>
      <c r="AJ30" s="714"/>
      <c r="AK30" s="714"/>
      <c r="AL30" s="683" t="s">
        <v>224</v>
      </c>
      <c r="AM30" s="684"/>
      <c r="AN30" s="684"/>
      <c r="AO30" s="715"/>
      <c r="AP30" s="741" t="s">
        <v>218</v>
      </c>
      <c r="AQ30" s="742"/>
      <c r="AR30" s="742"/>
      <c r="AS30" s="742"/>
      <c r="AT30" s="742"/>
      <c r="AU30" s="742"/>
      <c r="AV30" s="742"/>
      <c r="AW30" s="742"/>
      <c r="AX30" s="742"/>
      <c r="AY30" s="742"/>
      <c r="AZ30" s="742"/>
      <c r="BA30" s="742"/>
      <c r="BB30" s="742"/>
      <c r="BC30" s="742"/>
      <c r="BD30" s="742"/>
      <c r="BE30" s="742"/>
      <c r="BF30" s="743"/>
      <c r="BG30" s="741" t="s">
        <v>303</v>
      </c>
      <c r="BH30" s="754"/>
      <c r="BI30" s="754"/>
      <c r="BJ30" s="754"/>
      <c r="BK30" s="754"/>
      <c r="BL30" s="754"/>
      <c r="BM30" s="754"/>
      <c r="BN30" s="754"/>
      <c r="BO30" s="754"/>
      <c r="BP30" s="754"/>
      <c r="BQ30" s="755"/>
      <c r="BR30" s="741" t="s">
        <v>304</v>
      </c>
      <c r="BS30" s="754"/>
      <c r="BT30" s="754"/>
      <c r="BU30" s="754"/>
      <c r="BV30" s="754"/>
      <c r="BW30" s="754"/>
      <c r="BX30" s="754"/>
      <c r="BY30" s="754"/>
      <c r="BZ30" s="754"/>
      <c r="CA30" s="754"/>
      <c r="CB30" s="755"/>
      <c r="CD30" s="767"/>
      <c r="CE30" s="768"/>
      <c r="CF30" s="719" t="s">
        <v>305</v>
      </c>
      <c r="CG30" s="720"/>
      <c r="CH30" s="720"/>
      <c r="CI30" s="720"/>
      <c r="CJ30" s="720"/>
      <c r="CK30" s="720"/>
      <c r="CL30" s="720"/>
      <c r="CM30" s="720"/>
      <c r="CN30" s="720"/>
      <c r="CO30" s="720"/>
      <c r="CP30" s="720"/>
      <c r="CQ30" s="721"/>
      <c r="CR30" s="680">
        <v>66755</v>
      </c>
      <c r="CS30" s="681"/>
      <c r="CT30" s="681"/>
      <c r="CU30" s="681"/>
      <c r="CV30" s="681"/>
      <c r="CW30" s="681"/>
      <c r="CX30" s="681"/>
      <c r="CY30" s="682"/>
      <c r="CZ30" s="683">
        <v>0.1</v>
      </c>
      <c r="DA30" s="701"/>
      <c r="DB30" s="701"/>
      <c r="DC30" s="702"/>
      <c r="DD30" s="686">
        <v>55475</v>
      </c>
      <c r="DE30" s="681"/>
      <c r="DF30" s="681"/>
      <c r="DG30" s="681"/>
      <c r="DH30" s="681"/>
      <c r="DI30" s="681"/>
      <c r="DJ30" s="681"/>
      <c r="DK30" s="682"/>
      <c r="DL30" s="686">
        <v>55475</v>
      </c>
      <c r="DM30" s="681"/>
      <c r="DN30" s="681"/>
      <c r="DO30" s="681"/>
      <c r="DP30" s="681"/>
      <c r="DQ30" s="681"/>
      <c r="DR30" s="681"/>
      <c r="DS30" s="681"/>
      <c r="DT30" s="681"/>
      <c r="DU30" s="681"/>
      <c r="DV30" s="682"/>
      <c r="DW30" s="683">
        <v>0.1</v>
      </c>
      <c r="DX30" s="701"/>
      <c r="DY30" s="701"/>
      <c r="DZ30" s="701"/>
      <c r="EA30" s="701"/>
      <c r="EB30" s="701"/>
      <c r="EC30" s="722"/>
    </row>
    <row r="31" spans="2:133" ht="11.25" customHeight="1" x14ac:dyDescent="0.15">
      <c r="B31" s="677" t="s">
        <v>306</v>
      </c>
      <c r="C31" s="678"/>
      <c r="D31" s="678"/>
      <c r="E31" s="678"/>
      <c r="F31" s="678"/>
      <c r="G31" s="678"/>
      <c r="H31" s="678"/>
      <c r="I31" s="678"/>
      <c r="J31" s="678"/>
      <c r="K31" s="678"/>
      <c r="L31" s="678"/>
      <c r="M31" s="678"/>
      <c r="N31" s="678"/>
      <c r="O31" s="678"/>
      <c r="P31" s="678"/>
      <c r="Q31" s="679"/>
      <c r="R31" s="680">
        <v>10875842</v>
      </c>
      <c r="S31" s="681"/>
      <c r="T31" s="681"/>
      <c r="U31" s="681"/>
      <c r="V31" s="681"/>
      <c r="W31" s="681"/>
      <c r="X31" s="681"/>
      <c r="Y31" s="682"/>
      <c r="Z31" s="713">
        <v>13.7</v>
      </c>
      <c r="AA31" s="713"/>
      <c r="AB31" s="713"/>
      <c r="AC31" s="713"/>
      <c r="AD31" s="714" t="s">
        <v>224</v>
      </c>
      <c r="AE31" s="714"/>
      <c r="AF31" s="714"/>
      <c r="AG31" s="714"/>
      <c r="AH31" s="714"/>
      <c r="AI31" s="714"/>
      <c r="AJ31" s="714"/>
      <c r="AK31" s="714"/>
      <c r="AL31" s="683" t="s">
        <v>145</v>
      </c>
      <c r="AM31" s="684"/>
      <c r="AN31" s="684"/>
      <c r="AO31" s="715"/>
      <c r="AP31" s="756" t="s">
        <v>307</v>
      </c>
      <c r="AQ31" s="757"/>
      <c r="AR31" s="757"/>
      <c r="AS31" s="757"/>
      <c r="AT31" s="762" t="s">
        <v>308</v>
      </c>
      <c r="AU31" s="231"/>
      <c r="AV31" s="231"/>
      <c r="AW31" s="231"/>
      <c r="AX31" s="746" t="s">
        <v>185</v>
      </c>
      <c r="AY31" s="747"/>
      <c r="AZ31" s="747"/>
      <c r="BA31" s="747"/>
      <c r="BB31" s="747"/>
      <c r="BC31" s="747"/>
      <c r="BD31" s="747"/>
      <c r="BE31" s="747"/>
      <c r="BF31" s="748"/>
      <c r="BG31" s="749">
        <v>99</v>
      </c>
      <c r="BH31" s="750"/>
      <c r="BI31" s="750"/>
      <c r="BJ31" s="750"/>
      <c r="BK31" s="750"/>
      <c r="BL31" s="750"/>
      <c r="BM31" s="751">
        <v>97.9</v>
      </c>
      <c r="BN31" s="750"/>
      <c r="BO31" s="750"/>
      <c r="BP31" s="750"/>
      <c r="BQ31" s="752"/>
      <c r="BR31" s="749">
        <v>99.3</v>
      </c>
      <c r="BS31" s="750"/>
      <c r="BT31" s="750"/>
      <c r="BU31" s="750"/>
      <c r="BV31" s="750"/>
      <c r="BW31" s="750"/>
      <c r="BX31" s="751">
        <v>98.4</v>
      </c>
      <c r="BY31" s="750"/>
      <c r="BZ31" s="750"/>
      <c r="CA31" s="750"/>
      <c r="CB31" s="752"/>
      <c r="CD31" s="767"/>
      <c r="CE31" s="768"/>
      <c r="CF31" s="719" t="s">
        <v>309</v>
      </c>
      <c r="CG31" s="720"/>
      <c r="CH31" s="720"/>
      <c r="CI31" s="720"/>
      <c r="CJ31" s="720"/>
      <c r="CK31" s="720"/>
      <c r="CL31" s="720"/>
      <c r="CM31" s="720"/>
      <c r="CN31" s="720"/>
      <c r="CO31" s="720"/>
      <c r="CP31" s="720"/>
      <c r="CQ31" s="721"/>
      <c r="CR31" s="680">
        <v>2922</v>
      </c>
      <c r="CS31" s="699"/>
      <c r="CT31" s="699"/>
      <c r="CU31" s="699"/>
      <c r="CV31" s="699"/>
      <c r="CW31" s="699"/>
      <c r="CX31" s="699"/>
      <c r="CY31" s="700"/>
      <c r="CZ31" s="683">
        <v>0</v>
      </c>
      <c r="DA31" s="701"/>
      <c r="DB31" s="701"/>
      <c r="DC31" s="702"/>
      <c r="DD31" s="686">
        <v>2468</v>
      </c>
      <c r="DE31" s="699"/>
      <c r="DF31" s="699"/>
      <c r="DG31" s="699"/>
      <c r="DH31" s="699"/>
      <c r="DI31" s="699"/>
      <c r="DJ31" s="699"/>
      <c r="DK31" s="700"/>
      <c r="DL31" s="686">
        <v>2468</v>
      </c>
      <c r="DM31" s="699"/>
      <c r="DN31" s="699"/>
      <c r="DO31" s="699"/>
      <c r="DP31" s="699"/>
      <c r="DQ31" s="699"/>
      <c r="DR31" s="699"/>
      <c r="DS31" s="699"/>
      <c r="DT31" s="699"/>
      <c r="DU31" s="699"/>
      <c r="DV31" s="700"/>
      <c r="DW31" s="683">
        <v>0</v>
      </c>
      <c r="DX31" s="701"/>
      <c r="DY31" s="701"/>
      <c r="DZ31" s="701"/>
      <c r="EA31" s="701"/>
      <c r="EB31" s="701"/>
      <c r="EC31" s="722"/>
    </row>
    <row r="32" spans="2:133" ht="11.25" customHeight="1" x14ac:dyDescent="0.15">
      <c r="B32" s="771" t="s">
        <v>310</v>
      </c>
      <c r="C32" s="772"/>
      <c r="D32" s="772"/>
      <c r="E32" s="772"/>
      <c r="F32" s="772"/>
      <c r="G32" s="772"/>
      <c r="H32" s="772"/>
      <c r="I32" s="772"/>
      <c r="J32" s="772"/>
      <c r="K32" s="772"/>
      <c r="L32" s="772"/>
      <c r="M32" s="772"/>
      <c r="N32" s="772"/>
      <c r="O32" s="772"/>
      <c r="P32" s="772"/>
      <c r="Q32" s="773"/>
      <c r="R32" s="680">
        <v>4669387</v>
      </c>
      <c r="S32" s="681"/>
      <c r="T32" s="681"/>
      <c r="U32" s="681"/>
      <c r="V32" s="681"/>
      <c r="W32" s="681"/>
      <c r="X32" s="681"/>
      <c r="Y32" s="682"/>
      <c r="Z32" s="713">
        <v>5.9</v>
      </c>
      <c r="AA32" s="713"/>
      <c r="AB32" s="713"/>
      <c r="AC32" s="713"/>
      <c r="AD32" s="714">
        <v>1628804</v>
      </c>
      <c r="AE32" s="714"/>
      <c r="AF32" s="714"/>
      <c r="AG32" s="714"/>
      <c r="AH32" s="714"/>
      <c r="AI32" s="714"/>
      <c r="AJ32" s="714"/>
      <c r="AK32" s="714"/>
      <c r="AL32" s="683">
        <v>4.4000000000000004</v>
      </c>
      <c r="AM32" s="684"/>
      <c r="AN32" s="684"/>
      <c r="AO32" s="715"/>
      <c r="AP32" s="758"/>
      <c r="AQ32" s="759"/>
      <c r="AR32" s="759"/>
      <c r="AS32" s="759"/>
      <c r="AT32" s="763"/>
      <c r="AU32" s="230" t="s">
        <v>311</v>
      </c>
      <c r="AV32" s="230"/>
      <c r="AW32" s="230"/>
      <c r="AX32" s="677" t="s">
        <v>312</v>
      </c>
      <c r="AY32" s="678"/>
      <c r="AZ32" s="678"/>
      <c r="BA32" s="678"/>
      <c r="BB32" s="678"/>
      <c r="BC32" s="678"/>
      <c r="BD32" s="678"/>
      <c r="BE32" s="678"/>
      <c r="BF32" s="679"/>
      <c r="BG32" s="753">
        <v>98.8</v>
      </c>
      <c r="BH32" s="699"/>
      <c r="BI32" s="699"/>
      <c r="BJ32" s="699"/>
      <c r="BK32" s="699"/>
      <c r="BL32" s="699"/>
      <c r="BM32" s="684">
        <v>97.7</v>
      </c>
      <c r="BN32" s="745"/>
      <c r="BO32" s="745"/>
      <c r="BP32" s="745"/>
      <c r="BQ32" s="726"/>
      <c r="BR32" s="753">
        <v>99.1</v>
      </c>
      <c r="BS32" s="699"/>
      <c r="BT32" s="699"/>
      <c r="BU32" s="699"/>
      <c r="BV32" s="699"/>
      <c r="BW32" s="699"/>
      <c r="BX32" s="684">
        <v>98.1</v>
      </c>
      <c r="BY32" s="745"/>
      <c r="BZ32" s="745"/>
      <c r="CA32" s="745"/>
      <c r="CB32" s="726"/>
      <c r="CD32" s="769"/>
      <c r="CE32" s="770"/>
      <c r="CF32" s="719" t="s">
        <v>313</v>
      </c>
      <c r="CG32" s="720"/>
      <c r="CH32" s="720"/>
      <c r="CI32" s="720"/>
      <c r="CJ32" s="720"/>
      <c r="CK32" s="720"/>
      <c r="CL32" s="720"/>
      <c r="CM32" s="720"/>
      <c r="CN32" s="720"/>
      <c r="CO32" s="720"/>
      <c r="CP32" s="720"/>
      <c r="CQ32" s="721"/>
      <c r="CR32" s="680">
        <v>13</v>
      </c>
      <c r="CS32" s="681"/>
      <c r="CT32" s="681"/>
      <c r="CU32" s="681"/>
      <c r="CV32" s="681"/>
      <c r="CW32" s="681"/>
      <c r="CX32" s="681"/>
      <c r="CY32" s="682"/>
      <c r="CZ32" s="683">
        <v>0</v>
      </c>
      <c r="DA32" s="701"/>
      <c r="DB32" s="701"/>
      <c r="DC32" s="702"/>
      <c r="DD32" s="686">
        <v>13</v>
      </c>
      <c r="DE32" s="681"/>
      <c r="DF32" s="681"/>
      <c r="DG32" s="681"/>
      <c r="DH32" s="681"/>
      <c r="DI32" s="681"/>
      <c r="DJ32" s="681"/>
      <c r="DK32" s="682"/>
      <c r="DL32" s="686">
        <v>13</v>
      </c>
      <c r="DM32" s="681"/>
      <c r="DN32" s="681"/>
      <c r="DO32" s="681"/>
      <c r="DP32" s="681"/>
      <c r="DQ32" s="681"/>
      <c r="DR32" s="681"/>
      <c r="DS32" s="681"/>
      <c r="DT32" s="681"/>
      <c r="DU32" s="681"/>
      <c r="DV32" s="682"/>
      <c r="DW32" s="683">
        <v>0</v>
      </c>
      <c r="DX32" s="701"/>
      <c r="DY32" s="701"/>
      <c r="DZ32" s="701"/>
      <c r="EA32" s="701"/>
      <c r="EB32" s="701"/>
      <c r="EC32" s="722"/>
    </row>
    <row r="33" spans="2:133" ht="11.25" customHeight="1" x14ac:dyDescent="0.15">
      <c r="B33" s="677" t="s">
        <v>314</v>
      </c>
      <c r="C33" s="678"/>
      <c r="D33" s="678"/>
      <c r="E33" s="678"/>
      <c r="F33" s="678"/>
      <c r="G33" s="678"/>
      <c r="H33" s="678"/>
      <c r="I33" s="678"/>
      <c r="J33" s="678"/>
      <c r="K33" s="678"/>
      <c r="L33" s="678"/>
      <c r="M33" s="678"/>
      <c r="N33" s="678"/>
      <c r="O33" s="678"/>
      <c r="P33" s="678"/>
      <c r="Q33" s="679"/>
      <c r="R33" s="680">
        <v>4105540</v>
      </c>
      <c r="S33" s="681"/>
      <c r="T33" s="681"/>
      <c r="U33" s="681"/>
      <c r="V33" s="681"/>
      <c r="W33" s="681"/>
      <c r="X33" s="681"/>
      <c r="Y33" s="682"/>
      <c r="Z33" s="713">
        <v>5.2</v>
      </c>
      <c r="AA33" s="713"/>
      <c r="AB33" s="713"/>
      <c r="AC33" s="713"/>
      <c r="AD33" s="714" t="s">
        <v>224</v>
      </c>
      <c r="AE33" s="714"/>
      <c r="AF33" s="714"/>
      <c r="AG33" s="714"/>
      <c r="AH33" s="714"/>
      <c r="AI33" s="714"/>
      <c r="AJ33" s="714"/>
      <c r="AK33" s="714"/>
      <c r="AL33" s="683" t="s">
        <v>224</v>
      </c>
      <c r="AM33" s="684"/>
      <c r="AN33" s="684"/>
      <c r="AO33" s="715"/>
      <c r="AP33" s="760"/>
      <c r="AQ33" s="761"/>
      <c r="AR33" s="761"/>
      <c r="AS33" s="761"/>
      <c r="AT33" s="764"/>
      <c r="AU33" s="232"/>
      <c r="AV33" s="232"/>
      <c r="AW33" s="232"/>
      <c r="AX33" s="661" t="s">
        <v>315</v>
      </c>
      <c r="AY33" s="662"/>
      <c r="AZ33" s="662"/>
      <c r="BA33" s="662"/>
      <c r="BB33" s="662"/>
      <c r="BC33" s="662"/>
      <c r="BD33" s="662"/>
      <c r="BE33" s="662"/>
      <c r="BF33" s="663"/>
      <c r="BG33" s="744" t="s">
        <v>224</v>
      </c>
      <c r="BH33" s="665"/>
      <c r="BI33" s="665"/>
      <c r="BJ33" s="665"/>
      <c r="BK33" s="665"/>
      <c r="BL33" s="665"/>
      <c r="BM33" s="707" t="s">
        <v>224</v>
      </c>
      <c r="BN33" s="665"/>
      <c r="BO33" s="665"/>
      <c r="BP33" s="665"/>
      <c r="BQ33" s="709"/>
      <c r="BR33" s="744" t="s">
        <v>224</v>
      </c>
      <c r="BS33" s="665"/>
      <c r="BT33" s="665"/>
      <c r="BU33" s="665"/>
      <c r="BV33" s="665"/>
      <c r="BW33" s="665"/>
      <c r="BX33" s="707" t="s">
        <v>230</v>
      </c>
      <c r="BY33" s="665"/>
      <c r="BZ33" s="665"/>
      <c r="CA33" s="665"/>
      <c r="CB33" s="709"/>
      <c r="CD33" s="719" t="s">
        <v>316</v>
      </c>
      <c r="CE33" s="720"/>
      <c r="CF33" s="720"/>
      <c r="CG33" s="720"/>
      <c r="CH33" s="720"/>
      <c r="CI33" s="720"/>
      <c r="CJ33" s="720"/>
      <c r="CK33" s="720"/>
      <c r="CL33" s="720"/>
      <c r="CM33" s="720"/>
      <c r="CN33" s="720"/>
      <c r="CO33" s="720"/>
      <c r="CP33" s="720"/>
      <c r="CQ33" s="721"/>
      <c r="CR33" s="680">
        <v>46098565</v>
      </c>
      <c r="CS33" s="699"/>
      <c r="CT33" s="699"/>
      <c r="CU33" s="699"/>
      <c r="CV33" s="699"/>
      <c r="CW33" s="699"/>
      <c r="CX33" s="699"/>
      <c r="CY33" s="700"/>
      <c r="CZ33" s="683">
        <v>60.2</v>
      </c>
      <c r="DA33" s="701"/>
      <c r="DB33" s="701"/>
      <c r="DC33" s="702"/>
      <c r="DD33" s="686">
        <v>34548271</v>
      </c>
      <c r="DE33" s="699"/>
      <c r="DF33" s="699"/>
      <c r="DG33" s="699"/>
      <c r="DH33" s="699"/>
      <c r="DI33" s="699"/>
      <c r="DJ33" s="699"/>
      <c r="DK33" s="700"/>
      <c r="DL33" s="686">
        <v>15715967</v>
      </c>
      <c r="DM33" s="699"/>
      <c r="DN33" s="699"/>
      <c r="DO33" s="699"/>
      <c r="DP33" s="699"/>
      <c r="DQ33" s="699"/>
      <c r="DR33" s="699"/>
      <c r="DS33" s="699"/>
      <c r="DT33" s="699"/>
      <c r="DU33" s="699"/>
      <c r="DV33" s="700"/>
      <c r="DW33" s="683">
        <v>42</v>
      </c>
      <c r="DX33" s="701"/>
      <c r="DY33" s="701"/>
      <c r="DZ33" s="701"/>
      <c r="EA33" s="701"/>
      <c r="EB33" s="701"/>
      <c r="EC33" s="722"/>
    </row>
    <row r="34" spans="2:133" ht="11.25" customHeight="1" x14ac:dyDescent="0.15">
      <c r="B34" s="677" t="s">
        <v>317</v>
      </c>
      <c r="C34" s="678"/>
      <c r="D34" s="678"/>
      <c r="E34" s="678"/>
      <c r="F34" s="678"/>
      <c r="G34" s="678"/>
      <c r="H34" s="678"/>
      <c r="I34" s="678"/>
      <c r="J34" s="678"/>
      <c r="K34" s="678"/>
      <c r="L34" s="678"/>
      <c r="M34" s="678"/>
      <c r="N34" s="678"/>
      <c r="O34" s="678"/>
      <c r="P34" s="678"/>
      <c r="Q34" s="679"/>
      <c r="R34" s="680">
        <v>5939773</v>
      </c>
      <c r="S34" s="681"/>
      <c r="T34" s="681"/>
      <c r="U34" s="681"/>
      <c r="V34" s="681"/>
      <c r="W34" s="681"/>
      <c r="X34" s="681"/>
      <c r="Y34" s="682"/>
      <c r="Z34" s="713">
        <v>7.5</v>
      </c>
      <c r="AA34" s="713"/>
      <c r="AB34" s="713"/>
      <c r="AC34" s="713"/>
      <c r="AD34" s="714">
        <v>21850</v>
      </c>
      <c r="AE34" s="714"/>
      <c r="AF34" s="714"/>
      <c r="AG34" s="714"/>
      <c r="AH34" s="714"/>
      <c r="AI34" s="714"/>
      <c r="AJ34" s="714"/>
      <c r="AK34" s="714"/>
      <c r="AL34" s="683">
        <v>0.1</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318</v>
      </c>
      <c r="CE34" s="720"/>
      <c r="CF34" s="720"/>
      <c r="CG34" s="720"/>
      <c r="CH34" s="720"/>
      <c r="CI34" s="720"/>
      <c r="CJ34" s="720"/>
      <c r="CK34" s="720"/>
      <c r="CL34" s="720"/>
      <c r="CM34" s="720"/>
      <c r="CN34" s="720"/>
      <c r="CO34" s="720"/>
      <c r="CP34" s="720"/>
      <c r="CQ34" s="721"/>
      <c r="CR34" s="680">
        <v>14891875</v>
      </c>
      <c r="CS34" s="681"/>
      <c r="CT34" s="681"/>
      <c r="CU34" s="681"/>
      <c r="CV34" s="681"/>
      <c r="CW34" s="681"/>
      <c r="CX34" s="681"/>
      <c r="CY34" s="682"/>
      <c r="CZ34" s="683">
        <v>19.5</v>
      </c>
      <c r="DA34" s="701"/>
      <c r="DB34" s="701"/>
      <c r="DC34" s="702"/>
      <c r="DD34" s="686">
        <v>12754064</v>
      </c>
      <c r="DE34" s="681"/>
      <c r="DF34" s="681"/>
      <c r="DG34" s="681"/>
      <c r="DH34" s="681"/>
      <c r="DI34" s="681"/>
      <c r="DJ34" s="681"/>
      <c r="DK34" s="682"/>
      <c r="DL34" s="686">
        <v>9688584</v>
      </c>
      <c r="DM34" s="681"/>
      <c r="DN34" s="681"/>
      <c r="DO34" s="681"/>
      <c r="DP34" s="681"/>
      <c r="DQ34" s="681"/>
      <c r="DR34" s="681"/>
      <c r="DS34" s="681"/>
      <c r="DT34" s="681"/>
      <c r="DU34" s="681"/>
      <c r="DV34" s="682"/>
      <c r="DW34" s="683">
        <v>25.9</v>
      </c>
      <c r="DX34" s="701"/>
      <c r="DY34" s="701"/>
      <c r="DZ34" s="701"/>
      <c r="EA34" s="701"/>
      <c r="EB34" s="701"/>
      <c r="EC34" s="722"/>
    </row>
    <row r="35" spans="2:133" ht="11.25" customHeight="1" x14ac:dyDescent="0.15">
      <c r="B35" s="677" t="s">
        <v>319</v>
      </c>
      <c r="C35" s="678"/>
      <c r="D35" s="678"/>
      <c r="E35" s="678"/>
      <c r="F35" s="678"/>
      <c r="G35" s="678"/>
      <c r="H35" s="678"/>
      <c r="I35" s="678"/>
      <c r="J35" s="678"/>
      <c r="K35" s="678"/>
      <c r="L35" s="678"/>
      <c r="M35" s="678"/>
      <c r="N35" s="678"/>
      <c r="O35" s="678"/>
      <c r="P35" s="678"/>
      <c r="Q35" s="679"/>
      <c r="R35" s="680">
        <v>151391</v>
      </c>
      <c r="S35" s="681"/>
      <c r="T35" s="681"/>
      <c r="U35" s="681"/>
      <c r="V35" s="681"/>
      <c r="W35" s="681"/>
      <c r="X35" s="681"/>
      <c r="Y35" s="682"/>
      <c r="Z35" s="713">
        <v>0.2</v>
      </c>
      <c r="AA35" s="713"/>
      <c r="AB35" s="713"/>
      <c r="AC35" s="713"/>
      <c r="AD35" s="714" t="s">
        <v>230</v>
      </c>
      <c r="AE35" s="714"/>
      <c r="AF35" s="714"/>
      <c r="AG35" s="714"/>
      <c r="AH35" s="714"/>
      <c r="AI35" s="714"/>
      <c r="AJ35" s="714"/>
      <c r="AK35" s="714"/>
      <c r="AL35" s="683" t="s">
        <v>224</v>
      </c>
      <c r="AM35" s="684"/>
      <c r="AN35" s="684"/>
      <c r="AO35" s="715"/>
      <c r="AP35" s="235"/>
      <c r="AQ35" s="741" t="s">
        <v>320</v>
      </c>
      <c r="AR35" s="742"/>
      <c r="AS35" s="742"/>
      <c r="AT35" s="742"/>
      <c r="AU35" s="742"/>
      <c r="AV35" s="742"/>
      <c r="AW35" s="742"/>
      <c r="AX35" s="742"/>
      <c r="AY35" s="742"/>
      <c r="AZ35" s="742"/>
      <c r="BA35" s="742"/>
      <c r="BB35" s="742"/>
      <c r="BC35" s="742"/>
      <c r="BD35" s="742"/>
      <c r="BE35" s="742"/>
      <c r="BF35" s="743"/>
      <c r="BG35" s="741" t="s">
        <v>321</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322</v>
      </c>
      <c r="CE35" s="720"/>
      <c r="CF35" s="720"/>
      <c r="CG35" s="720"/>
      <c r="CH35" s="720"/>
      <c r="CI35" s="720"/>
      <c r="CJ35" s="720"/>
      <c r="CK35" s="720"/>
      <c r="CL35" s="720"/>
      <c r="CM35" s="720"/>
      <c r="CN35" s="720"/>
      <c r="CO35" s="720"/>
      <c r="CP35" s="720"/>
      <c r="CQ35" s="721"/>
      <c r="CR35" s="680">
        <v>1060200</v>
      </c>
      <c r="CS35" s="699"/>
      <c r="CT35" s="699"/>
      <c r="CU35" s="699"/>
      <c r="CV35" s="699"/>
      <c r="CW35" s="699"/>
      <c r="CX35" s="699"/>
      <c r="CY35" s="700"/>
      <c r="CZ35" s="683">
        <v>1.4</v>
      </c>
      <c r="DA35" s="701"/>
      <c r="DB35" s="701"/>
      <c r="DC35" s="702"/>
      <c r="DD35" s="686">
        <v>879342</v>
      </c>
      <c r="DE35" s="699"/>
      <c r="DF35" s="699"/>
      <c r="DG35" s="699"/>
      <c r="DH35" s="699"/>
      <c r="DI35" s="699"/>
      <c r="DJ35" s="699"/>
      <c r="DK35" s="700"/>
      <c r="DL35" s="686">
        <v>879342</v>
      </c>
      <c r="DM35" s="699"/>
      <c r="DN35" s="699"/>
      <c r="DO35" s="699"/>
      <c r="DP35" s="699"/>
      <c r="DQ35" s="699"/>
      <c r="DR35" s="699"/>
      <c r="DS35" s="699"/>
      <c r="DT35" s="699"/>
      <c r="DU35" s="699"/>
      <c r="DV35" s="700"/>
      <c r="DW35" s="683">
        <v>2.4</v>
      </c>
      <c r="DX35" s="701"/>
      <c r="DY35" s="701"/>
      <c r="DZ35" s="701"/>
      <c r="EA35" s="701"/>
      <c r="EB35" s="701"/>
      <c r="EC35" s="722"/>
    </row>
    <row r="36" spans="2:133" ht="11.25" customHeight="1" x14ac:dyDescent="0.15">
      <c r="B36" s="677" t="s">
        <v>323</v>
      </c>
      <c r="C36" s="678"/>
      <c r="D36" s="678"/>
      <c r="E36" s="678"/>
      <c r="F36" s="678"/>
      <c r="G36" s="678"/>
      <c r="H36" s="678"/>
      <c r="I36" s="678"/>
      <c r="J36" s="678"/>
      <c r="K36" s="678"/>
      <c r="L36" s="678"/>
      <c r="M36" s="678"/>
      <c r="N36" s="678"/>
      <c r="O36" s="678"/>
      <c r="P36" s="678"/>
      <c r="Q36" s="679"/>
      <c r="R36" s="680">
        <v>11138853</v>
      </c>
      <c r="S36" s="681"/>
      <c r="T36" s="681"/>
      <c r="U36" s="681"/>
      <c r="V36" s="681"/>
      <c r="W36" s="681"/>
      <c r="X36" s="681"/>
      <c r="Y36" s="682"/>
      <c r="Z36" s="713">
        <v>14</v>
      </c>
      <c r="AA36" s="713"/>
      <c r="AB36" s="713"/>
      <c r="AC36" s="713"/>
      <c r="AD36" s="714" t="s">
        <v>224</v>
      </c>
      <c r="AE36" s="714"/>
      <c r="AF36" s="714"/>
      <c r="AG36" s="714"/>
      <c r="AH36" s="714"/>
      <c r="AI36" s="714"/>
      <c r="AJ36" s="714"/>
      <c r="AK36" s="714"/>
      <c r="AL36" s="683" t="s">
        <v>224</v>
      </c>
      <c r="AM36" s="684"/>
      <c r="AN36" s="684"/>
      <c r="AO36" s="715"/>
      <c r="AP36" s="235"/>
      <c r="AQ36" s="732" t="s">
        <v>324</v>
      </c>
      <c r="AR36" s="733"/>
      <c r="AS36" s="733"/>
      <c r="AT36" s="733"/>
      <c r="AU36" s="733"/>
      <c r="AV36" s="733"/>
      <c r="AW36" s="733"/>
      <c r="AX36" s="733"/>
      <c r="AY36" s="734"/>
      <c r="AZ36" s="735">
        <v>2102279</v>
      </c>
      <c r="BA36" s="736"/>
      <c r="BB36" s="736"/>
      <c r="BC36" s="736"/>
      <c r="BD36" s="736"/>
      <c r="BE36" s="736"/>
      <c r="BF36" s="737"/>
      <c r="BG36" s="738" t="s">
        <v>325</v>
      </c>
      <c r="BH36" s="739"/>
      <c r="BI36" s="739"/>
      <c r="BJ36" s="739"/>
      <c r="BK36" s="739"/>
      <c r="BL36" s="739"/>
      <c r="BM36" s="739"/>
      <c r="BN36" s="739"/>
      <c r="BO36" s="739"/>
      <c r="BP36" s="739"/>
      <c r="BQ36" s="739"/>
      <c r="BR36" s="739"/>
      <c r="BS36" s="739"/>
      <c r="BT36" s="739"/>
      <c r="BU36" s="740"/>
      <c r="BV36" s="735">
        <v>1360247</v>
      </c>
      <c r="BW36" s="736"/>
      <c r="BX36" s="736"/>
      <c r="BY36" s="736"/>
      <c r="BZ36" s="736"/>
      <c r="CA36" s="736"/>
      <c r="CB36" s="737"/>
      <c r="CD36" s="719" t="s">
        <v>326</v>
      </c>
      <c r="CE36" s="720"/>
      <c r="CF36" s="720"/>
      <c r="CG36" s="720"/>
      <c r="CH36" s="720"/>
      <c r="CI36" s="720"/>
      <c r="CJ36" s="720"/>
      <c r="CK36" s="720"/>
      <c r="CL36" s="720"/>
      <c r="CM36" s="720"/>
      <c r="CN36" s="720"/>
      <c r="CO36" s="720"/>
      <c r="CP36" s="720"/>
      <c r="CQ36" s="721"/>
      <c r="CR36" s="680">
        <v>20688318</v>
      </c>
      <c r="CS36" s="681"/>
      <c r="CT36" s="681"/>
      <c r="CU36" s="681"/>
      <c r="CV36" s="681"/>
      <c r="CW36" s="681"/>
      <c r="CX36" s="681"/>
      <c r="CY36" s="682"/>
      <c r="CZ36" s="683">
        <v>27</v>
      </c>
      <c r="DA36" s="701"/>
      <c r="DB36" s="701"/>
      <c r="DC36" s="702"/>
      <c r="DD36" s="686">
        <v>12830759</v>
      </c>
      <c r="DE36" s="681"/>
      <c r="DF36" s="681"/>
      <c r="DG36" s="681"/>
      <c r="DH36" s="681"/>
      <c r="DI36" s="681"/>
      <c r="DJ36" s="681"/>
      <c r="DK36" s="682"/>
      <c r="DL36" s="686">
        <v>3629627</v>
      </c>
      <c r="DM36" s="681"/>
      <c r="DN36" s="681"/>
      <c r="DO36" s="681"/>
      <c r="DP36" s="681"/>
      <c r="DQ36" s="681"/>
      <c r="DR36" s="681"/>
      <c r="DS36" s="681"/>
      <c r="DT36" s="681"/>
      <c r="DU36" s="681"/>
      <c r="DV36" s="682"/>
      <c r="DW36" s="683">
        <v>9.6999999999999993</v>
      </c>
      <c r="DX36" s="701"/>
      <c r="DY36" s="701"/>
      <c r="DZ36" s="701"/>
      <c r="EA36" s="701"/>
      <c r="EB36" s="701"/>
      <c r="EC36" s="722"/>
    </row>
    <row r="37" spans="2:133" ht="11.25" customHeight="1" x14ac:dyDescent="0.15">
      <c r="B37" s="677" t="s">
        <v>327</v>
      </c>
      <c r="C37" s="678"/>
      <c r="D37" s="678"/>
      <c r="E37" s="678"/>
      <c r="F37" s="678"/>
      <c r="G37" s="678"/>
      <c r="H37" s="678"/>
      <c r="I37" s="678"/>
      <c r="J37" s="678"/>
      <c r="K37" s="678"/>
      <c r="L37" s="678"/>
      <c r="M37" s="678"/>
      <c r="N37" s="678"/>
      <c r="O37" s="678"/>
      <c r="P37" s="678"/>
      <c r="Q37" s="679"/>
      <c r="R37" s="680">
        <v>3334898</v>
      </c>
      <c r="S37" s="681"/>
      <c r="T37" s="681"/>
      <c r="U37" s="681"/>
      <c r="V37" s="681"/>
      <c r="W37" s="681"/>
      <c r="X37" s="681"/>
      <c r="Y37" s="682"/>
      <c r="Z37" s="713">
        <v>4.2</v>
      </c>
      <c r="AA37" s="713"/>
      <c r="AB37" s="713"/>
      <c r="AC37" s="713"/>
      <c r="AD37" s="714" t="s">
        <v>145</v>
      </c>
      <c r="AE37" s="714"/>
      <c r="AF37" s="714"/>
      <c r="AG37" s="714"/>
      <c r="AH37" s="714"/>
      <c r="AI37" s="714"/>
      <c r="AJ37" s="714"/>
      <c r="AK37" s="714"/>
      <c r="AL37" s="683" t="s">
        <v>230</v>
      </c>
      <c r="AM37" s="684"/>
      <c r="AN37" s="684"/>
      <c r="AO37" s="715"/>
      <c r="AQ37" s="723" t="s">
        <v>328</v>
      </c>
      <c r="AR37" s="724"/>
      <c r="AS37" s="724"/>
      <c r="AT37" s="724"/>
      <c r="AU37" s="724"/>
      <c r="AV37" s="724"/>
      <c r="AW37" s="724"/>
      <c r="AX37" s="724"/>
      <c r="AY37" s="725"/>
      <c r="AZ37" s="680">
        <v>248412</v>
      </c>
      <c r="BA37" s="681"/>
      <c r="BB37" s="681"/>
      <c r="BC37" s="681"/>
      <c r="BD37" s="699"/>
      <c r="BE37" s="699"/>
      <c r="BF37" s="726"/>
      <c r="BG37" s="719" t="s">
        <v>329</v>
      </c>
      <c r="BH37" s="720"/>
      <c r="BI37" s="720"/>
      <c r="BJ37" s="720"/>
      <c r="BK37" s="720"/>
      <c r="BL37" s="720"/>
      <c r="BM37" s="720"/>
      <c r="BN37" s="720"/>
      <c r="BO37" s="720"/>
      <c r="BP37" s="720"/>
      <c r="BQ37" s="720"/>
      <c r="BR37" s="720"/>
      <c r="BS37" s="720"/>
      <c r="BT37" s="720"/>
      <c r="BU37" s="721"/>
      <c r="BV37" s="680">
        <v>1225629</v>
      </c>
      <c r="BW37" s="681"/>
      <c r="BX37" s="681"/>
      <c r="BY37" s="681"/>
      <c r="BZ37" s="681"/>
      <c r="CA37" s="681"/>
      <c r="CB37" s="727"/>
      <c r="CD37" s="719" t="s">
        <v>330</v>
      </c>
      <c r="CE37" s="720"/>
      <c r="CF37" s="720"/>
      <c r="CG37" s="720"/>
      <c r="CH37" s="720"/>
      <c r="CI37" s="720"/>
      <c r="CJ37" s="720"/>
      <c r="CK37" s="720"/>
      <c r="CL37" s="720"/>
      <c r="CM37" s="720"/>
      <c r="CN37" s="720"/>
      <c r="CO37" s="720"/>
      <c r="CP37" s="720"/>
      <c r="CQ37" s="721"/>
      <c r="CR37" s="680">
        <v>761783</v>
      </c>
      <c r="CS37" s="699"/>
      <c r="CT37" s="699"/>
      <c r="CU37" s="699"/>
      <c r="CV37" s="699"/>
      <c r="CW37" s="699"/>
      <c r="CX37" s="699"/>
      <c r="CY37" s="700"/>
      <c r="CZ37" s="683">
        <v>1</v>
      </c>
      <c r="DA37" s="701"/>
      <c r="DB37" s="701"/>
      <c r="DC37" s="702"/>
      <c r="DD37" s="686">
        <v>761783</v>
      </c>
      <c r="DE37" s="699"/>
      <c r="DF37" s="699"/>
      <c r="DG37" s="699"/>
      <c r="DH37" s="699"/>
      <c r="DI37" s="699"/>
      <c r="DJ37" s="699"/>
      <c r="DK37" s="700"/>
      <c r="DL37" s="686">
        <v>614447</v>
      </c>
      <c r="DM37" s="699"/>
      <c r="DN37" s="699"/>
      <c r="DO37" s="699"/>
      <c r="DP37" s="699"/>
      <c r="DQ37" s="699"/>
      <c r="DR37" s="699"/>
      <c r="DS37" s="699"/>
      <c r="DT37" s="699"/>
      <c r="DU37" s="699"/>
      <c r="DV37" s="700"/>
      <c r="DW37" s="683">
        <v>1.6</v>
      </c>
      <c r="DX37" s="701"/>
      <c r="DY37" s="701"/>
      <c r="DZ37" s="701"/>
      <c r="EA37" s="701"/>
      <c r="EB37" s="701"/>
      <c r="EC37" s="722"/>
    </row>
    <row r="38" spans="2:133" ht="11.25" customHeight="1" x14ac:dyDescent="0.15">
      <c r="B38" s="677" t="s">
        <v>331</v>
      </c>
      <c r="C38" s="678"/>
      <c r="D38" s="678"/>
      <c r="E38" s="678"/>
      <c r="F38" s="678"/>
      <c r="G38" s="678"/>
      <c r="H38" s="678"/>
      <c r="I38" s="678"/>
      <c r="J38" s="678"/>
      <c r="K38" s="678"/>
      <c r="L38" s="678"/>
      <c r="M38" s="678"/>
      <c r="N38" s="678"/>
      <c r="O38" s="678"/>
      <c r="P38" s="678"/>
      <c r="Q38" s="679"/>
      <c r="R38" s="680">
        <v>1472964</v>
      </c>
      <c r="S38" s="681"/>
      <c r="T38" s="681"/>
      <c r="U38" s="681"/>
      <c r="V38" s="681"/>
      <c r="W38" s="681"/>
      <c r="X38" s="681"/>
      <c r="Y38" s="682"/>
      <c r="Z38" s="713">
        <v>1.9</v>
      </c>
      <c r="AA38" s="713"/>
      <c r="AB38" s="713"/>
      <c r="AC38" s="713"/>
      <c r="AD38" s="714">
        <v>128</v>
      </c>
      <c r="AE38" s="714"/>
      <c r="AF38" s="714"/>
      <c r="AG38" s="714"/>
      <c r="AH38" s="714"/>
      <c r="AI38" s="714"/>
      <c r="AJ38" s="714"/>
      <c r="AK38" s="714"/>
      <c r="AL38" s="683">
        <v>0</v>
      </c>
      <c r="AM38" s="684"/>
      <c r="AN38" s="684"/>
      <c r="AO38" s="715"/>
      <c r="AQ38" s="723" t="s">
        <v>332</v>
      </c>
      <c r="AR38" s="724"/>
      <c r="AS38" s="724"/>
      <c r="AT38" s="724"/>
      <c r="AU38" s="724"/>
      <c r="AV38" s="724"/>
      <c r="AW38" s="724"/>
      <c r="AX38" s="724"/>
      <c r="AY38" s="725"/>
      <c r="AZ38" s="680" t="s">
        <v>224</v>
      </c>
      <c r="BA38" s="681"/>
      <c r="BB38" s="681"/>
      <c r="BC38" s="681"/>
      <c r="BD38" s="699"/>
      <c r="BE38" s="699"/>
      <c r="BF38" s="726"/>
      <c r="BG38" s="719" t="s">
        <v>333</v>
      </c>
      <c r="BH38" s="720"/>
      <c r="BI38" s="720"/>
      <c r="BJ38" s="720"/>
      <c r="BK38" s="720"/>
      <c r="BL38" s="720"/>
      <c r="BM38" s="720"/>
      <c r="BN38" s="720"/>
      <c r="BO38" s="720"/>
      <c r="BP38" s="720"/>
      <c r="BQ38" s="720"/>
      <c r="BR38" s="720"/>
      <c r="BS38" s="720"/>
      <c r="BT38" s="720"/>
      <c r="BU38" s="721"/>
      <c r="BV38" s="680">
        <v>7898</v>
      </c>
      <c r="BW38" s="681"/>
      <c r="BX38" s="681"/>
      <c r="BY38" s="681"/>
      <c r="BZ38" s="681"/>
      <c r="CA38" s="681"/>
      <c r="CB38" s="727"/>
      <c r="CD38" s="719" t="s">
        <v>334</v>
      </c>
      <c r="CE38" s="720"/>
      <c r="CF38" s="720"/>
      <c r="CG38" s="720"/>
      <c r="CH38" s="720"/>
      <c r="CI38" s="720"/>
      <c r="CJ38" s="720"/>
      <c r="CK38" s="720"/>
      <c r="CL38" s="720"/>
      <c r="CM38" s="720"/>
      <c r="CN38" s="720"/>
      <c r="CO38" s="720"/>
      <c r="CP38" s="720"/>
      <c r="CQ38" s="721"/>
      <c r="CR38" s="680">
        <v>2102279</v>
      </c>
      <c r="CS38" s="681"/>
      <c r="CT38" s="681"/>
      <c r="CU38" s="681"/>
      <c r="CV38" s="681"/>
      <c r="CW38" s="681"/>
      <c r="CX38" s="681"/>
      <c r="CY38" s="682"/>
      <c r="CZ38" s="683">
        <v>2.7</v>
      </c>
      <c r="DA38" s="701"/>
      <c r="DB38" s="701"/>
      <c r="DC38" s="702"/>
      <c r="DD38" s="686">
        <v>1884732</v>
      </c>
      <c r="DE38" s="681"/>
      <c r="DF38" s="681"/>
      <c r="DG38" s="681"/>
      <c r="DH38" s="681"/>
      <c r="DI38" s="681"/>
      <c r="DJ38" s="681"/>
      <c r="DK38" s="682"/>
      <c r="DL38" s="686">
        <v>1518414</v>
      </c>
      <c r="DM38" s="681"/>
      <c r="DN38" s="681"/>
      <c r="DO38" s="681"/>
      <c r="DP38" s="681"/>
      <c r="DQ38" s="681"/>
      <c r="DR38" s="681"/>
      <c r="DS38" s="681"/>
      <c r="DT38" s="681"/>
      <c r="DU38" s="681"/>
      <c r="DV38" s="682"/>
      <c r="DW38" s="683">
        <v>4.0999999999999996</v>
      </c>
      <c r="DX38" s="701"/>
      <c r="DY38" s="701"/>
      <c r="DZ38" s="701"/>
      <c r="EA38" s="701"/>
      <c r="EB38" s="701"/>
      <c r="EC38" s="722"/>
    </row>
    <row r="39" spans="2:133" ht="11.25" customHeight="1" x14ac:dyDescent="0.15">
      <c r="B39" s="677" t="s">
        <v>335</v>
      </c>
      <c r="C39" s="678"/>
      <c r="D39" s="678"/>
      <c r="E39" s="678"/>
      <c r="F39" s="678"/>
      <c r="G39" s="678"/>
      <c r="H39" s="678"/>
      <c r="I39" s="678"/>
      <c r="J39" s="678"/>
      <c r="K39" s="678"/>
      <c r="L39" s="678"/>
      <c r="M39" s="678"/>
      <c r="N39" s="678"/>
      <c r="O39" s="678"/>
      <c r="P39" s="678"/>
      <c r="Q39" s="679"/>
      <c r="R39" s="680" t="s">
        <v>224</v>
      </c>
      <c r="S39" s="681"/>
      <c r="T39" s="681"/>
      <c r="U39" s="681"/>
      <c r="V39" s="681"/>
      <c r="W39" s="681"/>
      <c r="X39" s="681"/>
      <c r="Y39" s="682"/>
      <c r="Z39" s="713" t="s">
        <v>230</v>
      </c>
      <c r="AA39" s="713"/>
      <c r="AB39" s="713"/>
      <c r="AC39" s="713"/>
      <c r="AD39" s="714" t="s">
        <v>224</v>
      </c>
      <c r="AE39" s="714"/>
      <c r="AF39" s="714"/>
      <c r="AG39" s="714"/>
      <c r="AH39" s="714"/>
      <c r="AI39" s="714"/>
      <c r="AJ39" s="714"/>
      <c r="AK39" s="714"/>
      <c r="AL39" s="683" t="s">
        <v>224</v>
      </c>
      <c r="AM39" s="684"/>
      <c r="AN39" s="684"/>
      <c r="AO39" s="715"/>
      <c r="AQ39" s="723" t="s">
        <v>336</v>
      </c>
      <c r="AR39" s="724"/>
      <c r="AS39" s="724"/>
      <c r="AT39" s="724"/>
      <c r="AU39" s="724"/>
      <c r="AV39" s="724"/>
      <c r="AW39" s="724"/>
      <c r="AX39" s="724"/>
      <c r="AY39" s="725"/>
      <c r="AZ39" s="680" t="s">
        <v>224</v>
      </c>
      <c r="BA39" s="681"/>
      <c r="BB39" s="681"/>
      <c r="BC39" s="681"/>
      <c r="BD39" s="699"/>
      <c r="BE39" s="699"/>
      <c r="BF39" s="726"/>
      <c r="BG39" s="719" t="s">
        <v>337</v>
      </c>
      <c r="BH39" s="720"/>
      <c r="BI39" s="720"/>
      <c r="BJ39" s="720"/>
      <c r="BK39" s="720"/>
      <c r="BL39" s="720"/>
      <c r="BM39" s="720"/>
      <c r="BN39" s="720"/>
      <c r="BO39" s="720"/>
      <c r="BP39" s="720"/>
      <c r="BQ39" s="720"/>
      <c r="BR39" s="720"/>
      <c r="BS39" s="720"/>
      <c r="BT39" s="720"/>
      <c r="BU39" s="721"/>
      <c r="BV39" s="680">
        <v>10607</v>
      </c>
      <c r="BW39" s="681"/>
      <c r="BX39" s="681"/>
      <c r="BY39" s="681"/>
      <c r="BZ39" s="681"/>
      <c r="CA39" s="681"/>
      <c r="CB39" s="727"/>
      <c r="CD39" s="719" t="s">
        <v>338</v>
      </c>
      <c r="CE39" s="720"/>
      <c r="CF39" s="720"/>
      <c r="CG39" s="720"/>
      <c r="CH39" s="720"/>
      <c r="CI39" s="720"/>
      <c r="CJ39" s="720"/>
      <c r="CK39" s="720"/>
      <c r="CL39" s="720"/>
      <c r="CM39" s="720"/>
      <c r="CN39" s="720"/>
      <c r="CO39" s="720"/>
      <c r="CP39" s="720"/>
      <c r="CQ39" s="721"/>
      <c r="CR39" s="680">
        <v>6353824</v>
      </c>
      <c r="CS39" s="699"/>
      <c r="CT39" s="699"/>
      <c r="CU39" s="699"/>
      <c r="CV39" s="699"/>
      <c r="CW39" s="699"/>
      <c r="CX39" s="699"/>
      <c r="CY39" s="700"/>
      <c r="CZ39" s="683">
        <v>8.3000000000000007</v>
      </c>
      <c r="DA39" s="701"/>
      <c r="DB39" s="701"/>
      <c r="DC39" s="702"/>
      <c r="DD39" s="686">
        <v>6199296</v>
      </c>
      <c r="DE39" s="699"/>
      <c r="DF39" s="699"/>
      <c r="DG39" s="699"/>
      <c r="DH39" s="699"/>
      <c r="DI39" s="699"/>
      <c r="DJ39" s="699"/>
      <c r="DK39" s="700"/>
      <c r="DL39" s="686" t="s">
        <v>224</v>
      </c>
      <c r="DM39" s="699"/>
      <c r="DN39" s="699"/>
      <c r="DO39" s="699"/>
      <c r="DP39" s="699"/>
      <c r="DQ39" s="699"/>
      <c r="DR39" s="699"/>
      <c r="DS39" s="699"/>
      <c r="DT39" s="699"/>
      <c r="DU39" s="699"/>
      <c r="DV39" s="700"/>
      <c r="DW39" s="683" t="s">
        <v>224</v>
      </c>
      <c r="DX39" s="701"/>
      <c r="DY39" s="701"/>
      <c r="DZ39" s="701"/>
      <c r="EA39" s="701"/>
      <c r="EB39" s="701"/>
      <c r="EC39" s="722"/>
    </row>
    <row r="40" spans="2:133" ht="11.25" customHeight="1" x14ac:dyDescent="0.15">
      <c r="B40" s="677" t="s">
        <v>339</v>
      </c>
      <c r="C40" s="678"/>
      <c r="D40" s="678"/>
      <c r="E40" s="678"/>
      <c r="F40" s="678"/>
      <c r="G40" s="678"/>
      <c r="H40" s="678"/>
      <c r="I40" s="678"/>
      <c r="J40" s="678"/>
      <c r="K40" s="678"/>
      <c r="L40" s="678"/>
      <c r="M40" s="678"/>
      <c r="N40" s="678"/>
      <c r="O40" s="678"/>
      <c r="P40" s="678"/>
      <c r="Q40" s="679"/>
      <c r="R40" s="680" t="s">
        <v>145</v>
      </c>
      <c r="S40" s="681"/>
      <c r="T40" s="681"/>
      <c r="U40" s="681"/>
      <c r="V40" s="681"/>
      <c r="W40" s="681"/>
      <c r="X40" s="681"/>
      <c r="Y40" s="682"/>
      <c r="Z40" s="713" t="s">
        <v>230</v>
      </c>
      <c r="AA40" s="713"/>
      <c r="AB40" s="713"/>
      <c r="AC40" s="713"/>
      <c r="AD40" s="714" t="s">
        <v>145</v>
      </c>
      <c r="AE40" s="714"/>
      <c r="AF40" s="714"/>
      <c r="AG40" s="714"/>
      <c r="AH40" s="714"/>
      <c r="AI40" s="714"/>
      <c r="AJ40" s="714"/>
      <c r="AK40" s="714"/>
      <c r="AL40" s="683" t="s">
        <v>145</v>
      </c>
      <c r="AM40" s="684"/>
      <c r="AN40" s="684"/>
      <c r="AO40" s="715"/>
      <c r="AQ40" s="723" t="s">
        <v>340</v>
      </c>
      <c r="AR40" s="724"/>
      <c r="AS40" s="724"/>
      <c r="AT40" s="724"/>
      <c r="AU40" s="724"/>
      <c r="AV40" s="724"/>
      <c r="AW40" s="724"/>
      <c r="AX40" s="724"/>
      <c r="AY40" s="725"/>
      <c r="AZ40" s="680" t="s">
        <v>145</v>
      </c>
      <c r="BA40" s="681"/>
      <c r="BB40" s="681"/>
      <c r="BC40" s="681"/>
      <c r="BD40" s="699"/>
      <c r="BE40" s="699"/>
      <c r="BF40" s="726"/>
      <c r="BG40" s="728" t="s">
        <v>341</v>
      </c>
      <c r="BH40" s="729"/>
      <c r="BI40" s="729"/>
      <c r="BJ40" s="729"/>
      <c r="BK40" s="729"/>
      <c r="BL40" s="236"/>
      <c r="BM40" s="720" t="s">
        <v>342</v>
      </c>
      <c r="BN40" s="720"/>
      <c r="BO40" s="720"/>
      <c r="BP40" s="720"/>
      <c r="BQ40" s="720"/>
      <c r="BR40" s="720"/>
      <c r="BS40" s="720"/>
      <c r="BT40" s="720"/>
      <c r="BU40" s="721"/>
      <c r="BV40" s="680">
        <v>162</v>
      </c>
      <c r="BW40" s="681"/>
      <c r="BX40" s="681"/>
      <c r="BY40" s="681"/>
      <c r="BZ40" s="681"/>
      <c r="CA40" s="681"/>
      <c r="CB40" s="727"/>
      <c r="CD40" s="719" t="s">
        <v>343</v>
      </c>
      <c r="CE40" s="720"/>
      <c r="CF40" s="720"/>
      <c r="CG40" s="720"/>
      <c r="CH40" s="720"/>
      <c r="CI40" s="720"/>
      <c r="CJ40" s="720"/>
      <c r="CK40" s="720"/>
      <c r="CL40" s="720"/>
      <c r="CM40" s="720"/>
      <c r="CN40" s="720"/>
      <c r="CO40" s="720"/>
      <c r="CP40" s="720"/>
      <c r="CQ40" s="721"/>
      <c r="CR40" s="680">
        <v>1002069</v>
      </c>
      <c r="CS40" s="681"/>
      <c r="CT40" s="681"/>
      <c r="CU40" s="681"/>
      <c r="CV40" s="681"/>
      <c r="CW40" s="681"/>
      <c r="CX40" s="681"/>
      <c r="CY40" s="682"/>
      <c r="CZ40" s="683">
        <v>1.3</v>
      </c>
      <c r="DA40" s="701"/>
      <c r="DB40" s="701"/>
      <c r="DC40" s="702"/>
      <c r="DD40" s="686">
        <v>78</v>
      </c>
      <c r="DE40" s="681"/>
      <c r="DF40" s="681"/>
      <c r="DG40" s="681"/>
      <c r="DH40" s="681"/>
      <c r="DI40" s="681"/>
      <c r="DJ40" s="681"/>
      <c r="DK40" s="682"/>
      <c r="DL40" s="686" t="s">
        <v>224</v>
      </c>
      <c r="DM40" s="681"/>
      <c r="DN40" s="681"/>
      <c r="DO40" s="681"/>
      <c r="DP40" s="681"/>
      <c r="DQ40" s="681"/>
      <c r="DR40" s="681"/>
      <c r="DS40" s="681"/>
      <c r="DT40" s="681"/>
      <c r="DU40" s="681"/>
      <c r="DV40" s="682"/>
      <c r="DW40" s="683" t="s">
        <v>145</v>
      </c>
      <c r="DX40" s="701"/>
      <c r="DY40" s="701"/>
      <c r="DZ40" s="701"/>
      <c r="EA40" s="701"/>
      <c r="EB40" s="701"/>
      <c r="EC40" s="722"/>
    </row>
    <row r="41" spans="2:133" ht="11.25" customHeight="1" x14ac:dyDescent="0.15">
      <c r="B41" s="677" t="s">
        <v>344</v>
      </c>
      <c r="C41" s="678"/>
      <c r="D41" s="678"/>
      <c r="E41" s="678"/>
      <c r="F41" s="678"/>
      <c r="G41" s="678"/>
      <c r="H41" s="678"/>
      <c r="I41" s="678"/>
      <c r="J41" s="678"/>
      <c r="K41" s="678"/>
      <c r="L41" s="678"/>
      <c r="M41" s="678"/>
      <c r="N41" s="678"/>
      <c r="O41" s="678"/>
      <c r="P41" s="678"/>
      <c r="Q41" s="679"/>
      <c r="R41" s="680" t="s">
        <v>224</v>
      </c>
      <c r="S41" s="681"/>
      <c r="T41" s="681"/>
      <c r="U41" s="681"/>
      <c r="V41" s="681"/>
      <c r="W41" s="681"/>
      <c r="X41" s="681"/>
      <c r="Y41" s="682"/>
      <c r="Z41" s="713" t="s">
        <v>230</v>
      </c>
      <c r="AA41" s="713"/>
      <c r="AB41" s="713"/>
      <c r="AC41" s="713"/>
      <c r="AD41" s="714" t="s">
        <v>224</v>
      </c>
      <c r="AE41" s="714"/>
      <c r="AF41" s="714"/>
      <c r="AG41" s="714"/>
      <c r="AH41" s="714"/>
      <c r="AI41" s="714"/>
      <c r="AJ41" s="714"/>
      <c r="AK41" s="714"/>
      <c r="AL41" s="683" t="s">
        <v>230</v>
      </c>
      <c r="AM41" s="684"/>
      <c r="AN41" s="684"/>
      <c r="AO41" s="715"/>
      <c r="AQ41" s="723" t="s">
        <v>345</v>
      </c>
      <c r="AR41" s="724"/>
      <c r="AS41" s="724"/>
      <c r="AT41" s="724"/>
      <c r="AU41" s="724"/>
      <c r="AV41" s="724"/>
      <c r="AW41" s="724"/>
      <c r="AX41" s="724"/>
      <c r="AY41" s="725"/>
      <c r="AZ41" s="680">
        <v>605457</v>
      </c>
      <c r="BA41" s="681"/>
      <c r="BB41" s="681"/>
      <c r="BC41" s="681"/>
      <c r="BD41" s="699"/>
      <c r="BE41" s="699"/>
      <c r="BF41" s="726"/>
      <c r="BG41" s="728"/>
      <c r="BH41" s="729"/>
      <c r="BI41" s="729"/>
      <c r="BJ41" s="729"/>
      <c r="BK41" s="729"/>
      <c r="BL41" s="236"/>
      <c r="BM41" s="720" t="s">
        <v>346</v>
      </c>
      <c r="BN41" s="720"/>
      <c r="BO41" s="720"/>
      <c r="BP41" s="720"/>
      <c r="BQ41" s="720"/>
      <c r="BR41" s="720"/>
      <c r="BS41" s="720"/>
      <c r="BT41" s="720"/>
      <c r="BU41" s="721"/>
      <c r="BV41" s="680">
        <v>2</v>
      </c>
      <c r="BW41" s="681"/>
      <c r="BX41" s="681"/>
      <c r="BY41" s="681"/>
      <c r="BZ41" s="681"/>
      <c r="CA41" s="681"/>
      <c r="CB41" s="727"/>
      <c r="CD41" s="719" t="s">
        <v>347</v>
      </c>
      <c r="CE41" s="720"/>
      <c r="CF41" s="720"/>
      <c r="CG41" s="720"/>
      <c r="CH41" s="720"/>
      <c r="CI41" s="720"/>
      <c r="CJ41" s="720"/>
      <c r="CK41" s="720"/>
      <c r="CL41" s="720"/>
      <c r="CM41" s="720"/>
      <c r="CN41" s="720"/>
      <c r="CO41" s="720"/>
      <c r="CP41" s="720"/>
      <c r="CQ41" s="721"/>
      <c r="CR41" s="680" t="s">
        <v>224</v>
      </c>
      <c r="CS41" s="699"/>
      <c r="CT41" s="699"/>
      <c r="CU41" s="699"/>
      <c r="CV41" s="699"/>
      <c r="CW41" s="699"/>
      <c r="CX41" s="699"/>
      <c r="CY41" s="700"/>
      <c r="CZ41" s="683" t="s">
        <v>145</v>
      </c>
      <c r="DA41" s="701"/>
      <c r="DB41" s="701"/>
      <c r="DC41" s="702"/>
      <c r="DD41" s="686" t="s">
        <v>230</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348</v>
      </c>
      <c r="C42" s="678"/>
      <c r="D42" s="678"/>
      <c r="E42" s="678"/>
      <c r="F42" s="678"/>
      <c r="G42" s="678"/>
      <c r="H42" s="678"/>
      <c r="I42" s="678"/>
      <c r="J42" s="678"/>
      <c r="K42" s="678"/>
      <c r="L42" s="678"/>
      <c r="M42" s="678"/>
      <c r="N42" s="678"/>
      <c r="O42" s="678"/>
      <c r="P42" s="678"/>
      <c r="Q42" s="679"/>
      <c r="R42" s="680" t="s">
        <v>230</v>
      </c>
      <c r="S42" s="681"/>
      <c r="T42" s="681"/>
      <c r="U42" s="681"/>
      <c r="V42" s="681"/>
      <c r="W42" s="681"/>
      <c r="X42" s="681"/>
      <c r="Y42" s="682"/>
      <c r="Z42" s="713" t="s">
        <v>224</v>
      </c>
      <c r="AA42" s="713"/>
      <c r="AB42" s="713"/>
      <c r="AC42" s="713"/>
      <c r="AD42" s="714" t="s">
        <v>224</v>
      </c>
      <c r="AE42" s="714"/>
      <c r="AF42" s="714"/>
      <c r="AG42" s="714"/>
      <c r="AH42" s="714"/>
      <c r="AI42" s="714"/>
      <c r="AJ42" s="714"/>
      <c r="AK42" s="714"/>
      <c r="AL42" s="683" t="s">
        <v>145</v>
      </c>
      <c r="AM42" s="684"/>
      <c r="AN42" s="684"/>
      <c r="AO42" s="715"/>
      <c r="AQ42" s="716" t="s">
        <v>349</v>
      </c>
      <c r="AR42" s="717"/>
      <c r="AS42" s="717"/>
      <c r="AT42" s="717"/>
      <c r="AU42" s="717"/>
      <c r="AV42" s="717"/>
      <c r="AW42" s="717"/>
      <c r="AX42" s="717"/>
      <c r="AY42" s="718"/>
      <c r="AZ42" s="664">
        <v>1248410</v>
      </c>
      <c r="BA42" s="703"/>
      <c r="BB42" s="703"/>
      <c r="BC42" s="703"/>
      <c r="BD42" s="665"/>
      <c r="BE42" s="665"/>
      <c r="BF42" s="709"/>
      <c r="BG42" s="730"/>
      <c r="BH42" s="731"/>
      <c r="BI42" s="731"/>
      <c r="BJ42" s="731"/>
      <c r="BK42" s="731"/>
      <c r="BL42" s="237"/>
      <c r="BM42" s="710" t="s">
        <v>350</v>
      </c>
      <c r="BN42" s="710"/>
      <c r="BO42" s="710"/>
      <c r="BP42" s="710"/>
      <c r="BQ42" s="710"/>
      <c r="BR42" s="710"/>
      <c r="BS42" s="710"/>
      <c r="BT42" s="710"/>
      <c r="BU42" s="711"/>
      <c r="BV42" s="664">
        <v>273</v>
      </c>
      <c r="BW42" s="703"/>
      <c r="BX42" s="703"/>
      <c r="BY42" s="703"/>
      <c r="BZ42" s="703"/>
      <c r="CA42" s="703"/>
      <c r="CB42" s="712"/>
      <c r="CD42" s="677" t="s">
        <v>351</v>
      </c>
      <c r="CE42" s="678"/>
      <c r="CF42" s="678"/>
      <c r="CG42" s="678"/>
      <c r="CH42" s="678"/>
      <c r="CI42" s="678"/>
      <c r="CJ42" s="678"/>
      <c r="CK42" s="678"/>
      <c r="CL42" s="678"/>
      <c r="CM42" s="678"/>
      <c r="CN42" s="678"/>
      <c r="CO42" s="678"/>
      <c r="CP42" s="678"/>
      <c r="CQ42" s="679"/>
      <c r="CR42" s="680">
        <v>10372789</v>
      </c>
      <c r="CS42" s="681"/>
      <c r="CT42" s="681"/>
      <c r="CU42" s="681"/>
      <c r="CV42" s="681"/>
      <c r="CW42" s="681"/>
      <c r="CX42" s="681"/>
      <c r="CY42" s="682"/>
      <c r="CZ42" s="683">
        <v>13.6</v>
      </c>
      <c r="DA42" s="684"/>
      <c r="DB42" s="684"/>
      <c r="DC42" s="685"/>
      <c r="DD42" s="686">
        <v>5580222</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352</v>
      </c>
      <c r="C43" s="662"/>
      <c r="D43" s="662"/>
      <c r="E43" s="662"/>
      <c r="F43" s="662"/>
      <c r="G43" s="662"/>
      <c r="H43" s="662"/>
      <c r="I43" s="662"/>
      <c r="J43" s="662"/>
      <c r="K43" s="662"/>
      <c r="L43" s="662"/>
      <c r="M43" s="662"/>
      <c r="N43" s="662"/>
      <c r="O43" s="662"/>
      <c r="P43" s="662"/>
      <c r="Q43" s="663"/>
      <c r="R43" s="664">
        <v>79335941</v>
      </c>
      <c r="S43" s="703"/>
      <c r="T43" s="703"/>
      <c r="U43" s="703"/>
      <c r="V43" s="703"/>
      <c r="W43" s="703"/>
      <c r="X43" s="703"/>
      <c r="Y43" s="704"/>
      <c r="Z43" s="705">
        <v>100</v>
      </c>
      <c r="AA43" s="705"/>
      <c r="AB43" s="705"/>
      <c r="AC43" s="705"/>
      <c r="AD43" s="706">
        <v>37395101</v>
      </c>
      <c r="AE43" s="706"/>
      <c r="AF43" s="706"/>
      <c r="AG43" s="706"/>
      <c r="AH43" s="706"/>
      <c r="AI43" s="706"/>
      <c r="AJ43" s="706"/>
      <c r="AK43" s="706"/>
      <c r="AL43" s="667">
        <v>100</v>
      </c>
      <c r="AM43" s="707"/>
      <c r="AN43" s="707"/>
      <c r="AO43" s="708"/>
      <c r="BV43" s="238"/>
      <c r="BW43" s="238"/>
      <c r="BX43" s="238"/>
      <c r="BY43" s="238"/>
      <c r="BZ43" s="238"/>
      <c r="CA43" s="238"/>
      <c r="CB43" s="238"/>
      <c r="CD43" s="677" t="s">
        <v>353</v>
      </c>
      <c r="CE43" s="678"/>
      <c r="CF43" s="678"/>
      <c r="CG43" s="678"/>
      <c r="CH43" s="678"/>
      <c r="CI43" s="678"/>
      <c r="CJ43" s="678"/>
      <c r="CK43" s="678"/>
      <c r="CL43" s="678"/>
      <c r="CM43" s="678"/>
      <c r="CN43" s="678"/>
      <c r="CO43" s="678"/>
      <c r="CP43" s="678"/>
      <c r="CQ43" s="679"/>
      <c r="CR43" s="680">
        <v>446948</v>
      </c>
      <c r="CS43" s="699"/>
      <c r="CT43" s="699"/>
      <c r="CU43" s="699"/>
      <c r="CV43" s="699"/>
      <c r="CW43" s="699"/>
      <c r="CX43" s="699"/>
      <c r="CY43" s="700"/>
      <c r="CZ43" s="683">
        <v>0.6</v>
      </c>
      <c r="DA43" s="701"/>
      <c r="DB43" s="701"/>
      <c r="DC43" s="702"/>
      <c r="DD43" s="686">
        <v>446948</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301</v>
      </c>
      <c r="CE44" s="694"/>
      <c r="CF44" s="677" t="s">
        <v>354</v>
      </c>
      <c r="CG44" s="678"/>
      <c r="CH44" s="678"/>
      <c r="CI44" s="678"/>
      <c r="CJ44" s="678"/>
      <c r="CK44" s="678"/>
      <c r="CL44" s="678"/>
      <c r="CM44" s="678"/>
      <c r="CN44" s="678"/>
      <c r="CO44" s="678"/>
      <c r="CP44" s="678"/>
      <c r="CQ44" s="679"/>
      <c r="CR44" s="680">
        <v>10372789</v>
      </c>
      <c r="CS44" s="681"/>
      <c r="CT44" s="681"/>
      <c r="CU44" s="681"/>
      <c r="CV44" s="681"/>
      <c r="CW44" s="681"/>
      <c r="CX44" s="681"/>
      <c r="CY44" s="682"/>
      <c r="CZ44" s="683">
        <v>13.6</v>
      </c>
      <c r="DA44" s="684"/>
      <c r="DB44" s="684"/>
      <c r="DC44" s="685"/>
      <c r="DD44" s="686">
        <v>5580222</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355</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356</v>
      </c>
      <c r="CG45" s="678"/>
      <c r="CH45" s="678"/>
      <c r="CI45" s="678"/>
      <c r="CJ45" s="678"/>
      <c r="CK45" s="678"/>
      <c r="CL45" s="678"/>
      <c r="CM45" s="678"/>
      <c r="CN45" s="678"/>
      <c r="CO45" s="678"/>
      <c r="CP45" s="678"/>
      <c r="CQ45" s="679"/>
      <c r="CR45" s="680">
        <v>733902</v>
      </c>
      <c r="CS45" s="699"/>
      <c r="CT45" s="699"/>
      <c r="CU45" s="699"/>
      <c r="CV45" s="699"/>
      <c r="CW45" s="699"/>
      <c r="CX45" s="699"/>
      <c r="CY45" s="700"/>
      <c r="CZ45" s="683">
        <v>1</v>
      </c>
      <c r="DA45" s="701"/>
      <c r="DB45" s="701"/>
      <c r="DC45" s="702"/>
      <c r="DD45" s="686">
        <v>255549</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357</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358</v>
      </c>
      <c r="CG46" s="678"/>
      <c r="CH46" s="678"/>
      <c r="CI46" s="678"/>
      <c r="CJ46" s="678"/>
      <c r="CK46" s="678"/>
      <c r="CL46" s="678"/>
      <c r="CM46" s="678"/>
      <c r="CN46" s="678"/>
      <c r="CO46" s="678"/>
      <c r="CP46" s="678"/>
      <c r="CQ46" s="679"/>
      <c r="CR46" s="680">
        <v>9638887</v>
      </c>
      <c r="CS46" s="681"/>
      <c r="CT46" s="681"/>
      <c r="CU46" s="681"/>
      <c r="CV46" s="681"/>
      <c r="CW46" s="681"/>
      <c r="CX46" s="681"/>
      <c r="CY46" s="682"/>
      <c r="CZ46" s="683">
        <v>12.6</v>
      </c>
      <c r="DA46" s="684"/>
      <c r="DB46" s="684"/>
      <c r="DC46" s="685"/>
      <c r="DD46" s="686">
        <v>5324673</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359</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360</v>
      </c>
      <c r="CG47" s="678"/>
      <c r="CH47" s="678"/>
      <c r="CI47" s="678"/>
      <c r="CJ47" s="678"/>
      <c r="CK47" s="678"/>
      <c r="CL47" s="678"/>
      <c r="CM47" s="678"/>
      <c r="CN47" s="678"/>
      <c r="CO47" s="678"/>
      <c r="CP47" s="678"/>
      <c r="CQ47" s="679"/>
      <c r="CR47" s="680" t="s">
        <v>224</v>
      </c>
      <c r="CS47" s="699"/>
      <c r="CT47" s="699"/>
      <c r="CU47" s="699"/>
      <c r="CV47" s="699"/>
      <c r="CW47" s="699"/>
      <c r="CX47" s="699"/>
      <c r="CY47" s="700"/>
      <c r="CZ47" s="683" t="s">
        <v>230</v>
      </c>
      <c r="DA47" s="701"/>
      <c r="DB47" s="701"/>
      <c r="DC47" s="702"/>
      <c r="DD47" s="686" t="s">
        <v>224</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361</v>
      </c>
      <c r="CG48" s="678"/>
      <c r="CH48" s="678"/>
      <c r="CI48" s="678"/>
      <c r="CJ48" s="678"/>
      <c r="CK48" s="678"/>
      <c r="CL48" s="678"/>
      <c r="CM48" s="678"/>
      <c r="CN48" s="678"/>
      <c r="CO48" s="678"/>
      <c r="CP48" s="678"/>
      <c r="CQ48" s="679"/>
      <c r="CR48" s="680" t="s">
        <v>224</v>
      </c>
      <c r="CS48" s="681"/>
      <c r="CT48" s="681"/>
      <c r="CU48" s="681"/>
      <c r="CV48" s="681"/>
      <c r="CW48" s="681"/>
      <c r="CX48" s="681"/>
      <c r="CY48" s="682"/>
      <c r="CZ48" s="683" t="s">
        <v>224</v>
      </c>
      <c r="DA48" s="684"/>
      <c r="DB48" s="684"/>
      <c r="DC48" s="685"/>
      <c r="DD48" s="686" t="s">
        <v>145</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362</v>
      </c>
      <c r="CE49" s="662"/>
      <c r="CF49" s="662"/>
      <c r="CG49" s="662"/>
      <c r="CH49" s="662"/>
      <c r="CI49" s="662"/>
      <c r="CJ49" s="662"/>
      <c r="CK49" s="662"/>
      <c r="CL49" s="662"/>
      <c r="CM49" s="662"/>
      <c r="CN49" s="662"/>
      <c r="CO49" s="662"/>
      <c r="CP49" s="662"/>
      <c r="CQ49" s="663"/>
      <c r="CR49" s="664">
        <v>76514678</v>
      </c>
      <c r="CS49" s="665"/>
      <c r="CT49" s="665"/>
      <c r="CU49" s="665"/>
      <c r="CV49" s="665"/>
      <c r="CW49" s="665"/>
      <c r="CX49" s="665"/>
      <c r="CY49" s="666"/>
      <c r="CZ49" s="667">
        <v>100</v>
      </c>
      <c r="DA49" s="668"/>
      <c r="DB49" s="668"/>
      <c r="DC49" s="669"/>
      <c r="DD49" s="670">
        <v>54795193</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4pLsNcnuaY0gSSxxr+NCR5DqMacX7fOFJ4WZIaYZDXcEJsZNEOHNSnYtacwGLcCaq5QxXb+CvnA7YzJGTNR7pA==" saltValue="BeAYks5HzFWZ7LTNdohQvw=="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D10" zoomScaleNormal="100" zoomScaleSheetLayoutView="70" workbookViewId="0">
      <selection activeCell="B1" sqref="B1:DI1"/>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363</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364</v>
      </c>
      <c r="DK2" s="1206"/>
      <c r="DL2" s="1206"/>
      <c r="DM2" s="1206"/>
      <c r="DN2" s="1206"/>
      <c r="DO2" s="1207"/>
      <c r="DP2" s="251"/>
      <c r="DQ2" s="1205" t="s">
        <v>365</v>
      </c>
      <c r="DR2" s="1206"/>
      <c r="DS2" s="1206"/>
      <c r="DT2" s="1206"/>
      <c r="DU2" s="1206"/>
      <c r="DV2" s="1206"/>
      <c r="DW2" s="1206"/>
      <c r="DX2" s="1206"/>
      <c r="DY2" s="1206"/>
      <c r="DZ2" s="1207"/>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58" t="s">
        <v>366</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367</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90" t="s">
        <v>368</v>
      </c>
      <c r="B5" s="1091"/>
      <c r="C5" s="1091"/>
      <c r="D5" s="1091"/>
      <c r="E5" s="1091"/>
      <c r="F5" s="1091"/>
      <c r="G5" s="1091"/>
      <c r="H5" s="1091"/>
      <c r="I5" s="1091"/>
      <c r="J5" s="1091"/>
      <c r="K5" s="1091"/>
      <c r="L5" s="1091"/>
      <c r="M5" s="1091"/>
      <c r="N5" s="1091"/>
      <c r="O5" s="1091"/>
      <c r="P5" s="1092"/>
      <c r="Q5" s="1096" t="s">
        <v>369</v>
      </c>
      <c r="R5" s="1097"/>
      <c r="S5" s="1097"/>
      <c r="T5" s="1097"/>
      <c r="U5" s="1098"/>
      <c r="V5" s="1096" t="s">
        <v>370</v>
      </c>
      <c r="W5" s="1097"/>
      <c r="X5" s="1097"/>
      <c r="Y5" s="1097"/>
      <c r="Z5" s="1098"/>
      <c r="AA5" s="1096" t="s">
        <v>371</v>
      </c>
      <c r="AB5" s="1097"/>
      <c r="AC5" s="1097"/>
      <c r="AD5" s="1097"/>
      <c r="AE5" s="1097"/>
      <c r="AF5" s="1208" t="s">
        <v>372</v>
      </c>
      <c r="AG5" s="1097"/>
      <c r="AH5" s="1097"/>
      <c r="AI5" s="1097"/>
      <c r="AJ5" s="1112"/>
      <c r="AK5" s="1097" t="s">
        <v>373</v>
      </c>
      <c r="AL5" s="1097"/>
      <c r="AM5" s="1097"/>
      <c r="AN5" s="1097"/>
      <c r="AO5" s="1098"/>
      <c r="AP5" s="1096" t="s">
        <v>374</v>
      </c>
      <c r="AQ5" s="1097"/>
      <c r="AR5" s="1097"/>
      <c r="AS5" s="1097"/>
      <c r="AT5" s="1098"/>
      <c r="AU5" s="1096" t="s">
        <v>375</v>
      </c>
      <c r="AV5" s="1097"/>
      <c r="AW5" s="1097"/>
      <c r="AX5" s="1097"/>
      <c r="AY5" s="1112"/>
      <c r="AZ5" s="258"/>
      <c r="BA5" s="258"/>
      <c r="BB5" s="258"/>
      <c r="BC5" s="258"/>
      <c r="BD5" s="258"/>
      <c r="BE5" s="259"/>
      <c r="BF5" s="259"/>
      <c r="BG5" s="259"/>
      <c r="BH5" s="259"/>
      <c r="BI5" s="259"/>
      <c r="BJ5" s="259"/>
      <c r="BK5" s="259"/>
      <c r="BL5" s="259"/>
      <c r="BM5" s="259"/>
      <c r="BN5" s="259"/>
      <c r="BO5" s="259"/>
      <c r="BP5" s="259"/>
      <c r="BQ5" s="1090" t="s">
        <v>376</v>
      </c>
      <c r="BR5" s="1091"/>
      <c r="BS5" s="1091"/>
      <c r="BT5" s="1091"/>
      <c r="BU5" s="1091"/>
      <c r="BV5" s="1091"/>
      <c r="BW5" s="1091"/>
      <c r="BX5" s="1091"/>
      <c r="BY5" s="1091"/>
      <c r="BZ5" s="1091"/>
      <c r="CA5" s="1091"/>
      <c r="CB5" s="1091"/>
      <c r="CC5" s="1091"/>
      <c r="CD5" s="1091"/>
      <c r="CE5" s="1091"/>
      <c r="CF5" s="1091"/>
      <c r="CG5" s="1092"/>
      <c r="CH5" s="1096" t="s">
        <v>377</v>
      </c>
      <c r="CI5" s="1097"/>
      <c r="CJ5" s="1097"/>
      <c r="CK5" s="1097"/>
      <c r="CL5" s="1098"/>
      <c r="CM5" s="1096" t="s">
        <v>378</v>
      </c>
      <c r="CN5" s="1097"/>
      <c r="CO5" s="1097"/>
      <c r="CP5" s="1097"/>
      <c r="CQ5" s="1098"/>
      <c r="CR5" s="1096" t="s">
        <v>379</v>
      </c>
      <c r="CS5" s="1097"/>
      <c r="CT5" s="1097"/>
      <c r="CU5" s="1097"/>
      <c r="CV5" s="1098"/>
      <c r="CW5" s="1096" t="s">
        <v>380</v>
      </c>
      <c r="CX5" s="1097"/>
      <c r="CY5" s="1097"/>
      <c r="CZ5" s="1097"/>
      <c r="DA5" s="1098"/>
      <c r="DB5" s="1096" t="s">
        <v>381</v>
      </c>
      <c r="DC5" s="1097"/>
      <c r="DD5" s="1097"/>
      <c r="DE5" s="1097"/>
      <c r="DF5" s="1098"/>
      <c r="DG5" s="1193" t="s">
        <v>382</v>
      </c>
      <c r="DH5" s="1194"/>
      <c r="DI5" s="1194"/>
      <c r="DJ5" s="1194"/>
      <c r="DK5" s="1195"/>
      <c r="DL5" s="1193" t="s">
        <v>383</v>
      </c>
      <c r="DM5" s="1194"/>
      <c r="DN5" s="1194"/>
      <c r="DO5" s="1194"/>
      <c r="DP5" s="1195"/>
      <c r="DQ5" s="1096" t="s">
        <v>384</v>
      </c>
      <c r="DR5" s="1097"/>
      <c r="DS5" s="1097"/>
      <c r="DT5" s="1097"/>
      <c r="DU5" s="1098"/>
      <c r="DV5" s="1096" t="s">
        <v>375</v>
      </c>
      <c r="DW5" s="1097"/>
      <c r="DX5" s="1097"/>
      <c r="DY5" s="1097"/>
      <c r="DZ5" s="1112"/>
      <c r="EA5" s="256"/>
    </row>
    <row r="6" spans="1:131" s="257" customFormat="1" ht="26.25" customHeight="1" thickBot="1" x14ac:dyDescent="0.2">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x14ac:dyDescent="0.15">
      <c r="A7" s="260">
        <v>1</v>
      </c>
      <c r="B7" s="1145" t="s">
        <v>385</v>
      </c>
      <c r="C7" s="1146"/>
      <c r="D7" s="1146"/>
      <c r="E7" s="1146"/>
      <c r="F7" s="1146"/>
      <c r="G7" s="1146"/>
      <c r="H7" s="1146"/>
      <c r="I7" s="1146"/>
      <c r="J7" s="1146"/>
      <c r="K7" s="1146"/>
      <c r="L7" s="1146"/>
      <c r="M7" s="1146"/>
      <c r="N7" s="1146"/>
      <c r="O7" s="1146"/>
      <c r="P7" s="1147"/>
      <c r="Q7" s="1199">
        <v>79350</v>
      </c>
      <c r="R7" s="1200"/>
      <c r="S7" s="1200"/>
      <c r="T7" s="1200"/>
      <c r="U7" s="1200"/>
      <c r="V7" s="1200">
        <v>76529</v>
      </c>
      <c r="W7" s="1200"/>
      <c r="X7" s="1200"/>
      <c r="Y7" s="1200"/>
      <c r="Z7" s="1200"/>
      <c r="AA7" s="1200">
        <v>2821</v>
      </c>
      <c r="AB7" s="1200"/>
      <c r="AC7" s="1200"/>
      <c r="AD7" s="1200"/>
      <c r="AE7" s="1201"/>
      <c r="AF7" s="1202">
        <v>1629</v>
      </c>
      <c r="AG7" s="1203"/>
      <c r="AH7" s="1203"/>
      <c r="AI7" s="1203"/>
      <c r="AJ7" s="1204"/>
      <c r="AK7" s="1186">
        <v>11139</v>
      </c>
      <c r="AL7" s="1187"/>
      <c r="AM7" s="1187"/>
      <c r="AN7" s="1187"/>
      <c r="AO7" s="1187"/>
      <c r="AP7" s="1187">
        <v>68</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t="s">
        <v>583</v>
      </c>
      <c r="BT7" s="1191"/>
      <c r="BU7" s="1191"/>
      <c r="BV7" s="1191"/>
      <c r="BW7" s="1191"/>
      <c r="BX7" s="1191"/>
      <c r="BY7" s="1191"/>
      <c r="BZ7" s="1191"/>
      <c r="CA7" s="1191"/>
      <c r="CB7" s="1191"/>
      <c r="CC7" s="1191"/>
      <c r="CD7" s="1191"/>
      <c r="CE7" s="1191"/>
      <c r="CF7" s="1191"/>
      <c r="CG7" s="1192"/>
      <c r="CH7" s="1183">
        <v>85</v>
      </c>
      <c r="CI7" s="1184"/>
      <c r="CJ7" s="1184"/>
      <c r="CK7" s="1184"/>
      <c r="CL7" s="1185"/>
      <c r="CM7" s="1183">
        <v>2066</v>
      </c>
      <c r="CN7" s="1184"/>
      <c r="CO7" s="1184"/>
      <c r="CP7" s="1184"/>
      <c r="CQ7" s="1185"/>
      <c r="CR7" s="1183">
        <v>1000</v>
      </c>
      <c r="CS7" s="1184"/>
      <c r="CT7" s="1184"/>
      <c r="CU7" s="1184"/>
      <c r="CV7" s="1185"/>
      <c r="CW7" s="1183">
        <v>406</v>
      </c>
      <c r="CX7" s="1184"/>
      <c r="CY7" s="1184"/>
      <c r="CZ7" s="1184"/>
      <c r="DA7" s="1185"/>
      <c r="DB7" s="1183" t="s">
        <v>598</v>
      </c>
      <c r="DC7" s="1184"/>
      <c r="DD7" s="1184"/>
      <c r="DE7" s="1184"/>
      <c r="DF7" s="1185"/>
      <c r="DG7" s="1183" t="s">
        <v>598</v>
      </c>
      <c r="DH7" s="1184"/>
      <c r="DI7" s="1184"/>
      <c r="DJ7" s="1184"/>
      <c r="DK7" s="1185"/>
      <c r="DL7" s="1183" t="s">
        <v>598</v>
      </c>
      <c r="DM7" s="1184"/>
      <c r="DN7" s="1184"/>
      <c r="DO7" s="1184"/>
      <c r="DP7" s="1185"/>
      <c r="DQ7" s="1183"/>
      <c r="DR7" s="1184"/>
      <c r="DS7" s="1184"/>
      <c r="DT7" s="1184"/>
      <c r="DU7" s="1185"/>
      <c r="DV7" s="1210"/>
      <c r="DW7" s="1211"/>
      <c r="DX7" s="1211"/>
      <c r="DY7" s="1211"/>
      <c r="DZ7" s="1212"/>
      <c r="EA7" s="256"/>
    </row>
    <row r="8" spans="1:131" s="257" customFormat="1" ht="26.25" customHeight="1" x14ac:dyDescent="0.15">
      <c r="A8" s="263">
        <v>2</v>
      </c>
      <c r="B8" s="1132"/>
      <c r="C8" s="1133"/>
      <c r="D8" s="1133"/>
      <c r="E8" s="1133"/>
      <c r="F8" s="1133"/>
      <c r="G8" s="1133"/>
      <c r="H8" s="1133"/>
      <c r="I8" s="1133"/>
      <c r="J8" s="1133"/>
      <c r="K8" s="1133"/>
      <c r="L8" s="1133"/>
      <c r="M8" s="1133"/>
      <c r="N8" s="1133"/>
      <c r="O8" s="1133"/>
      <c r="P8" s="1134"/>
      <c r="Q8" s="1138"/>
      <c r="R8" s="1139"/>
      <c r="S8" s="1139"/>
      <c r="T8" s="1139"/>
      <c r="U8" s="1139"/>
      <c r="V8" s="1139"/>
      <c r="W8" s="1139"/>
      <c r="X8" s="1139"/>
      <c r="Y8" s="1139"/>
      <c r="Z8" s="1139"/>
      <c r="AA8" s="1139"/>
      <c r="AB8" s="1139"/>
      <c r="AC8" s="1139"/>
      <c r="AD8" s="1139"/>
      <c r="AE8" s="1140"/>
      <c r="AF8" s="1114"/>
      <c r="AG8" s="1115"/>
      <c r="AH8" s="1115"/>
      <c r="AI8" s="1115"/>
      <c r="AJ8" s="1116"/>
      <c r="AK8" s="1181"/>
      <c r="AL8" s="1182"/>
      <c r="AM8" s="1182"/>
      <c r="AN8" s="1182"/>
      <c r="AO8" s="1182"/>
      <c r="AP8" s="1182"/>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t="s">
        <v>584</v>
      </c>
      <c r="BT8" s="1110"/>
      <c r="BU8" s="1110"/>
      <c r="BV8" s="1110"/>
      <c r="BW8" s="1110"/>
      <c r="BX8" s="1110"/>
      <c r="BY8" s="1110"/>
      <c r="BZ8" s="1110"/>
      <c r="CA8" s="1110"/>
      <c r="CB8" s="1110"/>
      <c r="CC8" s="1110"/>
      <c r="CD8" s="1110"/>
      <c r="CE8" s="1110"/>
      <c r="CF8" s="1110"/>
      <c r="CG8" s="1111"/>
      <c r="CH8" s="1084">
        <v>4</v>
      </c>
      <c r="CI8" s="1085"/>
      <c r="CJ8" s="1085"/>
      <c r="CK8" s="1085"/>
      <c r="CL8" s="1086"/>
      <c r="CM8" s="1084">
        <v>132</v>
      </c>
      <c r="CN8" s="1085"/>
      <c r="CO8" s="1085"/>
      <c r="CP8" s="1085"/>
      <c r="CQ8" s="1086"/>
      <c r="CR8" s="1084">
        <v>30</v>
      </c>
      <c r="CS8" s="1085"/>
      <c r="CT8" s="1085"/>
      <c r="CU8" s="1085"/>
      <c r="CV8" s="1086"/>
      <c r="CW8" s="1084">
        <v>2</v>
      </c>
      <c r="CX8" s="1085"/>
      <c r="CY8" s="1085"/>
      <c r="CZ8" s="1085"/>
      <c r="DA8" s="1086"/>
      <c r="DB8" s="1084" t="s">
        <v>598</v>
      </c>
      <c r="DC8" s="1085"/>
      <c r="DD8" s="1085"/>
      <c r="DE8" s="1085"/>
      <c r="DF8" s="1086"/>
      <c r="DG8" s="1084" t="s">
        <v>598</v>
      </c>
      <c r="DH8" s="1085"/>
      <c r="DI8" s="1085"/>
      <c r="DJ8" s="1085"/>
      <c r="DK8" s="1086"/>
      <c r="DL8" s="1084" t="s">
        <v>598</v>
      </c>
      <c r="DM8" s="1085"/>
      <c r="DN8" s="1085"/>
      <c r="DO8" s="1085"/>
      <c r="DP8" s="1086"/>
      <c r="DQ8" s="1084"/>
      <c r="DR8" s="1085"/>
      <c r="DS8" s="1085"/>
      <c r="DT8" s="1085"/>
      <c r="DU8" s="1086"/>
      <c r="DV8" s="1087"/>
      <c r="DW8" s="1088"/>
      <c r="DX8" s="1088"/>
      <c r="DY8" s="1088"/>
      <c r="DZ8" s="1089"/>
      <c r="EA8" s="256"/>
    </row>
    <row r="9" spans="1:131" s="257" customFormat="1" ht="26.25" customHeight="1" x14ac:dyDescent="0.15">
      <c r="A9" s="263">
        <v>3</v>
      </c>
      <c r="B9" s="1132"/>
      <c r="C9" s="1133"/>
      <c r="D9" s="1133"/>
      <c r="E9" s="1133"/>
      <c r="F9" s="1133"/>
      <c r="G9" s="1133"/>
      <c r="H9" s="1133"/>
      <c r="I9" s="1133"/>
      <c r="J9" s="1133"/>
      <c r="K9" s="1133"/>
      <c r="L9" s="1133"/>
      <c r="M9" s="1133"/>
      <c r="N9" s="1133"/>
      <c r="O9" s="1133"/>
      <c r="P9" s="1134"/>
      <c r="Q9" s="1138"/>
      <c r="R9" s="1139"/>
      <c r="S9" s="1139"/>
      <c r="T9" s="1139"/>
      <c r="U9" s="1139"/>
      <c r="V9" s="1139"/>
      <c r="W9" s="1139"/>
      <c r="X9" s="1139"/>
      <c r="Y9" s="1139"/>
      <c r="Z9" s="1139"/>
      <c r="AA9" s="1139"/>
      <c r="AB9" s="1139"/>
      <c r="AC9" s="1139"/>
      <c r="AD9" s="1139"/>
      <c r="AE9" s="1140"/>
      <c r="AF9" s="1114"/>
      <c r="AG9" s="1115"/>
      <c r="AH9" s="1115"/>
      <c r="AI9" s="1115"/>
      <c r="AJ9" s="1116"/>
      <c r="AK9" s="1181"/>
      <c r="AL9" s="1182"/>
      <c r="AM9" s="1182"/>
      <c r="AN9" s="1182"/>
      <c r="AO9" s="1182"/>
      <c r="AP9" s="1182"/>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t="s">
        <v>585</v>
      </c>
      <c r="BT9" s="1110"/>
      <c r="BU9" s="1110"/>
      <c r="BV9" s="1110"/>
      <c r="BW9" s="1110"/>
      <c r="BX9" s="1110"/>
      <c r="BY9" s="1110"/>
      <c r="BZ9" s="1110"/>
      <c r="CA9" s="1110"/>
      <c r="CB9" s="1110"/>
      <c r="CC9" s="1110"/>
      <c r="CD9" s="1110"/>
      <c r="CE9" s="1110"/>
      <c r="CF9" s="1110"/>
      <c r="CG9" s="1111"/>
      <c r="CH9" s="1084">
        <v>12</v>
      </c>
      <c r="CI9" s="1085"/>
      <c r="CJ9" s="1085"/>
      <c r="CK9" s="1085"/>
      <c r="CL9" s="1086"/>
      <c r="CM9" s="1084">
        <v>245</v>
      </c>
      <c r="CN9" s="1085"/>
      <c r="CO9" s="1085"/>
      <c r="CP9" s="1085"/>
      <c r="CQ9" s="1086"/>
      <c r="CR9" s="1084">
        <v>204</v>
      </c>
      <c r="CS9" s="1085"/>
      <c r="CT9" s="1085"/>
      <c r="CU9" s="1085"/>
      <c r="CV9" s="1086"/>
      <c r="CW9" s="1084">
        <v>34</v>
      </c>
      <c r="CX9" s="1085"/>
      <c r="CY9" s="1085"/>
      <c r="CZ9" s="1085"/>
      <c r="DA9" s="1086"/>
      <c r="DB9" s="1084" t="s">
        <v>598</v>
      </c>
      <c r="DC9" s="1085"/>
      <c r="DD9" s="1085"/>
      <c r="DE9" s="1085"/>
      <c r="DF9" s="1086"/>
      <c r="DG9" s="1084" t="s">
        <v>598</v>
      </c>
      <c r="DH9" s="1085"/>
      <c r="DI9" s="1085"/>
      <c r="DJ9" s="1085"/>
      <c r="DK9" s="1086"/>
      <c r="DL9" s="1084" t="s">
        <v>598</v>
      </c>
      <c r="DM9" s="1085"/>
      <c r="DN9" s="1085"/>
      <c r="DO9" s="1085"/>
      <c r="DP9" s="1086"/>
      <c r="DQ9" s="1084"/>
      <c r="DR9" s="1085"/>
      <c r="DS9" s="1085"/>
      <c r="DT9" s="1085"/>
      <c r="DU9" s="1086"/>
      <c r="DV9" s="1087"/>
      <c r="DW9" s="1088"/>
      <c r="DX9" s="1088"/>
      <c r="DY9" s="1088"/>
      <c r="DZ9" s="1089"/>
      <c r="EA9" s="256"/>
    </row>
    <row r="10" spans="1:131" s="257" customFormat="1" ht="26.25" customHeight="1" x14ac:dyDescent="0.15">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x14ac:dyDescent="0.15">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x14ac:dyDescent="0.15">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x14ac:dyDescent="0.15">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15">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15">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15">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15">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15">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15">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15">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15">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386</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
      <c r="A23" s="266" t="s">
        <v>387</v>
      </c>
      <c r="B23" s="1039" t="s">
        <v>388</v>
      </c>
      <c r="C23" s="1040"/>
      <c r="D23" s="1040"/>
      <c r="E23" s="1040"/>
      <c r="F23" s="1040"/>
      <c r="G23" s="1040"/>
      <c r="H23" s="1040"/>
      <c r="I23" s="1040"/>
      <c r="J23" s="1040"/>
      <c r="K23" s="1040"/>
      <c r="L23" s="1040"/>
      <c r="M23" s="1040"/>
      <c r="N23" s="1040"/>
      <c r="O23" s="1040"/>
      <c r="P23" s="1041"/>
      <c r="Q23" s="1163">
        <v>79350</v>
      </c>
      <c r="R23" s="1164"/>
      <c r="S23" s="1164"/>
      <c r="T23" s="1164"/>
      <c r="U23" s="1164"/>
      <c r="V23" s="1164">
        <v>76529</v>
      </c>
      <c r="W23" s="1164"/>
      <c r="X23" s="1164"/>
      <c r="Y23" s="1164"/>
      <c r="Z23" s="1164"/>
      <c r="AA23" s="1164">
        <v>2821</v>
      </c>
      <c r="AB23" s="1164"/>
      <c r="AC23" s="1164"/>
      <c r="AD23" s="1164"/>
      <c r="AE23" s="1165"/>
      <c r="AF23" s="1166">
        <v>1629</v>
      </c>
      <c r="AG23" s="1164"/>
      <c r="AH23" s="1164"/>
      <c r="AI23" s="1164"/>
      <c r="AJ23" s="1167"/>
      <c r="AK23" s="1168"/>
      <c r="AL23" s="1169"/>
      <c r="AM23" s="1169"/>
      <c r="AN23" s="1169"/>
      <c r="AO23" s="1169"/>
      <c r="AP23" s="1164">
        <v>68</v>
      </c>
      <c r="AQ23" s="1164"/>
      <c r="AR23" s="1164"/>
      <c r="AS23" s="1164"/>
      <c r="AT23" s="1164"/>
      <c r="AU23" s="1170"/>
      <c r="AV23" s="1170"/>
      <c r="AW23" s="1170"/>
      <c r="AX23" s="1170"/>
      <c r="AY23" s="1171"/>
      <c r="AZ23" s="1160" t="s">
        <v>389</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15">
      <c r="A24" s="1159" t="s">
        <v>390</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
      <c r="A25" s="1158" t="s">
        <v>391</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15">
      <c r="A26" s="1090" t="s">
        <v>368</v>
      </c>
      <c r="B26" s="1091"/>
      <c r="C26" s="1091"/>
      <c r="D26" s="1091"/>
      <c r="E26" s="1091"/>
      <c r="F26" s="1091"/>
      <c r="G26" s="1091"/>
      <c r="H26" s="1091"/>
      <c r="I26" s="1091"/>
      <c r="J26" s="1091"/>
      <c r="K26" s="1091"/>
      <c r="L26" s="1091"/>
      <c r="M26" s="1091"/>
      <c r="N26" s="1091"/>
      <c r="O26" s="1091"/>
      <c r="P26" s="1092"/>
      <c r="Q26" s="1096" t="s">
        <v>392</v>
      </c>
      <c r="R26" s="1097"/>
      <c r="S26" s="1097"/>
      <c r="T26" s="1097"/>
      <c r="U26" s="1098"/>
      <c r="V26" s="1096" t="s">
        <v>393</v>
      </c>
      <c r="W26" s="1097"/>
      <c r="X26" s="1097"/>
      <c r="Y26" s="1097"/>
      <c r="Z26" s="1098"/>
      <c r="AA26" s="1096" t="s">
        <v>394</v>
      </c>
      <c r="AB26" s="1097"/>
      <c r="AC26" s="1097"/>
      <c r="AD26" s="1097"/>
      <c r="AE26" s="1097"/>
      <c r="AF26" s="1154" t="s">
        <v>395</v>
      </c>
      <c r="AG26" s="1103"/>
      <c r="AH26" s="1103"/>
      <c r="AI26" s="1103"/>
      <c r="AJ26" s="1155"/>
      <c r="AK26" s="1097" t="s">
        <v>396</v>
      </c>
      <c r="AL26" s="1097"/>
      <c r="AM26" s="1097"/>
      <c r="AN26" s="1097"/>
      <c r="AO26" s="1098"/>
      <c r="AP26" s="1096" t="s">
        <v>397</v>
      </c>
      <c r="AQ26" s="1097"/>
      <c r="AR26" s="1097"/>
      <c r="AS26" s="1097"/>
      <c r="AT26" s="1098"/>
      <c r="AU26" s="1096" t="s">
        <v>398</v>
      </c>
      <c r="AV26" s="1097"/>
      <c r="AW26" s="1097"/>
      <c r="AX26" s="1097"/>
      <c r="AY26" s="1098"/>
      <c r="AZ26" s="1096" t="s">
        <v>399</v>
      </c>
      <c r="BA26" s="1097"/>
      <c r="BB26" s="1097"/>
      <c r="BC26" s="1097"/>
      <c r="BD26" s="1098"/>
      <c r="BE26" s="1096" t="s">
        <v>375</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15">
      <c r="A28" s="268">
        <v>1</v>
      </c>
      <c r="B28" s="1145" t="s">
        <v>400</v>
      </c>
      <c r="C28" s="1146"/>
      <c r="D28" s="1146"/>
      <c r="E28" s="1146"/>
      <c r="F28" s="1146"/>
      <c r="G28" s="1146"/>
      <c r="H28" s="1146"/>
      <c r="I28" s="1146"/>
      <c r="J28" s="1146"/>
      <c r="K28" s="1146"/>
      <c r="L28" s="1146"/>
      <c r="M28" s="1146"/>
      <c r="N28" s="1146"/>
      <c r="O28" s="1146"/>
      <c r="P28" s="1147"/>
      <c r="Q28" s="1148">
        <v>6584</v>
      </c>
      <c r="R28" s="1149"/>
      <c r="S28" s="1149"/>
      <c r="T28" s="1149"/>
      <c r="U28" s="1149"/>
      <c r="V28" s="1149">
        <v>5224</v>
      </c>
      <c r="W28" s="1149"/>
      <c r="X28" s="1149"/>
      <c r="Y28" s="1149"/>
      <c r="Z28" s="1149"/>
      <c r="AA28" s="1149">
        <v>1360</v>
      </c>
      <c r="AB28" s="1149"/>
      <c r="AC28" s="1149"/>
      <c r="AD28" s="1149"/>
      <c r="AE28" s="1150"/>
      <c r="AF28" s="1151">
        <v>1360</v>
      </c>
      <c r="AG28" s="1149"/>
      <c r="AH28" s="1149"/>
      <c r="AI28" s="1149"/>
      <c r="AJ28" s="1152"/>
      <c r="AK28" s="1153">
        <v>605</v>
      </c>
      <c r="AL28" s="1141"/>
      <c r="AM28" s="1141"/>
      <c r="AN28" s="1141"/>
      <c r="AO28" s="1141"/>
      <c r="AP28" s="1141" t="s">
        <v>597</v>
      </c>
      <c r="AQ28" s="1141"/>
      <c r="AR28" s="1141"/>
      <c r="AS28" s="1141"/>
      <c r="AT28" s="1141"/>
      <c r="AU28" s="1141" t="s">
        <v>597</v>
      </c>
      <c r="AV28" s="1141"/>
      <c r="AW28" s="1141"/>
      <c r="AX28" s="1141"/>
      <c r="AY28" s="1141"/>
      <c r="AZ28" s="1142" t="s">
        <v>597</v>
      </c>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15">
      <c r="A29" s="268">
        <v>2</v>
      </c>
      <c r="B29" s="1132" t="s">
        <v>401</v>
      </c>
      <c r="C29" s="1133"/>
      <c r="D29" s="1133"/>
      <c r="E29" s="1133"/>
      <c r="F29" s="1133"/>
      <c r="G29" s="1133"/>
      <c r="H29" s="1133"/>
      <c r="I29" s="1133"/>
      <c r="J29" s="1133"/>
      <c r="K29" s="1133"/>
      <c r="L29" s="1133"/>
      <c r="M29" s="1133"/>
      <c r="N29" s="1133"/>
      <c r="O29" s="1133"/>
      <c r="P29" s="1134"/>
      <c r="Q29" s="1138">
        <v>4206</v>
      </c>
      <c r="R29" s="1139"/>
      <c r="S29" s="1139"/>
      <c r="T29" s="1139"/>
      <c r="U29" s="1139"/>
      <c r="V29" s="1139">
        <v>3841</v>
      </c>
      <c r="W29" s="1139"/>
      <c r="X29" s="1139"/>
      <c r="Y29" s="1139"/>
      <c r="Z29" s="1139"/>
      <c r="AA29" s="1139">
        <v>365</v>
      </c>
      <c r="AB29" s="1139"/>
      <c r="AC29" s="1139"/>
      <c r="AD29" s="1139"/>
      <c r="AE29" s="1140"/>
      <c r="AF29" s="1114">
        <v>365</v>
      </c>
      <c r="AG29" s="1115"/>
      <c r="AH29" s="1115"/>
      <c r="AI29" s="1115"/>
      <c r="AJ29" s="1116"/>
      <c r="AK29" s="1075">
        <v>703</v>
      </c>
      <c r="AL29" s="1066"/>
      <c r="AM29" s="1066"/>
      <c r="AN29" s="1066"/>
      <c r="AO29" s="1066"/>
      <c r="AP29" s="1066" t="s">
        <v>597</v>
      </c>
      <c r="AQ29" s="1066"/>
      <c r="AR29" s="1066"/>
      <c r="AS29" s="1066"/>
      <c r="AT29" s="1066"/>
      <c r="AU29" s="1066" t="s">
        <v>597</v>
      </c>
      <c r="AV29" s="1066"/>
      <c r="AW29" s="1066"/>
      <c r="AX29" s="1066"/>
      <c r="AY29" s="1066"/>
      <c r="AZ29" s="1137" t="s">
        <v>597</v>
      </c>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15">
      <c r="A30" s="268">
        <v>3</v>
      </c>
      <c r="B30" s="1132" t="s">
        <v>402</v>
      </c>
      <c r="C30" s="1133"/>
      <c r="D30" s="1133"/>
      <c r="E30" s="1133"/>
      <c r="F30" s="1133"/>
      <c r="G30" s="1133"/>
      <c r="H30" s="1133"/>
      <c r="I30" s="1133"/>
      <c r="J30" s="1133"/>
      <c r="K30" s="1133"/>
      <c r="L30" s="1133"/>
      <c r="M30" s="1133"/>
      <c r="N30" s="1133"/>
      <c r="O30" s="1133"/>
      <c r="P30" s="1134"/>
      <c r="Q30" s="1138">
        <v>1775</v>
      </c>
      <c r="R30" s="1139"/>
      <c r="S30" s="1139"/>
      <c r="T30" s="1139"/>
      <c r="U30" s="1139"/>
      <c r="V30" s="1139">
        <v>1669</v>
      </c>
      <c r="W30" s="1139"/>
      <c r="X30" s="1139"/>
      <c r="Y30" s="1139"/>
      <c r="Z30" s="1139"/>
      <c r="AA30" s="1139">
        <v>106</v>
      </c>
      <c r="AB30" s="1139"/>
      <c r="AC30" s="1139"/>
      <c r="AD30" s="1139"/>
      <c r="AE30" s="1140"/>
      <c r="AF30" s="1114">
        <v>106</v>
      </c>
      <c r="AG30" s="1115"/>
      <c r="AH30" s="1115"/>
      <c r="AI30" s="1115"/>
      <c r="AJ30" s="1116"/>
      <c r="AK30" s="1075">
        <v>490</v>
      </c>
      <c r="AL30" s="1066"/>
      <c r="AM30" s="1066"/>
      <c r="AN30" s="1066"/>
      <c r="AO30" s="1066"/>
      <c r="AP30" s="1066" t="s">
        <v>597</v>
      </c>
      <c r="AQ30" s="1066"/>
      <c r="AR30" s="1066"/>
      <c r="AS30" s="1066"/>
      <c r="AT30" s="1066"/>
      <c r="AU30" s="1066" t="s">
        <v>597</v>
      </c>
      <c r="AV30" s="1066"/>
      <c r="AW30" s="1066"/>
      <c r="AX30" s="1066"/>
      <c r="AY30" s="1066"/>
      <c r="AZ30" s="1137" t="s">
        <v>597</v>
      </c>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15">
      <c r="A31" s="268">
        <v>4</v>
      </c>
      <c r="B31" s="1132"/>
      <c r="C31" s="1133"/>
      <c r="D31" s="1133"/>
      <c r="E31" s="1133"/>
      <c r="F31" s="1133"/>
      <c r="G31" s="1133"/>
      <c r="H31" s="1133"/>
      <c r="I31" s="1133"/>
      <c r="J31" s="1133"/>
      <c r="K31" s="1133"/>
      <c r="L31" s="1133"/>
      <c r="M31" s="1133"/>
      <c r="N31" s="1133"/>
      <c r="O31" s="1133"/>
      <c r="P31" s="1134"/>
      <c r="Q31" s="1138"/>
      <c r="R31" s="1139"/>
      <c r="S31" s="1139"/>
      <c r="T31" s="1139"/>
      <c r="U31" s="1139"/>
      <c r="V31" s="1139"/>
      <c r="W31" s="1139"/>
      <c r="X31" s="1139"/>
      <c r="Y31" s="1139"/>
      <c r="Z31" s="1139"/>
      <c r="AA31" s="1139"/>
      <c r="AB31" s="1139"/>
      <c r="AC31" s="1139"/>
      <c r="AD31" s="1139"/>
      <c r="AE31" s="1140"/>
      <c r="AF31" s="1114"/>
      <c r="AG31" s="1115"/>
      <c r="AH31" s="1115"/>
      <c r="AI31" s="1115"/>
      <c r="AJ31" s="1116"/>
      <c r="AK31" s="1075"/>
      <c r="AL31" s="1066"/>
      <c r="AM31" s="1066"/>
      <c r="AN31" s="1066"/>
      <c r="AO31" s="1066"/>
      <c r="AP31" s="1066"/>
      <c r="AQ31" s="1066"/>
      <c r="AR31" s="1066"/>
      <c r="AS31" s="1066"/>
      <c r="AT31" s="1066"/>
      <c r="AU31" s="1066"/>
      <c r="AV31" s="1066"/>
      <c r="AW31" s="1066"/>
      <c r="AX31" s="1066"/>
      <c r="AY31" s="1066"/>
      <c r="AZ31" s="1137"/>
      <c r="BA31" s="1137"/>
      <c r="BB31" s="1137"/>
      <c r="BC31" s="1137"/>
      <c r="BD31" s="1137"/>
      <c r="BE31" s="1127"/>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15">
      <c r="A32" s="268">
        <v>5</v>
      </c>
      <c r="B32" s="1132"/>
      <c r="C32" s="1133"/>
      <c r="D32" s="1133"/>
      <c r="E32" s="1133"/>
      <c r="F32" s="1133"/>
      <c r="G32" s="1133"/>
      <c r="H32" s="1133"/>
      <c r="I32" s="1133"/>
      <c r="J32" s="1133"/>
      <c r="K32" s="1133"/>
      <c r="L32" s="1133"/>
      <c r="M32" s="1133"/>
      <c r="N32" s="1133"/>
      <c r="O32" s="1133"/>
      <c r="P32" s="1134"/>
      <c r="Q32" s="1138"/>
      <c r="R32" s="1139"/>
      <c r="S32" s="1139"/>
      <c r="T32" s="1139"/>
      <c r="U32" s="1139"/>
      <c r="V32" s="1139"/>
      <c r="W32" s="1139"/>
      <c r="X32" s="1139"/>
      <c r="Y32" s="1139"/>
      <c r="Z32" s="1139"/>
      <c r="AA32" s="1139"/>
      <c r="AB32" s="1139"/>
      <c r="AC32" s="1139"/>
      <c r="AD32" s="1139"/>
      <c r="AE32" s="1140"/>
      <c r="AF32" s="1114"/>
      <c r="AG32" s="1115"/>
      <c r="AH32" s="1115"/>
      <c r="AI32" s="1115"/>
      <c r="AJ32" s="1116"/>
      <c r="AK32" s="1075"/>
      <c r="AL32" s="1066"/>
      <c r="AM32" s="1066"/>
      <c r="AN32" s="1066"/>
      <c r="AO32" s="1066"/>
      <c r="AP32" s="1066"/>
      <c r="AQ32" s="1066"/>
      <c r="AR32" s="1066"/>
      <c r="AS32" s="1066"/>
      <c r="AT32" s="1066"/>
      <c r="AU32" s="1066"/>
      <c r="AV32" s="1066"/>
      <c r="AW32" s="1066"/>
      <c r="AX32" s="1066"/>
      <c r="AY32" s="1066"/>
      <c r="AZ32" s="1137"/>
      <c r="BA32" s="1137"/>
      <c r="BB32" s="1137"/>
      <c r="BC32" s="1137"/>
      <c r="BD32" s="1137"/>
      <c r="BE32" s="1127"/>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15">
      <c r="A33" s="268">
        <v>6</v>
      </c>
      <c r="B33" s="1132"/>
      <c r="C33" s="1133"/>
      <c r="D33" s="1133"/>
      <c r="E33" s="1133"/>
      <c r="F33" s="1133"/>
      <c r="G33" s="1133"/>
      <c r="H33" s="1133"/>
      <c r="I33" s="1133"/>
      <c r="J33" s="1133"/>
      <c r="K33" s="1133"/>
      <c r="L33" s="1133"/>
      <c r="M33" s="1133"/>
      <c r="N33" s="1133"/>
      <c r="O33" s="1133"/>
      <c r="P33" s="1134"/>
      <c r="Q33" s="1138"/>
      <c r="R33" s="1139"/>
      <c r="S33" s="1139"/>
      <c r="T33" s="1139"/>
      <c r="U33" s="1139"/>
      <c r="V33" s="1139"/>
      <c r="W33" s="1139"/>
      <c r="X33" s="1139"/>
      <c r="Y33" s="1139"/>
      <c r="Z33" s="1139"/>
      <c r="AA33" s="1139"/>
      <c r="AB33" s="1139"/>
      <c r="AC33" s="1139"/>
      <c r="AD33" s="1139"/>
      <c r="AE33" s="1140"/>
      <c r="AF33" s="1114"/>
      <c r="AG33" s="1115"/>
      <c r="AH33" s="1115"/>
      <c r="AI33" s="1115"/>
      <c r="AJ33" s="1116"/>
      <c r="AK33" s="1075"/>
      <c r="AL33" s="1066"/>
      <c r="AM33" s="1066"/>
      <c r="AN33" s="1066"/>
      <c r="AO33" s="1066"/>
      <c r="AP33" s="1066"/>
      <c r="AQ33" s="1066"/>
      <c r="AR33" s="1066"/>
      <c r="AS33" s="1066"/>
      <c r="AT33" s="1066"/>
      <c r="AU33" s="1066"/>
      <c r="AV33" s="1066"/>
      <c r="AW33" s="1066"/>
      <c r="AX33" s="1066"/>
      <c r="AY33" s="1066"/>
      <c r="AZ33" s="1137"/>
      <c r="BA33" s="1137"/>
      <c r="BB33" s="1137"/>
      <c r="BC33" s="1137"/>
      <c r="BD33" s="1137"/>
      <c r="BE33" s="1127"/>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15">
      <c r="A34" s="268">
        <v>7</v>
      </c>
      <c r="B34" s="1132"/>
      <c r="C34" s="1133"/>
      <c r="D34" s="1133"/>
      <c r="E34" s="1133"/>
      <c r="F34" s="1133"/>
      <c r="G34" s="1133"/>
      <c r="H34" s="1133"/>
      <c r="I34" s="1133"/>
      <c r="J34" s="1133"/>
      <c r="K34" s="1133"/>
      <c r="L34" s="1133"/>
      <c r="M34" s="1133"/>
      <c r="N34" s="1133"/>
      <c r="O34" s="1133"/>
      <c r="P34" s="1134"/>
      <c r="Q34" s="1138"/>
      <c r="R34" s="1139"/>
      <c r="S34" s="1139"/>
      <c r="T34" s="1139"/>
      <c r="U34" s="1139"/>
      <c r="V34" s="1139"/>
      <c r="W34" s="1139"/>
      <c r="X34" s="1139"/>
      <c r="Y34" s="1139"/>
      <c r="Z34" s="1139"/>
      <c r="AA34" s="1139"/>
      <c r="AB34" s="1139"/>
      <c r="AC34" s="1139"/>
      <c r="AD34" s="1139"/>
      <c r="AE34" s="1140"/>
      <c r="AF34" s="1114"/>
      <c r="AG34" s="1115"/>
      <c r="AH34" s="1115"/>
      <c r="AI34" s="1115"/>
      <c r="AJ34" s="1116"/>
      <c r="AK34" s="1075"/>
      <c r="AL34" s="1066"/>
      <c r="AM34" s="1066"/>
      <c r="AN34" s="1066"/>
      <c r="AO34" s="1066"/>
      <c r="AP34" s="1066"/>
      <c r="AQ34" s="1066"/>
      <c r="AR34" s="1066"/>
      <c r="AS34" s="1066"/>
      <c r="AT34" s="1066"/>
      <c r="AU34" s="1066"/>
      <c r="AV34" s="1066"/>
      <c r="AW34" s="1066"/>
      <c r="AX34" s="1066"/>
      <c r="AY34" s="1066"/>
      <c r="AZ34" s="1137"/>
      <c r="BA34" s="1137"/>
      <c r="BB34" s="1137"/>
      <c r="BC34" s="1137"/>
      <c r="BD34" s="1137"/>
      <c r="BE34" s="1127"/>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15">
      <c r="A35" s="268">
        <v>8</v>
      </c>
      <c r="B35" s="1132"/>
      <c r="C35" s="1133"/>
      <c r="D35" s="1133"/>
      <c r="E35" s="1133"/>
      <c r="F35" s="1133"/>
      <c r="G35" s="1133"/>
      <c r="H35" s="1133"/>
      <c r="I35" s="1133"/>
      <c r="J35" s="1133"/>
      <c r="K35" s="1133"/>
      <c r="L35" s="1133"/>
      <c r="M35" s="1133"/>
      <c r="N35" s="1133"/>
      <c r="O35" s="1133"/>
      <c r="P35" s="1134"/>
      <c r="Q35" s="1138"/>
      <c r="R35" s="1139"/>
      <c r="S35" s="1139"/>
      <c r="T35" s="1139"/>
      <c r="U35" s="1139"/>
      <c r="V35" s="1139"/>
      <c r="W35" s="1139"/>
      <c r="X35" s="1139"/>
      <c r="Y35" s="1139"/>
      <c r="Z35" s="1139"/>
      <c r="AA35" s="1139"/>
      <c r="AB35" s="1139"/>
      <c r="AC35" s="1139"/>
      <c r="AD35" s="1139"/>
      <c r="AE35" s="1140"/>
      <c r="AF35" s="1114"/>
      <c r="AG35" s="1115"/>
      <c r="AH35" s="1115"/>
      <c r="AI35" s="1115"/>
      <c r="AJ35" s="1116"/>
      <c r="AK35" s="1075"/>
      <c r="AL35" s="1066"/>
      <c r="AM35" s="1066"/>
      <c r="AN35" s="1066"/>
      <c r="AO35" s="1066"/>
      <c r="AP35" s="1066"/>
      <c r="AQ35" s="1066"/>
      <c r="AR35" s="1066"/>
      <c r="AS35" s="1066"/>
      <c r="AT35" s="1066"/>
      <c r="AU35" s="1066"/>
      <c r="AV35" s="1066"/>
      <c r="AW35" s="1066"/>
      <c r="AX35" s="1066"/>
      <c r="AY35" s="1066"/>
      <c r="AZ35" s="1137"/>
      <c r="BA35" s="1137"/>
      <c r="BB35" s="1137"/>
      <c r="BC35" s="1137"/>
      <c r="BD35" s="1137"/>
      <c r="BE35" s="1127"/>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15">
      <c r="A36" s="268">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7"/>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15">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15">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15">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15">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15">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15">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15">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15">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15">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15">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15">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15">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15">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15">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15">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15">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15">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15">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15">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15">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15">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15">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15">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15">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15">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403</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
      <c r="A63" s="266" t="s">
        <v>387</v>
      </c>
      <c r="B63" s="1039" t="s">
        <v>404</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1831</v>
      </c>
      <c r="AG63" s="1054"/>
      <c r="AH63" s="1054"/>
      <c r="AI63" s="1054"/>
      <c r="AJ63" s="1125"/>
      <c r="AK63" s="1126"/>
      <c r="AL63" s="1058"/>
      <c r="AM63" s="1058"/>
      <c r="AN63" s="1058"/>
      <c r="AO63" s="1058"/>
      <c r="AP63" s="1054" t="s">
        <v>597</v>
      </c>
      <c r="AQ63" s="1054"/>
      <c r="AR63" s="1054"/>
      <c r="AS63" s="1054"/>
      <c r="AT63" s="1054"/>
      <c r="AU63" s="1054" t="s">
        <v>597</v>
      </c>
      <c r="AV63" s="1054"/>
      <c r="AW63" s="1054"/>
      <c r="AX63" s="1054"/>
      <c r="AY63" s="1054"/>
      <c r="AZ63" s="1120"/>
      <c r="BA63" s="1120"/>
      <c r="BB63" s="1120"/>
      <c r="BC63" s="1120"/>
      <c r="BD63" s="1120"/>
      <c r="BE63" s="1055"/>
      <c r="BF63" s="1055"/>
      <c r="BG63" s="1055"/>
      <c r="BH63" s="1055"/>
      <c r="BI63" s="1056"/>
      <c r="BJ63" s="1121" t="s">
        <v>405</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
      <c r="A65" s="254" t="s">
        <v>406</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15">
      <c r="A66" s="1090" t="s">
        <v>407</v>
      </c>
      <c r="B66" s="1091"/>
      <c r="C66" s="1091"/>
      <c r="D66" s="1091"/>
      <c r="E66" s="1091"/>
      <c r="F66" s="1091"/>
      <c r="G66" s="1091"/>
      <c r="H66" s="1091"/>
      <c r="I66" s="1091"/>
      <c r="J66" s="1091"/>
      <c r="K66" s="1091"/>
      <c r="L66" s="1091"/>
      <c r="M66" s="1091"/>
      <c r="N66" s="1091"/>
      <c r="O66" s="1091"/>
      <c r="P66" s="1092"/>
      <c r="Q66" s="1096" t="s">
        <v>408</v>
      </c>
      <c r="R66" s="1097"/>
      <c r="S66" s="1097"/>
      <c r="T66" s="1097"/>
      <c r="U66" s="1098"/>
      <c r="V66" s="1096" t="s">
        <v>409</v>
      </c>
      <c r="W66" s="1097"/>
      <c r="X66" s="1097"/>
      <c r="Y66" s="1097"/>
      <c r="Z66" s="1098"/>
      <c r="AA66" s="1096" t="s">
        <v>410</v>
      </c>
      <c r="AB66" s="1097"/>
      <c r="AC66" s="1097"/>
      <c r="AD66" s="1097"/>
      <c r="AE66" s="1098"/>
      <c r="AF66" s="1102" t="s">
        <v>411</v>
      </c>
      <c r="AG66" s="1103"/>
      <c r="AH66" s="1103"/>
      <c r="AI66" s="1103"/>
      <c r="AJ66" s="1104"/>
      <c r="AK66" s="1096" t="s">
        <v>412</v>
      </c>
      <c r="AL66" s="1091"/>
      <c r="AM66" s="1091"/>
      <c r="AN66" s="1091"/>
      <c r="AO66" s="1092"/>
      <c r="AP66" s="1096" t="s">
        <v>413</v>
      </c>
      <c r="AQ66" s="1097"/>
      <c r="AR66" s="1097"/>
      <c r="AS66" s="1097"/>
      <c r="AT66" s="1098"/>
      <c r="AU66" s="1096" t="s">
        <v>414</v>
      </c>
      <c r="AV66" s="1097"/>
      <c r="AW66" s="1097"/>
      <c r="AX66" s="1097"/>
      <c r="AY66" s="1098"/>
      <c r="AZ66" s="1096" t="s">
        <v>375</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15">
      <c r="A68" s="260">
        <v>1</v>
      </c>
      <c r="B68" s="1080" t="s">
        <v>590</v>
      </c>
      <c r="C68" s="1081"/>
      <c r="D68" s="1081"/>
      <c r="E68" s="1081"/>
      <c r="F68" s="1081"/>
      <c r="G68" s="1081"/>
      <c r="H68" s="1081"/>
      <c r="I68" s="1081"/>
      <c r="J68" s="1081"/>
      <c r="K68" s="1081"/>
      <c r="L68" s="1081"/>
      <c r="M68" s="1081"/>
      <c r="N68" s="1081"/>
      <c r="O68" s="1081"/>
      <c r="P68" s="1082"/>
      <c r="Q68" s="1083">
        <v>8315</v>
      </c>
      <c r="R68" s="1077">
        <v>7961</v>
      </c>
      <c r="S68" s="1077">
        <v>7961</v>
      </c>
      <c r="T68" s="1077">
        <v>7961</v>
      </c>
      <c r="U68" s="1077">
        <v>7961</v>
      </c>
      <c r="V68" s="1077">
        <v>7739</v>
      </c>
      <c r="W68" s="1077">
        <v>7475</v>
      </c>
      <c r="X68" s="1077">
        <v>7475</v>
      </c>
      <c r="Y68" s="1077">
        <v>7475</v>
      </c>
      <c r="Z68" s="1077">
        <v>7475</v>
      </c>
      <c r="AA68" s="1077">
        <v>576</v>
      </c>
      <c r="AB68" s="1077">
        <v>486</v>
      </c>
      <c r="AC68" s="1077">
        <v>486</v>
      </c>
      <c r="AD68" s="1077">
        <v>486</v>
      </c>
      <c r="AE68" s="1077">
        <v>486</v>
      </c>
      <c r="AF68" s="1077">
        <v>576</v>
      </c>
      <c r="AG68" s="1077">
        <v>486</v>
      </c>
      <c r="AH68" s="1077">
        <v>486</v>
      </c>
      <c r="AI68" s="1077">
        <v>486</v>
      </c>
      <c r="AJ68" s="1077">
        <v>486</v>
      </c>
      <c r="AK68" s="1077">
        <v>50</v>
      </c>
      <c r="AL68" s="1077">
        <v>9</v>
      </c>
      <c r="AM68" s="1077">
        <v>9</v>
      </c>
      <c r="AN68" s="1077">
        <v>9</v>
      </c>
      <c r="AO68" s="1077">
        <v>9</v>
      </c>
      <c r="AP68" s="1077">
        <v>4023</v>
      </c>
      <c r="AQ68" s="1077">
        <v>4476</v>
      </c>
      <c r="AR68" s="1077">
        <v>4476</v>
      </c>
      <c r="AS68" s="1077">
        <v>4476</v>
      </c>
      <c r="AT68" s="1077">
        <v>4476</v>
      </c>
      <c r="AU68" s="1077">
        <v>173</v>
      </c>
      <c r="AV68" s="1077">
        <v>192</v>
      </c>
      <c r="AW68" s="1077">
        <v>192</v>
      </c>
      <c r="AX68" s="1077">
        <v>192</v>
      </c>
      <c r="AY68" s="1077">
        <v>192</v>
      </c>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15">
      <c r="A69" s="263">
        <v>2</v>
      </c>
      <c r="B69" s="1069" t="s">
        <v>591</v>
      </c>
      <c r="C69" s="1070"/>
      <c r="D69" s="1070"/>
      <c r="E69" s="1070"/>
      <c r="F69" s="1070"/>
      <c r="G69" s="1070"/>
      <c r="H69" s="1070"/>
      <c r="I69" s="1070"/>
      <c r="J69" s="1070"/>
      <c r="K69" s="1070"/>
      <c r="L69" s="1070"/>
      <c r="M69" s="1070"/>
      <c r="N69" s="1070"/>
      <c r="O69" s="1070"/>
      <c r="P69" s="1071"/>
      <c r="Q69" s="1072">
        <v>183520</v>
      </c>
      <c r="R69" s="1066">
        <v>144168</v>
      </c>
      <c r="S69" s="1066">
        <v>144168</v>
      </c>
      <c r="T69" s="1066">
        <v>144168</v>
      </c>
      <c r="U69" s="1066">
        <v>144168</v>
      </c>
      <c r="V69" s="1066">
        <v>169130</v>
      </c>
      <c r="W69" s="1066">
        <v>138019</v>
      </c>
      <c r="X69" s="1066">
        <v>138019</v>
      </c>
      <c r="Y69" s="1066">
        <v>138019</v>
      </c>
      <c r="Z69" s="1066">
        <v>138019</v>
      </c>
      <c r="AA69" s="1066">
        <v>14390</v>
      </c>
      <c r="AB69" s="1066">
        <v>6149</v>
      </c>
      <c r="AC69" s="1066">
        <v>6149</v>
      </c>
      <c r="AD69" s="1066">
        <v>6149</v>
      </c>
      <c r="AE69" s="1066">
        <v>6149</v>
      </c>
      <c r="AF69" s="1066">
        <v>43717</v>
      </c>
      <c r="AG69" s="1066">
        <v>32354</v>
      </c>
      <c r="AH69" s="1066">
        <v>32354</v>
      </c>
      <c r="AI69" s="1066">
        <v>32354</v>
      </c>
      <c r="AJ69" s="1066">
        <v>32354</v>
      </c>
      <c r="AK69" s="1066" t="s">
        <v>523</v>
      </c>
      <c r="AL69" s="1066"/>
      <c r="AM69" s="1066"/>
      <c r="AN69" s="1066"/>
      <c r="AO69" s="1066"/>
      <c r="AP69" s="1066" t="s">
        <v>523</v>
      </c>
      <c r="AQ69" s="1066"/>
      <c r="AR69" s="1066"/>
      <c r="AS69" s="1066"/>
      <c r="AT69" s="1066"/>
      <c r="AU69" s="1066" t="s">
        <v>523</v>
      </c>
      <c r="AV69" s="1066"/>
      <c r="AW69" s="1066"/>
      <c r="AX69" s="1066"/>
      <c r="AY69" s="1066"/>
      <c r="AZ69" s="1067" t="s">
        <v>586</v>
      </c>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15">
      <c r="A70" s="263">
        <v>3</v>
      </c>
      <c r="B70" s="1069" t="s">
        <v>587</v>
      </c>
      <c r="C70" s="1070"/>
      <c r="D70" s="1070"/>
      <c r="E70" s="1070"/>
      <c r="F70" s="1070"/>
      <c r="G70" s="1070"/>
      <c r="H70" s="1070"/>
      <c r="I70" s="1070"/>
      <c r="J70" s="1070"/>
      <c r="K70" s="1070"/>
      <c r="L70" s="1070"/>
      <c r="M70" s="1070"/>
      <c r="N70" s="1070"/>
      <c r="O70" s="1070"/>
      <c r="P70" s="1071"/>
      <c r="Q70" s="1072">
        <v>92734</v>
      </c>
      <c r="R70" s="1066">
        <v>76940</v>
      </c>
      <c r="S70" s="1066">
        <v>76940</v>
      </c>
      <c r="T70" s="1066">
        <v>76940</v>
      </c>
      <c r="U70" s="1066">
        <v>76940</v>
      </c>
      <c r="V70" s="1066">
        <v>86360</v>
      </c>
      <c r="W70" s="1066">
        <v>73165</v>
      </c>
      <c r="X70" s="1066">
        <v>73165</v>
      </c>
      <c r="Y70" s="1066">
        <v>73165</v>
      </c>
      <c r="Z70" s="1066">
        <v>73165</v>
      </c>
      <c r="AA70" s="1066">
        <v>6374</v>
      </c>
      <c r="AB70" s="1066">
        <v>3775</v>
      </c>
      <c r="AC70" s="1066">
        <v>3775</v>
      </c>
      <c r="AD70" s="1066">
        <v>3775</v>
      </c>
      <c r="AE70" s="1066">
        <v>3775</v>
      </c>
      <c r="AF70" s="1066">
        <v>6374</v>
      </c>
      <c r="AG70" s="1066">
        <v>3775</v>
      </c>
      <c r="AH70" s="1066">
        <v>3775</v>
      </c>
      <c r="AI70" s="1066">
        <v>3775</v>
      </c>
      <c r="AJ70" s="1066">
        <v>3775</v>
      </c>
      <c r="AK70" s="1066">
        <v>10959</v>
      </c>
      <c r="AL70" s="1066">
        <v>7300</v>
      </c>
      <c r="AM70" s="1066">
        <v>7300</v>
      </c>
      <c r="AN70" s="1066">
        <v>7300</v>
      </c>
      <c r="AO70" s="1066">
        <v>7300</v>
      </c>
      <c r="AP70" s="1066">
        <v>55767</v>
      </c>
      <c r="AQ70" s="1066">
        <v>42318</v>
      </c>
      <c r="AR70" s="1066">
        <v>42318</v>
      </c>
      <c r="AS70" s="1066">
        <v>42318</v>
      </c>
      <c r="AT70" s="1066">
        <v>42318</v>
      </c>
      <c r="AU70" s="1066">
        <v>502</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15">
      <c r="A71" s="263">
        <v>4</v>
      </c>
      <c r="B71" s="1069" t="s">
        <v>588</v>
      </c>
      <c r="C71" s="1070"/>
      <c r="D71" s="1070"/>
      <c r="E71" s="1070"/>
      <c r="F71" s="1070"/>
      <c r="G71" s="1070"/>
      <c r="H71" s="1070"/>
      <c r="I71" s="1070"/>
      <c r="J71" s="1070"/>
      <c r="K71" s="1070"/>
      <c r="L71" s="1070"/>
      <c r="M71" s="1070"/>
      <c r="N71" s="1070"/>
      <c r="O71" s="1070"/>
      <c r="P71" s="1071"/>
      <c r="Q71" s="1072">
        <v>6959</v>
      </c>
      <c r="R71" s="1066">
        <v>6933</v>
      </c>
      <c r="S71" s="1066">
        <v>6933</v>
      </c>
      <c r="T71" s="1066">
        <v>6933</v>
      </c>
      <c r="U71" s="1066">
        <v>6933</v>
      </c>
      <c r="V71" s="1066">
        <v>6856</v>
      </c>
      <c r="W71" s="1066">
        <v>6850</v>
      </c>
      <c r="X71" s="1066">
        <v>6850</v>
      </c>
      <c r="Y71" s="1066">
        <v>6850</v>
      </c>
      <c r="Z71" s="1066">
        <v>6850</v>
      </c>
      <c r="AA71" s="1066">
        <v>103</v>
      </c>
      <c r="AB71" s="1066">
        <v>82</v>
      </c>
      <c r="AC71" s="1066">
        <v>82</v>
      </c>
      <c r="AD71" s="1066">
        <v>82</v>
      </c>
      <c r="AE71" s="1066">
        <v>82</v>
      </c>
      <c r="AF71" s="1066">
        <v>103</v>
      </c>
      <c r="AG71" s="1066">
        <v>82</v>
      </c>
      <c r="AH71" s="1066">
        <v>82</v>
      </c>
      <c r="AI71" s="1066">
        <v>82</v>
      </c>
      <c r="AJ71" s="1066">
        <v>82</v>
      </c>
      <c r="AK71" s="1066">
        <v>2441</v>
      </c>
      <c r="AL71" s="1066">
        <v>2485</v>
      </c>
      <c r="AM71" s="1066">
        <v>2485</v>
      </c>
      <c r="AN71" s="1066">
        <v>2485</v>
      </c>
      <c r="AO71" s="1066">
        <v>2485</v>
      </c>
      <c r="AP71" s="1066" t="s">
        <v>523</v>
      </c>
      <c r="AQ71" s="1066"/>
      <c r="AR71" s="1066"/>
      <c r="AS71" s="1066"/>
      <c r="AT71" s="1066"/>
      <c r="AU71" s="1066" t="s">
        <v>523</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15">
      <c r="A72" s="263">
        <v>5</v>
      </c>
      <c r="B72" s="1069" t="s">
        <v>589</v>
      </c>
      <c r="C72" s="1070"/>
      <c r="D72" s="1070"/>
      <c r="E72" s="1070"/>
      <c r="F72" s="1070"/>
      <c r="G72" s="1070"/>
      <c r="H72" s="1070"/>
      <c r="I72" s="1070"/>
      <c r="J72" s="1070"/>
      <c r="K72" s="1070"/>
      <c r="L72" s="1070"/>
      <c r="M72" s="1070"/>
      <c r="N72" s="1070"/>
      <c r="O72" s="1070"/>
      <c r="P72" s="1071"/>
      <c r="Q72" s="1072">
        <v>1424517</v>
      </c>
      <c r="R72" s="1066">
        <v>1385861</v>
      </c>
      <c r="S72" s="1066">
        <v>1385861</v>
      </c>
      <c r="T72" s="1066">
        <v>1385861</v>
      </c>
      <c r="U72" s="1066">
        <v>1385861</v>
      </c>
      <c r="V72" s="1066">
        <v>1354325</v>
      </c>
      <c r="W72" s="1066">
        <v>1346246</v>
      </c>
      <c r="X72" s="1066">
        <v>1346246</v>
      </c>
      <c r="Y72" s="1066">
        <v>1346246</v>
      </c>
      <c r="Z72" s="1066">
        <v>1346246</v>
      </c>
      <c r="AA72" s="1066">
        <v>70191</v>
      </c>
      <c r="AB72" s="1066">
        <v>39615</v>
      </c>
      <c r="AC72" s="1066">
        <v>39615</v>
      </c>
      <c r="AD72" s="1066">
        <v>39615</v>
      </c>
      <c r="AE72" s="1066">
        <v>39615</v>
      </c>
      <c r="AF72" s="1066">
        <v>70191</v>
      </c>
      <c r="AG72" s="1066">
        <v>39615</v>
      </c>
      <c r="AH72" s="1066">
        <v>39615</v>
      </c>
      <c r="AI72" s="1066">
        <v>39615</v>
      </c>
      <c r="AJ72" s="1066">
        <v>39615</v>
      </c>
      <c r="AK72" s="1066">
        <v>20230</v>
      </c>
      <c r="AL72" s="1066">
        <v>13582</v>
      </c>
      <c r="AM72" s="1066">
        <v>13582</v>
      </c>
      <c r="AN72" s="1066">
        <v>13582</v>
      </c>
      <c r="AO72" s="1066">
        <v>13582</v>
      </c>
      <c r="AP72" s="1066" t="s">
        <v>523</v>
      </c>
      <c r="AQ72" s="1066"/>
      <c r="AR72" s="1066"/>
      <c r="AS72" s="1066"/>
      <c r="AT72" s="1066"/>
      <c r="AU72" s="1066" t="s">
        <v>523</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15">
      <c r="A73" s="263">
        <v>6</v>
      </c>
      <c r="B73" s="1069"/>
      <c r="C73" s="1070"/>
      <c r="D73" s="1070"/>
      <c r="E73" s="1070"/>
      <c r="F73" s="1070"/>
      <c r="G73" s="1070"/>
      <c r="H73" s="1070"/>
      <c r="I73" s="1070"/>
      <c r="J73" s="1070"/>
      <c r="K73" s="1070"/>
      <c r="L73" s="1070"/>
      <c r="M73" s="1070"/>
      <c r="N73" s="1070"/>
      <c r="O73" s="1070"/>
      <c r="P73" s="1071"/>
      <c r="Q73" s="1072"/>
      <c r="R73" s="1066"/>
      <c r="S73" s="1066"/>
      <c r="T73" s="1066"/>
      <c r="U73" s="1066"/>
      <c r="V73" s="1066"/>
      <c r="W73" s="1066"/>
      <c r="X73" s="1066"/>
      <c r="Y73" s="1066"/>
      <c r="Z73" s="1066"/>
      <c r="AA73" s="1066"/>
      <c r="AB73" s="1066"/>
      <c r="AC73" s="1066"/>
      <c r="AD73" s="1066"/>
      <c r="AE73" s="1066"/>
      <c r="AF73" s="1066"/>
      <c r="AG73" s="1066"/>
      <c r="AH73" s="1066"/>
      <c r="AI73" s="1066"/>
      <c r="AJ73" s="1066"/>
      <c r="AK73" s="1066"/>
      <c r="AL73" s="1066"/>
      <c r="AM73" s="1066"/>
      <c r="AN73" s="1066"/>
      <c r="AO73" s="1066"/>
      <c r="AP73" s="1066"/>
      <c r="AQ73" s="1066"/>
      <c r="AR73" s="1066"/>
      <c r="AS73" s="1066"/>
      <c r="AT73" s="1066"/>
      <c r="AU73" s="1066"/>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15">
      <c r="A74" s="263">
        <v>7</v>
      </c>
      <c r="B74" s="1069"/>
      <c r="C74" s="1070"/>
      <c r="D74" s="1070"/>
      <c r="E74" s="1070"/>
      <c r="F74" s="1070"/>
      <c r="G74" s="1070"/>
      <c r="H74" s="1070"/>
      <c r="I74" s="1070"/>
      <c r="J74" s="1070"/>
      <c r="K74" s="1070"/>
      <c r="L74" s="1070"/>
      <c r="M74" s="1070"/>
      <c r="N74" s="1070"/>
      <c r="O74" s="1070"/>
      <c r="P74" s="1071"/>
      <c r="Q74" s="1072"/>
      <c r="R74" s="1066"/>
      <c r="S74" s="1066"/>
      <c r="T74" s="1066"/>
      <c r="U74" s="1066"/>
      <c r="V74" s="1066"/>
      <c r="W74" s="1066"/>
      <c r="X74" s="1066"/>
      <c r="Y74" s="1066"/>
      <c r="Z74" s="1066"/>
      <c r="AA74" s="1066"/>
      <c r="AB74" s="1066"/>
      <c r="AC74" s="1066"/>
      <c r="AD74" s="1066"/>
      <c r="AE74" s="1066"/>
      <c r="AF74" s="1066"/>
      <c r="AG74" s="1066"/>
      <c r="AH74" s="1066"/>
      <c r="AI74" s="1066"/>
      <c r="AJ74" s="1066"/>
      <c r="AK74" s="1066"/>
      <c r="AL74" s="1066"/>
      <c r="AM74" s="1066"/>
      <c r="AN74" s="1066"/>
      <c r="AO74" s="1066"/>
      <c r="AP74" s="1066"/>
      <c r="AQ74" s="1066"/>
      <c r="AR74" s="1066"/>
      <c r="AS74" s="1066"/>
      <c r="AT74" s="1066"/>
      <c r="AU74" s="1066"/>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15">
      <c r="A75" s="263">
        <v>8</v>
      </c>
      <c r="B75" s="1069"/>
      <c r="C75" s="1070"/>
      <c r="D75" s="1070"/>
      <c r="E75" s="1070"/>
      <c r="F75" s="1070"/>
      <c r="G75" s="1070"/>
      <c r="H75" s="1070"/>
      <c r="I75" s="1070"/>
      <c r="J75" s="1070"/>
      <c r="K75" s="1070"/>
      <c r="L75" s="1070"/>
      <c r="M75" s="1070"/>
      <c r="N75" s="1070"/>
      <c r="O75" s="1070"/>
      <c r="P75" s="1071"/>
      <c r="Q75" s="1073"/>
      <c r="R75" s="1074"/>
      <c r="S75" s="1074"/>
      <c r="T75" s="1074"/>
      <c r="U75" s="1075"/>
      <c r="V75" s="1076"/>
      <c r="W75" s="1074"/>
      <c r="X75" s="1074"/>
      <c r="Y75" s="1074"/>
      <c r="Z75" s="1075"/>
      <c r="AA75" s="1076"/>
      <c r="AB75" s="1074"/>
      <c r="AC75" s="1074"/>
      <c r="AD75" s="1074"/>
      <c r="AE75" s="1075"/>
      <c r="AF75" s="1076"/>
      <c r="AG75" s="1074"/>
      <c r="AH75" s="1074"/>
      <c r="AI75" s="1074"/>
      <c r="AJ75" s="1075"/>
      <c r="AK75" s="1076"/>
      <c r="AL75" s="1074"/>
      <c r="AM75" s="1074"/>
      <c r="AN75" s="1074"/>
      <c r="AO75" s="1075"/>
      <c r="AP75" s="1076"/>
      <c r="AQ75" s="1074"/>
      <c r="AR75" s="1074"/>
      <c r="AS75" s="1074"/>
      <c r="AT75" s="1075"/>
      <c r="AU75" s="1076"/>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15">
      <c r="A76" s="263">
        <v>9</v>
      </c>
      <c r="B76" s="1069"/>
      <c r="C76" s="1070"/>
      <c r="D76" s="1070"/>
      <c r="E76" s="1070"/>
      <c r="F76" s="1070"/>
      <c r="G76" s="1070"/>
      <c r="H76" s="1070"/>
      <c r="I76" s="1070"/>
      <c r="J76" s="1070"/>
      <c r="K76" s="1070"/>
      <c r="L76" s="1070"/>
      <c r="M76" s="1070"/>
      <c r="N76" s="1070"/>
      <c r="O76" s="1070"/>
      <c r="P76" s="1071"/>
      <c r="Q76" s="1073"/>
      <c r="R76" s="1074"/>
      <c r="S76" s="1074"/>
      <c r="T76" s="1074"/>
      <c r="U76" s="1075"/>
      <c r="V76" s="1076"/>
      <c r="W76" s="1074"/>
      <c r="X76" s="1074"/>
      <c r="Y76" s="1074"/>
      <c r="Z76" s="1075"/>
      <c r="AA76" s="1076"/>
      <c r="AB76" s="1074"/>
      <c r="AC76" s="1074"/>
      <c r="AD76" s="1074"/>
      <c r="AE76" s="1075"/>
      <c r="AF76" s="1076"/>
      <c r="AG76" s="1074"/>
      <c r="AH76" s="1074"/>
      <c r="AI76" s="1074"/>
      <c r="AJ76" s="1075"/>
      <c r="AK76" s="1076"/>
      <c r="AL76" s="1074"/>
      <c r="AM76" s="1074"/>
      <c r="AN76" s="1074"/>
      <c r="AO76" s="1075"/>
      <c r="AP76" s="1076"/>
      <c r="AQ76" s="1074"/>
      <c r="AR76" s="1074"/>
      <c r="AS76" s="1074"/>
      <c r="AT76" s="1075"/>
      <c r="AU76" s="1076"/>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15">
      <c r="A77" s="263">
        <v>10</v>
      </c>
      <c r="B77" s="1069"/>
      <c r="C77" s="1070"/>
      <c r="D77" s="1070"/>
      <c r="E77" s="1070"/>
      <c r="F77" s="1070"/>
      <c r="G77" s="1070"/>
      <c r="H77" s="1070"/>
      <c r="I77" s="1070"/>
      <c r="J77" s="1070"/>
      <c r="K77" s="1070"/>
      <c r="L77" s="1070"/>
      <c r="M77" s="1070"/>
      <c r="N77" s="1070"/>
      <c r="O77" s="1070"/>
      <c r="P77" s="1071"/>
      <c r="Q77" s="1073"/>
      <c r="R77" s="1074"/>
      <c r="S77" s="1074"/>
      <c r="T77" s="1074"/>
      <c r="U77" s="1075"/>
      <c r="V77" s="1076"/>
      <c r="W77" s="1074"/>
      <c r="X77" s="1074"/>
      <c r="Y77" s="1074"/>
      <c r="Z77" s="1075"/>
      <c r="AA77" s="1076"/>
      <c r="AB77" s="1074"/>
      <c r="AC77" s="1074"/>
      <c r="AD77" s="1074"/>
      <c r="AE77" s="1075"/>
      <c r="AF77" s="1076"/>
      <c r="AG77" s="1074"/>
      <c r="AH77" s="1074"/>
      <c r="AI77" s="1074"/>
      <c r="AJ77" s="1075"/>
      <c r="AK77" s="1076"/>
      <c r="AL77" s="1074"/>
      <c r="AM77" s="1074"/>
      <c r="AN77" s="1074"/>
      <c r="AO77" s="1075"/>
      <c r="AP77" s="1076"/>
      <c r="AQ77" s="1074"/>
      <c r="AR77" s="1074"/>
      <c r="AS77" s="1074"/>
      <c r="AT77" s="1075"/>
      <c r="AU77" s="1076"/>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15">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15">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15">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15">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15">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15">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15">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15">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15">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15">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
      <c r="A88" s="266" t="s">
        <v>387</v>
      </c>
      <c r="B88" s="1039" t="s">
        <v>415</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120962</v>
      </c>
      <c r="AG88" s="1054"/>
      <c r="AH88" s="1054"/>
      <c r="AI88" s="1054"/>
      <c r="AJ88" s="1054"/>
      <c r="AK88" s="1058"/>
      <c r="AL88" s="1058"/>
      <c r="AM88" s="1058"/>
      <c r="AN88" s="1058"/>
      <c r="AO88" s="1058"/>
      <c r="AP88" s="1054">
        <v>59789</v>
      </c>
      <c r="AQ88" s="1054"/>
      <c r="AR88" s="1054"/>
      <c r="AS88" s="1054"/>
      <c r="AT88" s="1054"/>
      <c r="AU88" s="1054">
        <v>675</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387</v>
      </c>
      <c r="BR102" s="1039" t="s">
        <v>416</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v>1234</v>
      </c>
      <c r="CS102" s="1046"/>
      <c r="CT102" s="1046"/>
      <c r="CU102" s="1046"/>
      <c r="CV102" s="1047"/>
      <c r="CW102" s="1045">
        <v>442</v>
      </c>
      <c r="CX102" s="1046"/>
      <c r="CY102" s="1046"/>
      <c r="CZ102" s="1046"/>
      <c r="DA102" s="1047"/>
      <c r="DB102" s="1045" t="s">
        <v>598</v>
      </c>
      <c r="DC102" s="1046"/>
      <c r="DD102" s="1046"/>
      <c r="DE102" s="1046"/>
      <c r="DF102" s="1047"/>
      <c r="DG102" s="1045" t="s">
        <v>598</v>
      </c>
      <c r="DH102" s="1046"/>
      <c r="DI102" s="1046"/>
      <c r="DJ102" s="1046"/>
      <c r="DK102" s="1047"/>
      <c r="DL102" s="1045" t="s">
        <v>598</v>
      </c>
      <c r="DM102" s="1046"/>
      <c r="DN102" s="1046"/>
      <c r="DO102" s="1046"/>
      <c r="DP102" s="1047"/>
      <c r="DQ102" s="1045"/>
      <c r="DR102" s="1046"/>
      <c r="DS102" s="1046"/>
      <c r="DT102" s="1046"/>
      <c r="DU102" s="1047"/>
      <c r="DV102" s="1028"/>
      <c r="DW102" s="1029"/>
      <c r="DX102" s="1029"/>
      <c r="DY102" s="1029"/>
      <c r="DZ102" s="103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417</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418</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419</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420</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3" t="s">
        <v>421</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422</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15">
      <c r="A109" s="988" t="s">
        <v>423</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424</v>
      </c>
      <c r="AB109" s="989"/>
      <c r="AC109" s="989"/>
      <c r="AD109" s="989"/>
      <c r="AE109" s="990"/>
      <c r="AF109" s="991" t="s">
        <v>425</v>
      </c>
      <c r="AG109" s="989"/>
      <c r="AH109" s="989"/>
      <c r="AI109" s="989"/>
      <c r="AJ109" s="990"/>
      <c r="AK109" s="991" t="s">
        <v>303</v>
      </c>
      <c r="AL109" s="989"/>
      <c r="AM109" s="989"/>
      <c r="AN109" s="989"/>
      <c r="AO109" s="990"/>
      <c r="AP109" s="991" t="s">
        <v>426</v>
      </c>
      <c r="AQ109" s="989"/>
      <c r="AR109" s="989"/>
      <c r="AS109" s="989"/>
      <c r="AT109" s="1020"/>
      <c r="AU109" s="988" t="s">
        <v>423</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424</v>
      </c>
      <c r="BR109" s="989"/>
      <c r="BS109" s="989"/>
      <c r="BT109" s="989"/>
      <c r="BU109" s="990"/>
      <c r="BV109" s="991" t="s">
        <v>425</v>
      </c>
      <c r="BW109" s="989"/>
      <c r="BX109" s="989"/>
      <c r="BY109" s="989"/>
      <c r="BZ109" s="990"/>
      <c r="CA109" s="991" t="s">
        <v>303</v>
      </c>
      <c r="CB109" s="989"/>
      <c r="CC109" s="989"/>
      <c r="CD109" s="989"/>
      <c r="CE109" s="990"/>
      <c r="CF109" s="1027" t="s">
        <v>426</v>
      </c>
      <c r="CG109" s="1027"/>
      <c r="CH109" s="1027"/>
      <c r="CI109" s="1027"/>
      <c r="CJ109" s="1027"/>
      <c r="CK109" s="991" t="s">
        <v>427</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424</v>
      </c>
      <c r="DH109" s="989"/>
      <c r="DI109" s="989"/>
      <c r="DJ109" s="989"/>
      <c r="DK109" s="990"/>
      <c r="DL109" s="991" t="s">
        <v>425</v>
      </c>
      <c r="DM109" s="989"/>
      <c r="DN109" s="989"/>
      <c r="DO109" s="989"/>
      <c r="DP109" s="990"/>
      <c r="DQ109" s="991" t="s">
        <v>303</v>
      </c>
      <c r="DR109" s="989"/>
      <c r="DS109" s="989"/>
      <c r="DT109" s="989"/>
      <c r="DU109" s="990"/>
      <c r="DV109" s="991" t="s">
        <v>426</v>
      </c>
      <c r="DW109" s="989"/>
      <c r="DX109" s="989"/>
      <c r="DY109" s="989"/>
      <c r="DZ109" s="1020"/>
    </row>
    <row r="110" spans="1:131" s="248" customFormat="1" ht="26.25" customHeight="1" x14ac:dyDescent="0.15">
      <c r="A110" s="891" t="s">
        <v>428</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155261</v>
      </c>
      <c r="AB110" s="982"/>
      <c r="AC110" s="982"/>
      <c r="AD110" s="982"/>
      <c r="AE110" s="983"/>
      <c r="AF110" s="984">
        <v>70830</v>
      </c>
      <c r="AG110" s="982"/>
      <c r="AH110" s="982"/>
      <c r="AI110" s="982"/>
      <c r="AJ110" s="983"/>
      <c r="AK110" s="984">
        <v>69677</v>
      </c>
      <c r="AL110" s="982"/>
      <c r="AM110" s="982"/>
      <c r="AN110" s="982"/>
      <c r="AO110" s="983"/>
      <c r="AP110" s="985">
        <v>0.2</v>
      </c>
      <c r="AQ110" s="986"/>
      <c r="AR110" s="986"/>
      <c r="AS110" s="986"/>
      <c r="AT110" s="987"/>
      <c r="AU110" s="1021" t="s">
        <v>72</v>
      </c>
      <c r="AV110" s="1022"/>
      <c r="AW110" s="1022"/>
      <c r="AX110" s="1022"/>
      <c r="AY110" s="1022"/>
      <c r="AZ110" s="947" t="s">
        <v>429</v>
      </c>
      <c r="BA110" s="892"/>
      <c r="BB110" s="892"/>
      <c r="BC110" s="892"/>
      <c r="BD110" s="892"/>
      <c r="BE110" s="892"/>
      <c r="BF110" s="892"/>
      <c r="BG110" s="892"/>
      <c r="BH110" s="892"/>
      <c r="BI110" s="892"/>
      <c r="BJ110" s="892"/>
      <c r="BK110" s="892"/>
      <c r="BL110" s="892"/>
      <c r="BM110" s="892"/>
      <c r="BN110" s="892"/>
      <c r="BO110" s="892"/>
      <c r="BP110" s="893"/>
      <c r="BQ110" s="948">
        <v>201013</v>
      </c>
      <c r="BR110" s="929"/>
      <c r="BS110" s="929"/>
      <c r="BT110" s="929"/>
      <c r="BU110" s="929"/>
      <c r="BV110" s="929">
        <v>134870</v>
      </c>
      <c r="BW110" s="929"/>
      <c r="BX110" s="929"/>
      <c r="BY110" s="929"/>
      <c r="BZ110" s="929"/>
      <c r="CA110" s="929">
        <v>68115</v>
      </c>
      <c r="CB110" s="929"/>
      <c r="CC110" s="929"/>
      <c r="CD110" s="929"/>
      <c r="CE110" s="929"/>
      <c r="CF110" s="953">
        <v>0.2</v>
      </c>
      <c r="CG110" s="954"/>
      <c r="CH110" s="954"/>
      <c r="CI110" s="954"/>
      <c r="CJ110" s="954"/>
      <c r="CK110" s="1017" t="s">
        <v>430</v>
      </c>
      <c r="CL110" s="903"/>
      <c r="CM110" s="978" t="s">
        <v>431</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v>2113956</v>
      </c>
      <c r="DH110" s="929"/>
      <c r="DI110" s="929"/>
      <c r="DJ110" s="929"/>
      <c r="DK110" s="929"/>
      <c r="DL110" s="929">
        <v>1512688</v>
      </c>
      <c r="DM110" s="929"/>
      <c r="DN110" s="929"/>
      <c r="DO110" s="929"/>
      <c r="DP110" s="929"/>
      <c r="DQ110" s="929">
        <v>906164</v>
      </c>
      <c r="DR110" s="929"/>
      <c r="DS110" s="929"/>
      <c r="DT110" s="929"/>
      <c r="DU110" s="929"/>
      <c r="DV110" s="930">
        <v>2.8</v>
      </c>
      <c r="DW110" s="930"/>
      <c r="DX110" s="930"/>
      <c r="DY110" s="930"/>
      <c r="DZ110" s="931"/>
    </row>
    <row r="111" spans="1:131" s="248" customFormat="1" ht="26.25" customHeight="1" x14ac:dyDescent="0.15">
      <c r="A111" s="858" t="s">
        <v>432</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433</v>
      </c>
      <c r="AB111" s="1010"/>
      <c r="AC111" s="1010"/>
      <c r="AD111" s="1010"/>
      <c r="AE111" s="1011"/>
      <c r="AF111" s="1012" t="s">
        <v>433</v>
      </c>
      <c r="AG111" s="1010"/>
      <c r="AH111" s="1010"/>
      <c r="AI111" s="1010"/>
      <c r="AJ111" s="1011"/>
      <c r="AK111" s="1012" t="s">
        <v>433</v>
      </c>
      <c r="AL111" s="1010"/>
      <c r="AM111" s="1010"/>
      <c r="AN111" s="1010"/>
      <c r="AO111" s="1011"/>
      <c r="AP111" s="1013" t="s">
        <v>433</v>
      </c>
      <c r="AQ111" s="1014"/>
      <c r="AR111" s="1014"/>
      <c r="AS111" s="1014"/>
      <c r="AT111" s="1015"/>
      <c r="AU111" s="1023"/>
      <c r="AV111" s="1024"/>
      <c r="AW111" s="1024"/>
      <c r="AX111" s="1024"/>
      <c r="AY111" s="1024"/>
      <c r="AZ111" s="899" t="s">
        <v>434</v>
      </c>
      <c r="BA111" s="834"/>
      <c r="BB111" s="834"/>
      <c r="BC111" s="834"/>
      <c r="BD111" s="834"/>
      <c r="BE111" s="834"/>
      <c r="BF111" s="834"/>
      <c r="BG111" s="834"/>
      <c r="BH111" s="834"/>
      <c r="BI111" s="834"/>
      <c r="BJ111" s="834"/>
      <c r="BK111" s="834"/>
      <c r="BL111" s="834"/>
      <c r="BM111" s="834"/>
      <c r="BN111" s="834"/>
      <c r="BO111" s="834"/>
      <c r="BP111" s="835"/>
      <c r="BQ111" s="900">
        <v>2113956</v>
      </c>
      <c r="BR111" s="901"/>
      <c r="BS111" s="901"/>
      <c r="BT111" s="901"/>
      <c r="BU111" s="901"/>
      <c r="BV111" s="901">
        <v>1512688</v>
      </c>
      <c r="BW111" s="901"/>
      <c r="BX111" s="901"/>
      <c r="BY111" s="901"/>
      <c r="BZ111" s="901"/>
      <c r="CA111" s="901">
        <v>906164</v>
      </c>
      <c r="CB111" s="901"/>
      <c r="CC111" s="901"/>
      <c r="CD111" s="901"/>
      <c r="CE111" s="901"/>
      <c r="CF111" s="962">
        <v>2.8</v>
      </c>
      <c r="CG111" s="963"/>
      <c r="CH111" s="963"/>
      <c r="CI111" s="963"/>
      <c r="CJ111" s="963"/>
      <c r="CK111" s="1018"/>
      <c r="CL111" s="905"/>
      <c r="CM111" s="908" t="s">
        <v>435</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436</v>
      </c>
      <c r="DH111" s="901"/>
      <c r="DI111" s="901"/>
      <c r="DJ111" s="901"/>
      <c r="DK111" s="901"/>
      <c r="DL111" s="901" t="s">
        <v>437</v>
      </c>
      <c r="DM111" s="901"/>
      <c r="DN111" s="901"/>
      <c r="DO111" s="901"/>
      <c r="DP111" s="901"/>
      <c r="DQ111" s="901" t="s">
        <v>438</v>
      </c>
      <c r="DR111" s="901"/>
      <c r="DS111" s="901"/>
      <c r="DT111" s="901"/>
      <c r="DU111" s="901"/>
      <c r="DV111" s="878" t="s">
        <v>439</v>
      </c>
      <c r="DW111" s="878"/>
      <c r="DX111" s="878"/>
      <c r="DY111" s="878"/>
      <c r="DZ111" s="879"/>
    </row>
    <row r="112" spans="1:131" s="248" customFormat="1" ht="26.25" customHeight="1" x14ac:dyDescent="0.15">
      <c r="A112" s="1003" t="s">
        <v>440</v>
      </c>
      <c r="B112" s="1004"/>
      <c r="C112" s="834" t="s">
        <v>441</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442</v>
      </c>
      <c r="AB112" s="864"/>
      <c r="AC112" s="864"/>
      <c r="AD112" s="864"/>
      <c r="AE112" s="865"/>
      <c r="AF112" s="866" t="s">
        <v>443</v>
      </c>
      <c r="AG112" s="864"/>
      <c r="AH112" s="864"/>
      <c r="AI112" s="864"/>
      <c r="AJ112" s="865"/>
      <c r="AK112" s="866" t="s">
        <v>443</v>
      </c>
      <c r="AL112" s="864"/>
      <c r="AM112" s="864"/>
      <c r="AN112" s="864"/>
      <c r="AO112" s="865"/>
      <c r="AP112" s="911" t="s">
        <v>444</v>
      </c>
      <c r="AQ112" s="912"/>
      <c r="AR112" s="912"/>
      <c r="AS112" s="912"/>
      <c r="AT112" s="913"/>
      <c r="AU112" s="1023"/>
      <c r="AV112" s="1024"/>
      <c r="AW112" s="1024"/>
      <c r="AX112" s="1024"/>
      <c r="AY112" s="1024"/>
      <c r="AZ112" s="899" t="s">
        <v>445</v>
      </c>
      <c r="BA112" s="834"/>
      <c r="BB112" s="834"/>
      <c r="BC112" s="834"/>
      <c r="BD112" s="834"/>
      <c r="BE112" s="834"/>
      <c r="BF112" s="834"/>
      <c r="BG112" s="834"/>
      <c r="BH112" s="834"/>
      <c r="BI112" s="834"/>
      <c r="BJ112" s="834"/>
      <c r="BK112" s="834"/>
      <c r="BL112" s="834"/>
      <c r="BM112" s="834"/>
      <c r="BN112" s="834"/>
      <c r="BO112" s="834"/>
      <c r="BP112" s="835"/>
      <c r="BQ112" s="900" t="s">
        <v>446</v>
      </c>
      <c r="BR112" s="901"/>
      <c r="BS112" s="901"/>
      <c r="BT112" s="901"/>
      <c r="BU112" s="901"/>
      <c r="BV112" s="901" t="s">
        <v>447</v>
      </c>
      <c r="BW112" s="901"/>
      <c r="BX112" s="901"/>
      <c r="BY112" s="901"/>
      <c r="BZ112" s="901"/>
      <c r="CA112" s="901" t="s">
        <v>437</v>
      </c>
      <c r="CB112" s="901"/>
      <c r="CC112" s="901"/>
      <c r="CD112" s="901"/>
      <c r="CE112" s="901"/>
      <c r="CF112" s="962" t="s">
        <v>448</v>
      </c>
      <c r="CG112" s="963"/>
      <c r="CH112" s="963"/>
      <c r="CI112" s="963"/>
      <c r="CJ112" s="963"/>
      <c r="CK112" s="1018"/>
      <c r="CL112" s="905"/>
      <c r="CM112" s="908" t="s">
        <v>449</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437</v>
      </c>
      <c r="DH112" s="901"/>
      <c r="DI112" s="901"/>
      <c r="DJ112" s="901"/>
      <c r="DK112" s="901"/>
      <c r="DL112" s="901" t="s">
        <v>447</v>
      </c>
      <c r="DM112" s="901"/>
      <c r="DN112" s="901"/>
      <c r="DO112" s="901"/>
      <c r="DP112" s="901"/>
      <c r="DQ112" s="901" t="s">
        <v>437</v>
      </c>
      <c r="DR112" s="901"/>
      <c r="DS112" s="901"/>
      <c r="DT112" s="901"/>
      <c r="DU112" s="901"/>
      <c r="DV112" s="878" t="s">
        <v>444</v>
      </c>
      <c r="DW112" s="878"/>
      <c r="DX112" s="878"/>
      <c r="DY112" s="878"/>
      <c r="DZ112" s="879"/>
    </row>
    <row r="113" spans="1:130" s="248" customFormat="1" ht="26.25" customHeight="1" x14ac:dyDescent="0.15">
      <c r="A113" s="1005"/>
      <c r="B113" s="1006"/>
      <c r="C113" s="834" t="s">
        <v>450</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t="s">
        <v>446</v>
      </c>
      <c r="AB113" s="1010"/>
      <c r="AC113" s="1010"/>
      <c r="AD113" s="1010"/>
      <c r="AE113" s="1011"/>
      <c r="AF113" s="1012" t="s">
        <v>448</v>
      </c>
      <c r="AG113" s="1010"/>
      <c r="AH113" s="1010"/>
      <c r="AI113" s="1010"/>
      <c r="AJ113" s="1011"/>
      <c r="AK113" s="1012" t="s">
        <v>446</v>
      </c>
      <c r="AL113" s="1010"/>
      <c r="AM113" s="1010"/>
      <c r="AN113" s="1010"/>
      <c r="AO113" s="1011"/>
      <c r="AP113" s="1013" t="s">
        <v>437</v>
      </c>
      <c r="AQ113" s="1014"/>
      <c r="AR113" s="1014"/>
      <c r="AS113" s="1014"/>
      <c r="AT113" s="1015"/>
      <c r="AU113" s="1023"/>
      <c r="AV113" s="1024"/>
      <c r="AW113" s="1024"/>
      <c r="AX113" s="1024"/>
      <c r="AY113" s="1024"/>
      <c r="AZ113" s="899" t="s">
        <v>451</v>
      </c>
      <c r="BA113" s="834"/>
      <c r="BB113" s="834"/>
      <c r="BC113" s="834"/>
      <c r="BD113" s="834"/>
      <c r="BE113" s="834"/>
      <c r="BF113" s="834"/>
      <c r="BG113" s="834"/>
      <c r="BH113" s="834"/>
      <c r="BI113" s="834"/>
      <c r="BJ113" s="834"/>
      <c r="BK113" s="834"/>
      <c r="BL113" s="834"/>
      <c r="BM113" s="834"/>
      <c r="BN113" s="834"/>
      <c r="BO113" s="834"/>
      <c r="BP113" s="835"/>
      <c r="BQ113" s="900">
        <v>573312</v>
      </c>
      <c r="BR113" s="901"/>
      <c r="BS113" s="901"/>
      <c r="BT113" s="901"/>
      <c r="BU113" s="901"/>
      <c r="BV113" s="901">
        <v>601760</v>
      </c>
      <c r="BW113" s="901"/>
      <c r="BX113" s="901"/>
      <c r="BY113" s="901"/>
      <c r="BZ113" s="901"/>
      <c r="CA113" s="901">
        <v>674874</v>
      </c>
      <c r="CB113" s="901"/>
      <c r="CC113" s="901"/>
      <c r="CD113" s="901"/>
      <c r="CE113" s="901"/>
      <c r="CF113" s="962">
        <v>2.1</v>
      </c>
      <c r="CG113" s="963"/>
      <c r="CH113" s="963"/>
      <c r="CI113" s="963"/>
      <c r="CJ113" s="963"/>
      <c r="CK113" s="1018"/>
      <c r="CL113" s="905"/>
      <c r="CM113" s="908" t="s">
        <v>452</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443</v>
      </c>
      <c r="DH113" s="864"/>
      <c r="DI113" s="864"/>
      <c r="DJ113" s="864"/>
      <c r="DK113" s="865"/>
      <c r="DL113" s="866" t="s">
        <v>436</v>
      </c>
      <c r="DM113" s="864"/>
      <c r="DN113" s="864"/>
      <c r="DO113" s="864"/>
      <c r="DP113" s="865"/>
      <c r="DQ113" s="866" t="s">
        <v>224</v>
      </c>
      <c r="DR113" s="864"/>
      <c r="DS113" s="864"/>
      <c r="DT113" s="864"/>
      <c r="DU113" s="865"/>
      <c r="DV113" s="911" t="s">
        <v>437</v>
      </c>
      <c r="DW113" s="912"/>
      <c r="DX113" s="912"/>
      <c r="DY113" s="912"/>
      <c r="DZ113" s="913"/>
    </row>
    <row r="114" spans="1:130" s="248" customFormat="1" ht="26.25" customHeight="1" x14ac:dyDescent="0.15">
      <c r="A114" s="1005"/>
      <c r="B114" s="1006"/>
      <c r="C114" s="834" t="s">
        <v>453</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47236</v>
      </c>
      <c r="AB114" s="864"/>
      <c r="AC114" s="864"/>
      <c r="AD114" s="864"/>
      <c r="AE114" s="865"/>
      <c r="AF114" s="866">
        <v>49226</v>
      </c>
      <c r="AG114" s="864"/>
      <c r="AH114" s="864"/>
      <c r="AI114" s="864"/>
      <c r="AJ114" s="865"/>
      <c r="AK114" s="866">
        <v>57517</v>
      </c>
      <c r="AL114" s="864"/>
      <c r="AM114" s="864"/>
      <c r="AN114" s="864"/>
      <c r="AO114" s="865"/>
      <c r="AP114" s="911">
        <v>0.2</v>
      </c>
      <c r="AQ114" s="912"/>
      <c r="AR114" s="912"/>
      <c r="AS114" s="912"/>
      <c r="AT114" s="913"/>
      <c r="AU114" s="1023"/>
      <c r="AV114" s="1024"/>
      <c r="AW114" s="1024"/>
      <c r="AX114" s="1024"/>
      <c r="AY114" s="1024"/>
      <c r="AZ114" s="899" t="s">
        <v>454</v>
      </c>
      <c r="BA114" s="834"/>
      <c r="BB114" s="834"/>
      <c r="BC114" s="834"/>
      <c r="BD114" s="834"/>
      <c r="BE114" s="834"/>
      <c r="BF114" s="834"/>
      <c r="BG114" s="834"/>
      <c r="BH114" s="834"/>
      <c r="BI114" s="834"/>
      <c r="BJ114" s="834"/>
      <c r="BK114" s="834"/>
      <c r="BL114" s="834"/>
      <c r="BM114" s="834"/>
      <c r="BN114" s="834"/>
      <c r="BO114" s="834"/>
      <c r="BP114" s="835"/>
      <c r="BQ114" s="900">
        <v>6077448</v>
      </c>
      <c r="BR114" s="901"/>
      <c r="BS114" s="901"/>
      <c r="BT114" s="901"/>
      <c r="BU114" s="901"/>
      <c r="BV114" s="901">
        <v>6467700</v>
      </c>
      <c r="BW114" s="901"/>
      <c r="BX114" s="901"/>
      <c r="BY114" s="901"/>
      <c r="BZ114" s="901"/>
      <c r="CA114" s="901">
        <v>5641852</v>
      </c>
      <c r="CB114" s="901"/>
      <c r="CC114" s="901"/>
      <c r="CD114" s="901"/>
      <c r="CE114" s="901"/>
      <c r="CF114" s="962">
        <v>17.399999999999999</v>
      </c>
      <c r="CG114" s="963"/>
      <c r="CH114" s="963"/>
      <c r="CI114" s="963"/>
      <c r="CJ114" s="963"/>
      <c r="CK114" s="1018"/>
      <c r="CL114" s="905"/>
      <c r="CM114" s="908" t="s">
        <v>455</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224</v>
      </c>
      <c r="DH114" s="864"/>
      <c r="DI114" s="864"/>
      <c r="DJ114" s="864"/>
      <c r="DK114" s="865"/>
      <c r="DL114" s="866" t="s">
        <v>446</v>
      </c>
      <c r="DM114" s="864"/>
      <c r="DN114" s="864"/>
      <c r="DO114" s="864"/>
      <c r="DP114" s="865"/>
      <c r="DQ114" s="866" t="s">
        <v>443</v>
      </c>
      <c r="DR114" s="864"/>
      <c r="DS114" s="864"/>
      <c r="DT114" s="864"/>
      <c r="DU114" s="865"/>
      <c r="DV114" s="911" t="s">
        <v>436</v>
      </c>
      <c r="DW114" s="912"/>
      <c r="DX114" s="912"/>
      <c r="DY114" s="912"/>
      <c r="DZ114" s="913"/>
    </row>
    <row r="115" spans="1:130" s="248" customFormat="1" ht="26.25" customHeight="1" x14ac:dyDescent="0.15">
      <c r="A115" s="1005"/>
      <c r="B115" s="1006"/>
      <c r="C115" s="834" t="s">
        <v>456</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660800</v>
      </c>
      <c r="AB115" s="1010"/>
      <c r="AC115" s="1010"/>
      <c r="AD115" s="1010"/>
      <c r="AE115" s="1011"/>
      <c r="AF115" s="1012">
        <v>650959</v>
      </c>
      <c r="AG115" s="1010"/>
      <c r="AH115" s="1010"/>
      <c r="AI115" s="1010"/>
      <c r="AJ115" s="1011"/>
      <c r="AK115" s="1012">
        <v>641131</v>
      </c>
      <c r="AL115" s="1010"/>
      <c r="AM115" s="1010"/>
      <c r="AN115" s="1010"/>
      <c r="AO115" s="1011"/>
      <c r="AP115" s="1013">
        <v>2</v>
      </c>
      <c r="AQ115" s="1014"/>
      <c r="AR115" s="1014"/>
      <c r="AS115" s="1014"/>
      <c r="AT115" s="1015"/>
      <c r="AU115" s="1023"/>
      <c r="AV115" s="1024"/>
      <c r="AW115" s="1024"/>
      <c r="AX115" s="1024"/>
      <c r="AY115" s="1024"/>
      <c r="AZ115" s="899" t="s">
        <v>457</v>
      </c>
      <c r="BA115" s="834"/>
      <c r="BB115" s="834"/>
      <c r="BC115" s="834"/>
      <c r="BD115" s="834"/>
      <c r="BE115" s="834"/>
      <c r="BF115" s="834"/>
      <c r="BG115" s="834"/>
      <c r="BH115" s="834"/>
      <c r="BI115" s="834"/>
      <c r="BJ115" s="834"/>
      <c r="BK115" s="834"/>
      <c r="BL115" s="834"/>
      <c r="BM115" s="834"/>
      <c r="BN115" s="834"/>
      <c r="BO115" s="834"/>
      <c r="BP115" s="835"/>
      <c r="BQ115" s="900" t="s">
        <v>224</v>
      </c>
      <c r="BR115" s="901"/>
      <c r="BS115" s="901"/>
      <c r="BT115" s="901"/>
      <c r="BU115" s="901"/>
      <c r="BV115" s="901" t="s">
        <v>437</v>
      </c>
      <c r="BW115" s="901"/>
      <c r="BX115" s="901"/>
      <c r="BY115" s="901"/>
      <c r="BZ115" s="901"/>
      <c r="CA115" s="901" t="s">
        <v>447</v>
      </c>
      <c r="CB115" s="901"/>
      <c r="CC115" s="901"/>
      <c r="CD115" s="901"/>
      <c r="CE115" s="901"/>
      <c r="CF115" s="962" t="s">
        <v>443</v>
      </c>
      <c r="CG115" s="963"/>
      <c r="CH115" s="963"/>
      <c r="CI115" s="963"/>
      <c r="CJ115" s="963"/>
      <c r="CK115" s="1018"/>
      <c r="CL115" s="905"/>
      <c r="CM115" s="899" t="s">
        <v>458</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459</v>
      </c>
      <c r="DH115" s="864"/>
      <c r="DI115" s="864"/>
      <c r="DJ115" s="864"/>
      <c r="DK115" s="865"/>
      <c r="DL115" s="866" t="s">
        <v>460</v>
      </c>
      <c r="DM115" s="864"/>
      <c r="DN115" s="864"/>
      <c r="DO115" s="864"/>
      <c r="DP115" s="865"/>
      <c r="DQ115" s="866" t="s">
        <v>437</v>
      </c>
      <c r="DR115" s="864"/>
      <c r="DS115" s="864"/>
      <c r="DT115" s="864"/>
      <c r="DU115" s="865"/>
      <c r="DV115" s="911" t="s">
        <v>439</v>
      </c>
      <c r="DW115" s="912"/>
      <c r="DX115" s="912"/>
      <c r="DY115" s="912"/>
      <c r="DZ115" s="913"/>
    </row>
    <row r="116" spans="1:130" s="248" customFormat="1" ht="26.25" customHeight="1" x14ac:dyDescent="0.15">
      <c r="A116" s="1007"/>
      <c r="B116" s="1008"/>
      <c r="C116" s="967" t="s">
        <v>461</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444</v>
      </c>
      <c r="AB116" s="864"/>
      <c r="AC116" s="864"/>
      <c r="AD116" s="864"/>
      <c r="AE116" s="865"/>
      <c r="AF116" s="866" t="s">
        <v>459</v>
      </c>
      <c r="AG116" s="864"/>
      <c r="AH116" s="864"/>
      <c r="AI116" s="864"/>
      <c r="AJ116" s="865"/>
      <c r="AK116" s="866" t="s">
        <v>224</v>
      </c>
      <c r="AL116" s="864"/>
      <c r="AM116" s="864"/>
      <c r="AN116" s="864"/>
      <c r="AO116" s="865"/>
      <c r="AP116" s="911" t="s">
        <v>460</v>
      </c>
      <c r="AQ116" s="912"/>
      <c r="AR116" s="912"/>
      <c r="AS116" s="912"/>
      <c r="AT116" s="913"/>
      <c r="AU116" s="1023"/>
      <c r="AV116" s="1024"/>
      <c r="AW116" s="1024"/>
      <c r="AX116" s="1024"/>
      <c r="AY116" s="1024"/>
      <c r="AZ116" s="950" t="s">
        <v>462</v>
      </c>
      <c r="BA116" s="951"/>
      <c r="BB116" s="951"/>
      <c r="BC116" s="951"/>
      <c r="BD116" s="951"/>
      <c r="BE116" s="951"/>
      <c r="BF116" s="951"/>
      <c r="BG116" s="951"/>
      <c r="BH116" s="951"/>
      <c r="BI116" s="951"/>
      <c r="BJ116" s="951"/>
      <c r="BK116" s="951"/>
      <c r="BL116" s="951"/>
      <c r="BM116" s="951"/>
      <c r="BN116" s="951"/>
      <c r="BO116" s="951"/>
      <c r="BP116" s="952"/>
      <c r="BQ116" s="900" t="s">
        <v>436</v>
      </c>
      <c r="BR116" s="901"/>
      <c r="BS116" s="901"/>
      <c r="BT116" s="901"/>
      <c r="BU116" s="901"/>
      <c r="BV116" s="901" t="s">
        <v>439</v>
      </c>
      <c r="BW116" s="901"/>
      <c r="BX116" s="901"/>
      <c r="BY116" s="901"/>
      <c r="BZ116" s="901"/>
      <c r="CA116" s="901" t="s">
        <v>463</v>
      </c>
      <c r="CB116" s="901"/>
      <c r="CC116" s="901"/>
      <c r="CD116" s="901"/>
      <c r="CE116" s="901"/>
      <c r="CF116" s="962" t="s">
        <v>464</v>
      </c>
      <c r="CG116" s="963"/>
      <c r="CH116" s="963"/>
      <c r="CI116" s="963"/>
      <c r="CJ116" s="963"/>
      <c r="CK116" s="1018"/>
      <c r="CL116" s="905"/>
      <c r="CM116" s="908" t="s">
        <v>465</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436</v>
      </c>
      <c r="DH116" s="864"/>
      <c r="DI116" s="864"/>
      <c r="DJ116" s="864"/>
      <c r="DK116" s="865"/>
      <c r="DL116" s="866" t="s">
        <v>446</v>
      </c>
      <c r="DM116" s="864"/>
      <c r="DN116" s="864"/>
      <c r="DO116" s="864"/>
      <c r="DP116" s="865"/>
      <c r="DQ116" s="866" t="s">
        <v>224</v>
      </c>
      <c r="DR116" s="864"/>
      <c r="DS116" s="864"/>
      <c r="DT116" s="864"/>
      <c r="DU116" s="865"/>
      <c r="DV116" s="911" t="s">
        <v>466</v>
      </c>
      <c r="DW116" s="912"/>
      <c r="DX116" s="912"/>
      <c r="DY116" s="912"/>
      <c r="DZ116" s="913"/>
    </row>
    <row r="117" spans="1:130" s="248" customFormat="1" ht="26.25" customHeight="1" x14ac:dyDescent="0.15">
      <c r="A117" s="988" t="s">
        <v>185</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467</v>
      </c>
      <c r="Z117" s="990"/>
      <c r="AA117" s="995">
        <v>863297</v>
      </c>
      <c r="AB117" s="996"/>
      <c r="AC117" s="996"/>
      <c r="AD117" s="996"/>
      <c r="AE117" s="997"/>
      <c r="AF117" s="998">
        <v>771015</v>
      </c>
      <c r="AG117" s="996"/>
      <c r="AH117" s="996"/>
      <c r="AI117" s="996"/>
      <c r="AJ117" s="997"/>
      <c r="AK117" s="998">
        <v>768325</v>
      </c>
      <c r="AL117" s="996"/>
      <c r="AM117" s="996"/>
      <c r="AN117" s="996"/>
      <c r="AO117" s="997"/>
      <c r="AP117" s="999"/>
      <c r="AQ117" s="1000"/>
      <c r="AR117" s="1000"/>
      <c r="AS117" s="1000"/>
      <c r="AT117" s="1001"/>
      <c r="AU117" s="1023"/>
      <c r="AV117" s="1024"/>
      <c r="AW117" s="1024"/>
      <c r="AX117" s="1024"/>
      <c r="AY117" s="1024"/>
      <c r="AZ117" s="950" t="s">
        <v>468</v>
      </c>
      <c r="BA117" s="951"/>
      <c r="BB117" s="951"/>
      <c r="BC117" s="951"/>
      <c r="BD117" s="951"/>
      <c r="BE117" s="951"/>
      <c r="BF117" s="951"/>
      <c r="BG117" s="951"/>
      <c r="BH117" s="951"/>
      <c r="BI117" s="951"/>
      <c r="BJ117" s="951"/>
      <c r="BK117" s="951"/>
      <c r="BL117" s="951"/>
      <c r="BM117" s="951"/>
      <c r="BN117" s="951"/>
      <c r="BO117" s="951"/>
      <c r="BP117" s="952"/>
      <c r="BQ117" s="900" t="s">
        <v>437</v>
      </c>
      <c r="BR117" s="901"/>
      <c r="BS117" s="901"/>
      <c r="BT117" s="901"/>
      <c r="BU117" s="901"/>
      <c r="BV117" s="901" t="s">
        <v>224</v>
      </c>
      <c r="BW117" s="901"/>
      <c r="BX117" s="901"/>
      <c r="BY117" s="901"/>
      <c r="BZ117" s="901"/>
      <c r="CA117" s="901" t="s">
        <v>460</v>
      </c>
      <c r="CB117" s="901"/>
      <c r="CC117" s="901"/>
      <c r="CD117" s="901"/>
      <c r="CE117" s="901"/>
      <c r="CF117" s="962" t="s">
        <v>447</v>
      </c>
      <c r="CG117" s="963"/>
      <c r="CH117" s="963"/>
      <c r="CI117" s="963"/>
      <c r="CJ117" s="963"/>
      <c r="CK117" s="1018"/>
      <c r="CL117" s="905"/>
      <c r="CM117" s="908" t="s">
        <v>469</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224</v>
      </c>
      <c r="DH117" s="864"/>
      <c r="DI117" s="864"/>
      <c r="DJ117" s="864"/>
      <c r="DK117" s="865"/>
      <c r="DL117" s="866" t="s">
        <v>470</v>
      </c>
      <c r="DM117" s="864"/>
      <c r="DN117" s="864"/>
      <c r="DO117" s="864"/>
      <c r="DP117" s="865"/>
      <c r="DQ117" s="866" t="s">
        <v>437</v>
      </c>
      <c r="DR117" s="864"/>
      <c r="DS117" s="864"/>
      <c r="DT117" s="864"/>
      <c r="DU117" s="865"/>
      <c r="DV117" s="911" t="s">
        <v>439</v>
      </c>
      <c r="DW117" s="912"/>
      <c r="DX117" s="912"/>
      <c r="DY117" s="912"/>
      <c r="DZ117" s="913"/>
    </row>
    <row r="118" spans="1:130" s="248" customFormat="1" ht="26.25" customHeight="1" x14ac:dyDescent="0.15">
      <c r="A118" s="988" t="s">
        <v>427</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424</v>
      </c>
      <c r="AB118" s="989"/>
      <c r="AC118" s="989"/>
      <c r="AD118" s="989"/>
      <c r="AE118" s="990"/>
      <c r="AF118" s="991" t="s">
        <v>425</v>
      </c>
      <c r="AG118" s="989"/>
      <c r="AH118" s="989"/>
      <c r="AI118" s="989"/>
      <c r="AJ118" s="990"/>
      <c r="AK118" s="991" t="s">
        <v>303</v>
      </c>
      <c r="AL118" s="989"/>
      <c r="AM118" s="989"/>
      <c r="AN118" s="989"/>
      <c r="AO118" s="990"/>
      <c r="AP118" s="992" t="s">
        <v>426</v>
      </c>
      <c r="AQ118" s="993"/>
      <c r="AR118" s="993"/>
      <c r="AS118" s="993"/>
      <c r="AT118" s="994"/>
      <c r="AU118" s="1023"/>
      <c r="AV118" s="1024"/>
      <c r="AW118" s="1024"/>
      <c r="AX118" s="1024"/>
      <c r="AY118" s="1024"/>
      <c r="AZ118" s="966" t="s">
        <v>471</v>
      </c>
      <c r="BA118" s="967"/>
      <c r="BB118" s="967"/>
      <c r="BC118" s="967"/>
      <c r="BD118" s="967"/>
      <c r="BE118" s="967"/>
      <c r="BF118" s="967"/>
      <c r="BG118" s="967"/>
      <c r="BH118" s="967"/>
      <c r="BI118" s="967"/>
      <c r="BJ118" s="967"/>
      <c r="BK118" s="967"/>
      <c r="BL118" s="967"/>
      <c r="BM118" s="967"/>
      <c r="BN118" s="967"/>
      <c r="BO118" s="967"/>
      <c r="BP118" s="968"/>
      <c r="BQ118" s="969" t="s">
        <v>463</v>
      </c>
      <c r="BR118" s="932"/>
      <c r="BS118" s="932"/>
      <c r="BT118" s="932"/>
      <c r="BU118" s="932"/>
      <c r="BV118" s="932" t="s">
        <v>224</v>
      </c>
      <c r="BW118" s="932"/>
      <c r="BX118" s="932"/>
      <c r="BY118" s="932"/>
      <c r="BZ118" s="932"/>
      <c r="CA118" s="932" t="s">
        <v>444</v>
      </c>
      <c r="CB118" s="932"/>
      <c r="CC118" s="932"/>
      <c r="CD118" s="932"/>
      <c r="CE118" s="932"/>
      <c r="CF118" s="962" t="s">
        <v>446</v>
      </c>
      <c r="CG118" s="963"/>
      <c r="CH118" s="963"/>
      <c r="CI118" s="963"/>
      <c r="CJ118" s="963"/>
      <c r="CK118" s="1018"/>
      <c r="CL118" s="905"/>
      <c r="CM118" s="908" t="s">
        <v>472</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464</v>
      </c>
      <c r="DH118" s="864"/>
      <c r="DI118" s="864"/>
      <c r="DJ118" s="864"/>
      <c r="DK118" s="865"/>
      <c r="DL118" s="866" t="s">
        <v>224</v>
      </c>
      <c r="DM118" s="864"/>
      <c r="DN118" s="864"/>
      <c r="DO118" s="864"/>
      <c r="DP118" s="865"/>
      <c r="DQ118" s="866" t="s">
        <v>224</v>
      </c>
      <c r="DR118" s="864"/>
      <c r="DS118" s="864"/>
      <c r="DT118" s="864"/>
      <c r="DU118" s="865"/>
      <c r="DV118" s="911" t="s">
        <v>473</v>
      </c>
      <c r="DW118" s="912"/>
      <c r="DX118" s="912"/>
      <c r="DY118" s="912"/>
      <c r="DZ118" s="913"/>
    </row>
    <row r="119" spans="1:130" s="248" customFormat="1" ht="26.25" customHeight="1" x14ac:dyDescent="0.15">
      <c r="A119" s="902" t="s">
        <v>430</v>
      </c>
      <c r="B119" s="903"/>
      <c r="C119" s="978" t="s">
        <v>431</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v>660800</v>
      </c>
      <c r="AB119" s="982"/>
      <c r="AC119" s="982"/>
      <c r="AD119" s="982"/>
      <c r="AE119" s="983"/>
      <c r="AF119" s="984">
        <v>650959</v>
      </c>
      <c r="AG119" s="982"/>
      <c r="AH119" s="982"/>
      <c r="AI119" s="982"/>
      <c r="AJ119" s="983"/>
      <c r="AK119" s="984">
        <v>641131</v>
      </c>
      <c r="AL119" s="982"/>
      <c r="AM119" s="982"/>
      <c r="AN119" s="982"/>
      <c r="AO119" s="983"/>
      <c r="AP119" s="985">
        <v>2</v>
      </c>
      <c r="AQ119" s="986"/>
      <c r="AR119" s="986"/>
      <c r="AS119" s="986"/>
      <c r="AT119" s="987"/>
      <c r="AU119" s="1025"/>
      <c r="AV119" s="1026"/>
      <c r="AW119" s="1026"/>
      <c r="AX119" s="1026"/>
      <c r="AY119" s="1026"/>
      <c r="AZ119" s="279" t="s">
        <v>185</v>
      </c>
      <c r="BA119" s="279"/>
      <c r="BB119" s="279"/>
      <c r="BC119" s="279"/>
      <c r="BD119" s="279"/>
      <c r="BE119" s="279"/>
      <c r="BF119" s="279"/>
      <c r="BG119" s="279"/>
      <c r="BH119" s="279"/>
      <c r="BI119" s="279"/>
      <c r="BJ119" s="279"/>
      <c r="BK119" s="279"/>
      <c r="BL119" s="279"/>
      <c r="BM119" s="279"/>
      <c r="BN119" s="279"/>
      <c r="BO119" s="964" t="s">
        <v>474</v>
      </c>
      <c r="BP119" s="965"/>
      <c r="BQ119" s="969">
        <v>8965729</v>
      </c>
      <c r="BR119" s="932"/>
      <c r="BS119" s="932"/>
      <c r="BT119" s="932"/>
      <c r="BU119" s="932"/>
      <c r="BV119" s="932">
        <v>8717018</v>
      </c>
      <c r="BW119" s="932"/>
      <c r="BX119" s="932"/>
      <c r="BY119" s="932"/>
      <c r="BZ119" s="932"/>
      <c r="CA119" s="932">
        <v>7291005</v>
      </c>
      <c r="CB119" s="932"/>
      <c r="CC119" s="932"/>
      <c r="CD119" s="932"/>
      <c r="CE119" s="932"/>
      <c r="CF119" s="830"/>
      <c r="CG119" s="831"/>
      <c r="CH119" s="831"/>
      <c r="CI119" s="831"/>
      <c r="CJ119" s="921"/>
      <c r="CK119" s="1019"/>
      <c r="CL119" s="907"/>
      <c r="CM119" s="925" t="s">
        <v>475</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447</v>
      </c>
      <c r="DH119" s="847"/>
      <c r="DI119" s="847"/>
      <c r="DJ119" s="847"/>
      <c r="DK119" s="848"/>
      <c r="DL119" s="849" t="s">
        <v>464</v>
      </c>
      <c r="DM119" s="847"/>
      <c r="DN119" s="847"/>
      <c r="DO119" s="847"/>
      <c r="DP119" s="848"/>
      <c r="DQ119" s="849" t="s">
        <v>476</v>
      </c>
      <c r="DR119" s="847"/>
      <c r="DS119" s="847"/>
      <c r="DT119" s="847"/>
      <c r="DU119" s="848"/>
      <c r="DV119" s="935" t="s">
        <v>224</v>
      </c>
      <c r="DW119" s="936"/>
      <c r="DX119" s="936"/>
      <c r="DY119" s="936"/>
      <c r="DZ119" s="937"/>
    </row>
    <row r="120" spans="1:130" s="248" customFormat="1" ht="26.25" customHeight="1" x14ac:dyDescent="0.15">
      <c r="A120" s="904"/>
      <c r="B120" s="905"/>
      <c r="C120" s="908" t="s">
        <v>435</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463</v>
      </c>
      <c r="AB120" s="864"/>
      <c r="AC120" s="864"/>
      <c r="AD120" s="864"/>
      <c r="AE120" s="865"/>
      <c r="AF120" s="866" t="s">
        <v>459</v>
      </c>
      <c r="AG120" s="864"/>
      <c r="AH120" s="864"/>
      <c r="AI120" s="864"/>
      <c r="AJ120" s="865"/>
      <c r="AK120" s="866" t="s">
        <v>444</v>
      </c>
      <c r="AL120" s="864"/>
      <c r="AM120" s="864"/>
      <c r="AN120" s="864"/>
      <c r="AO120" s="865"/>
      <c r="AP120" s="911" t="s">
        <v>437</v>
      </c>
      <c r="AQ120" s="912"/>
      <c r="AR120" s="912"/>
      <c r="AS120" s="912"/>
      <c r="AT120" s="913"/>
      <c r="AU120" s="970" t="s">
        <v>477</v>
      </c>
      <c r="AV120" s="971"/>
      <c r="AW120" s="971"/>
      <c r="AX120" s="971"/>
      <c r="AY120" s="972"/>
      <c r="AZ120" s="947" t="s">
        <v>478</v>
      </c>
      <c r="BA120" s="892"/>
      <c r="BB120" s="892"/>
      <c r="BC120" s="892"/>
      <c r="BD120" s="892"/>
      <c r="BE120" s="892"/>
      <c r="BF120" s="892"/>
      <c r="BG120" s="892"/>
      <c r="BH120" s="892"/>
      <c r="BI120" s="892"/>
      <c r="BJ120" s="892"/>
      <c r="BK120" s="892"/>
      <c r="BL120" s="892"/>
      <c r="BM120" s="892"/>
      <c r="BN120" s="892"/>
      <c r="BO120" s="892"/>
      <c r="BP120" s="893"/>
      <c r="BQ120" s="948">
        <v>114985376</v>
      </c>
      <c r="BR120" s="929"/>
      <c r="BS120" s="929"/>
      <c r="BT120" s="929"/>
      <c r="BU120" s="929"/>
      <c r="BV120" s="929">
        <v>118653891</v>
      </c>
      <c r="BW120" s="929"/>
      <c r="BX120" s="929"/>
      <c r="BY120" s="929"/>
      <c r="BZ120" s="929"/>
      <c r="CA120" s="929">
        <v>114006433</v>
      </c>
      <c r="CB120" s="929"/>
      <c r="CC120" s="929"/>
      <c r="CD120" s="929"/>
      <c r="CE120" s="929"/>
      <c r="CF120" s="953">
        <v>350.8</v>
      </c>
      <c r="CG120" s="954"/>
      <c r="CH120" s="954"/>
      <c r="CI120" s="954"/>
      <c r="CJ120" s="954"/>
      <c r="CK120" s="955" t="s">
        <v>479</v>
      </c>
      <c r="CL120" s="939"/>
      <c r="CM120" s="939"/>
      <c r="CN120" s="939"/>
      <c r="CO120" s="940"/>
      <c r="CP120" s="959" t="s">
        <v>480</v>
      </c>
      <c r="CQ120" s="960"/>
      <c r="CR120" s="960"/>
      <c r="CS120" s="960"/>
      <c r="CT120" s="960"/>
      <c r="CU120" s="960"/>
      <c r="CV120" s="960"/>
      <c r="CW120" s="960"/>
      <c r="CX120" s="960"/>
      <c r="CY120" s="960"/>
      <c r="CZ120" s="960"/>
      <c r="DA120" s="960"/>
      <c r="DB120" s="960"/>
      <c r="DC120" s="960"/>
      <c r="DD120" s="960"/>
      <c r="DE120" s="960"/>
      <c r="DF120" s="961"/>
      <c r="DG120" s="948" t="s">
        <v>446</v>
      </c>
      <c r="DH120" s="929"/>
      <c r="DI120" s="929"/>
      <c r="DJ120" s="929"/>
      <c r="DK120" s="929"/>
      <c r="DL120" s="929" t="s">
        <v>224</v>
      </c>
      <c r="DM120" s="929"/>
      <c r="DN120" s="929"/>
      <c r="DO120" s="929"/>
      <c r="DP120" s="929"/>
      <c r="DQ120" s="929" t="s">
        <v>464</v>
      </c>
      <c r="DR120" s="929"/>
      <c r="DS120" s="929"/>
      <c r="DT120" s="929"/>
      <c r="DU120" s="929"/>
      <c r="DV120" s="930" t="s">
        <v>460</v>
      </c>
      <c r="DW120" s="930"/>
      <c r="DX120" s="930"/>
      <c r="DY120" s="930"/>
      <c r="DZ120" s="931"/>
    </row>
    <row r="121" spans="1:130" s="248" customFormat="1" ht="26.25" customHeight="1" x14ac:dyDescent="0.15">
      <c r="A121" s="904"/>
      <c r="B121" s="905"/>
      <c r="C121" s="950" t="s">
        <v>481</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463</v>
      </c>
      <c r="AB121" s="864"/>
      <c r="AC121" s="864"/>
      <c r="AD121" s="864"/>
      <c r="AE121" s="865"/>
      <c r="AF121" s="866" t="s">
        <v>463</v>
      </c>
      <c r="AG121" s="864"/>
      <c r="AH121" s="864"/>
      <c r="AI121" s="864"/>
      <c r="AJ121" s="865"/>
      <c r="AK121" s="866" t="s">
        <v>473</v>
      </c>
      <c r="AL121" s="864"/>
      <c r="AM121" s="864"/>
      <c r="AN121" s="864"/>
      <c r="AO121" s="865"/>
      <c r="AP121" s="911" t="s">
        <v>224</v>
      </c>
      <c r="AQ121" s="912"/>
      <c r="AR121" s="912"/>
      <c r="AS121" s="912"/>
      <c r="AT121" s="913"/>
      <c r="AU121" s="973"/>
      <c r="AV121" s="974"/>
      <c r="AW121" s="974"/>
      <c r="AX121" s="974"/>
      <c r="AY121" s="975"/>
      <c r="AZ121" s="899" t="s">
        <v>482</v>
      </c>
      <c r="BA121" s="834"/>
      <c r="BB121" s="834"/>
      <c r="BC121" s="834"/>
      <c r="BD121" s="834"/>
      <c r="BE121" s="834"/>
      <c r="BF121" s="834"/>
      <c r="BG121" s="834"/>
      <c r="BH121" s="834"/>
      <c r="BI121" s="834"/>
      <c r="BJ121" s="834"/>
      <c r="BK121" s="834"/>
      <c r="BL121" s="834"/>
      <c r="BM121" s="834"/>
      <c r="BN121" s="834"/>
      <c r="BO121" s="834"/>
      <c r="BP121" s="835"/>
      <c r="BQ121" s="900">
        <v>31592</v>
      </c>
      <c r="BR121" s="901"/>
      <c r="BS121" s="901"/>
      <c r="BT121" s="901"/>
      <c r="BU121" s="901"/>
      <c r="BV121" s="901">
        <v>19504</v>
      </c>
      <c r="BW121" s="901"/>
      <c r="BX121" s="901"/>
      <c r="BY121" s="901"/>
      <c r="BZ121" s="901"/>
      <c r="CA121" s="901">
        <v>8224</v>
      </c>
      <c r="CB121" s="901"/>
      <c r="CC121" s="901"/>
      <c r="CD121" s="901"/>
      <c r="CE121" s="901"/>
      <c r="CF121" s="962">
        <v>0</v>
      </c>
      <c r="CG121" s="963"/>
      <c r="CH121" s="963"/>
      <c r="CI121" s="963"/>
      <c r="CJ121" s="963"/>
      <c r="CK121" s="956"/>
      <c r="CL121" s="942"/>
      <c r="CM121" s="942"/>
      <c r="CN121" s="942"/>
      <c r="CO121" s="943"/>
      <c r="CP121" s="922" t="s">
        <v>483</v>
      </c>
      <c r="CQ121" s="923"/>
      <c r="CR121" s="923"/>
      <c r="CS121" s="923"/>
      <c r="CT121" s="923"/>
      <c r="CU121" s="923"/>
      <c r="CV121" s="923"/>
      <c r="CW121" s="923"/>
      <c r="CX121" s="923"/>
      <c r="CY121" s="923"/>
      <c r="CZ121" s="923"/>
      <c r="DA121" s="923"/>
      <c r="DB121" s="923"/>
      <c r="DC121" s="923"/>
      <c r="DD121" s="923"/>
      <c r="DE121" s="923"/>
      <c r="DF121" s="924"/>
      <c r="DG121" s="900" t="s">
        <v>446</v>
      </c>
      <c r="DH121" s="901"/>
      <c r="DI121" s="901"/>
      <c r="DJ121" s="901"/>
      <c r="DK121" s="901"/>
      <c r="DL121" s="901" t="s">
        <v>476</v>
      </c>
      <c r="DM121" s="901"/>
      <c r="DN121" s="901"/>
      <c r="DO121" s="901"/>
      <c r="DP121" s="901"/>
      <c r="DQ121" s="901" t="s">
        <v>464</v>
      </c>
      <c r="DR121" s="901"/>
      <c r="DS121" s="901"/>
      <c r="DT121" s="901"/>
      <c r="DU121" s="901"/>
      <c r="DV121" s="878" t="s">
        <v>460</v>
      </c>
      <c r="DW121" s="878"/>
      <c r="DX121" s="878"/>
      <c r="DY121" s="878"/>
      <c r="DZ121" s="879"/>
    </row>
    <row r="122" spans="1:130" s="248" customFormat="1" ht="26.25" customHeight="1" x14ac:dyDescent="0.15">
      <c r="A122" s="904"/>
      <c r="B122" s="905"/>
      <c r="C122" s="908" t="s">
        <v>455</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224</v>
      </c>
      <c r="AB122" s="864"/>
      <c r="AC122" s="864"/>
      <c r="AD122" s="864"/>
      <c r="AE122" s="865"/>
      <c r="AF122" s="866" t="s">
        <v>470</v>
      </c>
      <c r="AG122" s="864"/>
      <c r="AH122" s="864"/>
      <c r="AI122" s="864"/>
      <c r="AJ122" s="865"/>
      <c r="AK122" s="866" t="s">
        <v>437</v>
      </c>
      <c r="AL122" s="864"/>
      <c r="AM122" s="864"/>
      <c r="AN122" s="864"/>
      <c r="AO122" s="865"/>
      <c r="AP122" s="911" t="s">
        <v>439</v>
      </c>
      <c r="AQ122" s="912"/>
      <c r="AR122" s="912"/>
      <c r="AS122" s="912"/>
      <c r="AT122" s="913"/>
      <c r="AU122" s="973"/>
      <c r="AV122" s="974"/>
      <c r="AW122" s="974"/>
      <c r="AX122" s="974"/>
      <c r="AY122" s="975"/>
      <c r="AZ122" s="966" t="s">
        <v>484</v>
      </c>
      <c r="BA122" s="967"/>
      <c r="BB122" s="967"/>
      <c r="BC122" s="967"/>
      <c r="BD122" s="967"/>
      <c r="BE122" s="967"/>
      <c r="BF122" s="967"/>
      <c r="BG122" s="967"/>
      <c r="BH122" s="967"/>
      <c r="BI122" s="967"/>
      <c r="BJ122" s="967"/>
      <c r="BK122" s="967"/>
      <c r="BL122" s="967"/>
      <c r="BM122" s="967"/>
      <c r="BN122" s="967"/>
      <c r="BO122" s="967"/>
      <c r="BP122" s="968"/>
      <c r="BQ122" s="969">
        <v>7530329</v>
      </c>
      <c r="BR122" s="932"/>
      <c r="BS122" s="932"/>
      <c r="BT122" s="932"/>
      <c r="BU122" s="932"/>
      <c r="BV122" s="932">
        <v>6734177</v>
      </c>
      <c r="BW122" s="932"/>
      <c r="BX122" s="932"/>
      <c r="BY122" s="932"/>
      <c r="BZ122" s="932"/>
      <c r="CA122" s="932">
        <v>5937653</v>
      </c>
      <c r="CB122" s="932"/>
      <c r="CC122" s="932"/>
      <c r="CD122" s="932"/>
      <c r="CE122" s="932"/>
      <c r="CF122" s="933">
        <v>18.3</v>
      </c>
      <c r="CG122" s="934"/>
      <c r="CH122" s="934"/>
      <c r="CI122" s="934"/>
      <c r="CJ122" s="934"/>
      <c r="CK122" s="956"/>
      <c r="CL122" s="942"/>
      <c r="CM122" s="942"/>
      <c r="CN122" s="942"/>
      <c r="CO122" s="943"/>
      <c r="CP122" s="922" t="s">
        <v>485</v>
      </c>
      <c r="CQ122" s="923"/>
      <c r="CR122" s="923"/>
      <c r="CS122" s="923"/>
      <c r="CT122" s="923"/>
      <c r="CU122" s="923"/>
      <c r="CV122" s="923"/>
      <c r="CW122" s="923"/>
      <c r="CX122" s="923"/>
      <c r="CY122" s="923"/>
      <c r="CZ122" s="923"/>
      <c r="DA122" s="923"/>
      <c r="DB122" s="923"/>
      <c r="DC122" s="923"/>
      <c r="DD122" s="923"/>
      <c r="DE122" s="923"/>
      <c r="DF122" s="924"/>
      <c r="DG122" s="900" t="s">
        <v>224</v>
      </c>
      <c r="DH122" s="901"/>
      <c r="DI122" s="901"/>
      <c r="DJ122" s="901"/>
      <c r="DK122" s="901"/>
      <c r="DL122" s="901" t="s">
        <v>439</v>
      </c>
      <c r="DM122" s="901"/>
      <c r="DN122" s="901"/>
      <c r="DO122" s="901"/>
      <c r="DP122" s="901"/>
      <c r="DQ122" s="901" t="s">
        <v>439</v>
      </c>
      <c r="DR122" s="901"/>
      <c r="DS122" s="901"/>
      <c r="DT122" s="901"/>
      <c r="DU122" s="901"/>
      <c r="DV122" s="878" t="s">
        <v>470</v>
      </c>
      <c r="DW122" s="878"/>
      <c r="DX122" s="878"/>
      <c r="DY122" s="878"/>
      <c r="DZ122" s="879"/>
    </row>
    <row r="123" spans="1:130" s="248" customFormat="1" ht="26.25" customHeight="1" x14ac:dyDescent="0.15">
      <c r="A123" s="904"/>
      <c r="B123" s="905"/>
      <c r="C123" s="908" t="s">
        <v>465</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224</v>
      </c>
      <c r="AB123" s="864"/>
      <c r="AC123" s="864"/>
      <c r="AD123" s="864"/>
      <c r="AE123" s="865"/>
      <c r="AF123" s="866" t="s">
        <v>224</v>
      </c>
      <c r="AG123" s="864"/>
      <c r="AH123" s="864"/>
      <c r="AI123" s="864"/>
      <c r="AJ123" s="865"/>
      <c r="AK123" s="866" t="s">
        <v>446</v>
      </c>
      <c r="AL123" s="864"/>
      <c r="AM123" s="864"/>
      <c r="AN123" s="864"/>
      <c r="AO123" s="865"/>
      <c r="AP123" s="911" t="s">
        <v>463</v>
      </c>
      <c r="AQ123" s="912"/>
      <c r="AR123" s="912"/>
      <c r="AS123" s="912"/>
      <c r="AT123" s="913"/>
      <c r="AU123" s="976"/>
      <c r="AV123" s="977"/>
      <c r="AW123" s="977"/>
      <c r="AX123" s="977"/>
      <c r="AY123" s="977"/>
      <c r="AZ123" s="279" t="s">
        <v>185</v>
      </c>
      <c r="BA123" s="279"/>
      <c r="BB123" s="279"/>
      <c r="BC123" s="279"/>
      <c r="BD123" s="279"/>
      <c r="BE123" s="279"/>
      <c r="BF123" s="279"/>
      <c r="BG123" s="279"/>
      <c r="BH123" s="279"/>
      <c r="BI123" s="279"/>
      <c r="BJ123" s="279"/>
      <c r="BK123" s="279"/>
      <c r="BL123" s="279"/>
      <c r="BM123" s="279"/>
      <c r="BN123" s="279"/>
      <c r="BO123" s="964" t="s">
        <v>486</v>
      </c>
      <c r="BP123" s="965"/>
      <c r="BQ123" s="919">
        <v>122547297</v>
      </c>
      <c r="BR123" s="920"/>
      <c r="BS123" s="920"/>
      <c r="BT123" s="920"/>
      <c r="BU123" s="920"/>
      <c r="BV123" s="920">
        <v>125407572</v>
      </c>
      <c r="BW123" s="920"/>
      <c r="BX123" s="920"/>
      <c r="BY123" s="920"/>
      <c r="BZ123" s="920"/>
      <c r="CA123" s="920">
        <v>119952310</v>
      </c>
      <c r="CB123" s="920"/>
      <c r="CC123" s="920"/>
      <c r="CD123" s="920"/>
      <c r="CE123" s="920"/>
      <c r="CF123" s="830"/>
      <c r="CG123" s="831"/>
      <c r="CH123" s="831"/>
      <c r="CI123" s="831"/>
      <c r="CJ123" s="921"/>
      <c r="CK123" s="956"/>
      <c r="CL123" s="942"/>
      <c r="CM123" s="942"/>
      <c r="CN123" s="942"/>
      <c r="CO123" s="943"/>
      <c r="CP123" s="922"/>
      <c r="CQ123" s="923"/>
      <c r="CR123" s="923"/>
      <c r="CS123" s="923"/>
      <c r="CT123" s="923"/>
      <c r="CU123" s="923"/>
      <c r="CV123" s="923"/>
      <c r="CW123" s="923"/>
      <c r="CX123" s="923"/>
      <c r="CY123" s="923"/>
      <c r="CZ123" s="923"/>
      <c r="DA123" s="923"/>
      <c r="DB123" s="923"/>
      <c r="DC123" s="923"/>
      <c r="DD123" s="923"/>
      <c r="DE123" s="923"/>
      <c r="DF123" s="924"/>
      <c r="DG123" s="863"/>
      <c r="DH123" s="864"/>
      <c r="DI123" s="864"/>
      <c r="DJ123" s="864"/>
      <c r="DK123" s="865"/>
      <c r="DL123" s="866"/>
      <c r="DM123" s="864"/>
      <c r="DN123" s="864"/>
      <c r="DO123" s="864"/>
      <c r="DP123" s="865"/>
      <c r="DQ123" s="866"/>
      <c r="DR123" s="864"/>
      <c r="DS123" s="864"/>
      <c r="DT123" s="864"/>
      <c r="DU123" s="865"/>
      <c r="DV123" s="911"/>
      <c r="DW123" s="912"/>
      <c r="DX123" s="912"/>
      <c r="DY123" s="912"/>
      <c r="DZ123" s="913"/>
    </row>
    <row r="124" spans="1:130" s="248" customFormat="1" ht="26.25" customHeight="1" thickBot="1" x14ac:dyDescent="0.2">
      <c r="A124" s="904"/>
      <c r="B124" s="905"/>
      <c r="C124" s="908" t="s">
        <v>469</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439</v>
      </c>
      <c r="AB124" s="864"/>
      <c r="AC124" s="864"/>
      <c r="AD124" s="864"/>
      <c r="AE124" s="865"/>
      <c r="AF124" s="866" t="s">
        <v>473</v>
      </c>
      <c r="AG124" s="864"/>
      <c r="AH124" s="864"/>
      <c r="AI124" s="864"/>
      <c r="AJ124" s="865"/>
      <c r="AK124" s="866" t="s">
        <v>224</v>
      </c>
      <c r="AL124" s="864"/>
      <c r="AM124" s="864"/>
      <c r="AN124" s="864"/>
      <c r="AO124" s="865"/>
      <c r="AP124" s="911" t="s">
        <v>448</v>
      </c>
      <c r="AQ124" s="912"/>
      <c r="AR124" s="912"/>
      <c r="AS124" s="912"/>
      <c r="AT124" s="913"/>
      <c r="AU124" s="914" t="s">
        <v>487</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t="s">
        <v>437</v>
      </c>
      <c r="BR124" s="918"/>
      <c r="BS124" s="918"/>
      <c r="BT124" s="918"/>
      <c r="BU124" s="918"/>
      <c r="BV124" s="918" t="s">
        <v>448</v>
      </c>
      <c r="BW124" s="918"/>
      <c r="BX124" s="918"/>
      <c r="BY124" s="918"/>
      <c r="BZ124" s="918"/>
      <c r="CA124" s="918" t="s">
        <v>463</v>
      </c>
      <c r="CB124" s="918"/>
      <c r="CC124" s="918"/>
      <c r="CD124" s="918"/>
      <c r="CE124" s="918"/>
      <c r="CF124" s="808"/>
      <c r="CG124" s="809"/>
      <c r="CH124" s="809"/>
      <c r="CI124" s="809"/>
      <c r="CJ124" s="949"/>
      <c r="CK124" s="957"/>
      <c r="CL124" s="957"/>
      <c r="CM124" s="957"/>
      <c r="CN124" s="957"/>
      <c r="CO124" s="958"/>
      <c r="CP124" s="922" t="s">
        <v>488</v>
      </c>
      <c r="CQ124" s="923"/>
      <c r="CR124" s="923"/>
      <c r="CS124" s="923"/>
      <c r="CT124" s="923"/>
      <c r="CU124" s="923"/>
      <c r="CV124" s="923"/>
      <c r="CW124" s="923"/>
      <c r="CX124" s="923"/>
      <c r="CY124" s="923"/>
      <c r="CZ124" s="923"/>
      <c r="DA124" s="923"/>
      <c r="DB124" s="923"/>
      <c r="DC124" s="923"/>
      <c r="DD124" s="923"/>
      <c r="DE124" s="923"/>
      <c r="DF124" s="924"/>
      <c r="DG124" s="846" t="s">
        <v>473</v>
      </c>
      <c r="DH124" s="847"/>
      <c r="DI124" s="847"/>
      <c r="DJ124" s="847"/>
      <c r="DK124" s="848"/>
      <c r="DL124" s="849" t="s">
        <v>446</v>
      </c>
      <c r="DM124" s="847"/>
      <c r="DN124" s="847"/>
      <c r="DO124" s="847"/>
      <c r="DP124" s="848"/>
      <c r="DQ124" s="849" t="s">
        <v>473</v>
      </c>
      <c r="DR124" s="847"/>
      <c r="DS124" s="847"/>
      <c r="DT124" s="847"/>
      <c r="DU124" s="848"/>
      <c r="DV124" s="935" t="s">
        <v>446</v>
      </c>
      <c r="DW124" s="936"/>
      <c r="DX124" s="936"/>
      <c r="DY124" s="936"/>
      <c r="DZ124" s="937"/>
    </row>
    <row r="125" spans="1:130" s="248" customFormat="1" ht="26.25" customHeight="1" x14ac:dyDescent="0.15">
      <c r="A125" s="904"/>
      <c r="B125" s="905"/>
      <c r="C125" s="908" t="s">
        <v>472</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437</v>
      </c>
      <c r="AB125" s="864"/>
      <c r="AC125" s="864"/>
      <c r="AD125" s="864"/>
      <c r="AE125" s="865"/>
      <c r="AF125" s="866" t="s">
        <v>446</v>
      </c>
      <c r="AG125" s="864"/>
      <c r="AH125" s="864"/>
      <c r="AI125" s="864"/>
      <c r="AJ125" s="865"/>
      <c r="AK125" s="866" t="s">
        <v>459</v>
      </c>
      <c r="AL125" s="864"/>
      <c r="AM125" s="864"/>
      <c r="AN125" s="864"/>
      <c r="AO125" s="865"/>
      <c r="AP125" s="911" t="s">
        <v>444</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489</v>
      </c>
      <c r="CL125" s="939"/>
      <c r="CM125" s="939"/>
      <c r="CN125" s="939"/>
      <c r="CO125" s="940"/>
      <c r="CP125" s="947" t="s">
        <v>490</v>
      </c>
      <c r="CQ125" s="892"/>
      <c r="CR125" s="892"/>
      <c r="CS125" s="892"/>
      <c r="CT125" s="892"/>
      <c r="CU125" s="892"/>
      <c r="CV125" s="892"/>
      <c r="CW125" s="892"/>
      <c r="CX125" s="892"/>
      <c r="CY125" s="892"/>
      <c r="CZ125" s="892"/>
      <c r="DA125" s="892"/>
      <c r="DB125" s="892"/>
      <c r="DC125" s="892"/>
      <c r="DD125" s="892"/>
      <c r="DE125" s="892"/>
      <c r="DF125" s="893"/>
      <c r="DG125" s="948" t="s">
        <v>447</v>
      </c>
      <c r="DH125" s="929"/>
      <c r="DI125" s="929"/>
      <c r="DJ125" s="929"/>
      <c r="DK125" s="929"/>
      <c r="DL125" s="929" t="s">
        <v>437</v>
      </c>
      <c r="DM125" s="929"/>
      <c r="DN125" s="929"/>
      <c r="DO125" s="929"/>
      <c r="DP125" s="929"/>
      <c r="DQ125" s="929" t="s">
        <v>473</v>
      </c>
      <c r="DR125" s="929"/>
      <c r="DS125" s="929"/>
      <c r="DT125" s="929"/>
      <c r="DU125" s="929"/>
      <c r="DV125" s="930" t="s">
        <v>473</v>
      </c>
      <c r="DW125" s="930"/>
      <c r="DX125" s="930"/>
      <c r="DY125" s="930"/>
      <c r="DZ125" s="931"/>
    </row>
    <row r="126" spans="1:130" s="248" customFormat="1" ht="26.25" customHeight="1" thickBot="1" x14ac:dyDescent="0.2">
      <c r="A126" s="904"/>
      <c r="B126" s="905"/>
      <c r="C126" s="908" t="s">
        <v>475</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437</v>
      </c>
      <c r="AB126" s="864"/>
      <c r="AC126" s="864"/>
      <c r="AD126" s="864"/>
      <c r="AE126" s="865"/>
      <c r="AF126" s="866" t="s">
        <v>446</v>
      </c>
      <c r="AG126" s="864"/>
      <c r="AH126" s="864"/>
      <c r="AI126" s="864"/>
      <c r="AJ126" s="865"/>
      <c r="AK126" s="866" t="s">
        <v>437</v>
      </c>
      <c r="AL126" s="864"/>
      <c r="AM126" s="864"/>
      <c r="AN126" s="864"/>
      <c r="AO126" s="865"/>
      <c r="AP126" s="911" t="s">
        <v>446</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491</v>
      </c>
      <c r="CQ126" s="834"/>
      <c r="CR126" s="834"/>
      <c r="CS126" s="834"/>
      <c r="CT126" s="834"/>
      <c r="CU126" s="834"/>
      <c r="CV126" s="834"/>
      <c r="CW126" s="834"/>
      <c r="CX126" s="834"/>
      <c r="CY126" s="834"/>
      <c r="CZ126" s="834"/>
      <c r="DA126" s="834"/>
      <c r="DB126" s="834"/>
      <c r="DC126" s="834"/>
      <c r="DD126" s="834"/>
      <c r="DE126" s="834"/>
      <c r="DF126" s="835"/>
      <c r="DG126" s="900" t="s">
        <v>224</v>
      </c>
      <c r="DH126" s="901"/>
      <c r="DI126" s="901"/>
      <c r="DJ126" s="901"/>
      <c r="DK126" s="901"/>
      <c r="DL126" s="901" t="s">
        <v>448</v>
      </c>
      <c r="DM126" s="901"/>
      <c r="DN126" s="901"/>
      <c r="DO126" s="901"/>
      <c r="DP126" s="901"/>
      <c r="DQ126" s="901" t="s">
        <v>224</v>
      </c>
      <c r="DR126" s="901"/>
      <c r="DS126" s="901"/>
      <c r="DT126" s="901"/>
      <c r="DU126" s="901"/>
      <c r="DV126" s="878" t="s">
        <v>439</v>
      </c>
      <c r="DW126" s="878"/>
      <c r="DX126" s="878"/>
      <c r="DY126" s="878"/>
      <c r="DZ126" s="879"/>
    </row>
    <row r="127" spans="1:130" s="248" customFormat="1" ht="26.25" customHeight="1" x14ac:dyDescent="0.15">
      <c r="A127" s="906"/>
      <c r="B127" s="907"/>
      <c r="C127" s="925" t="s">
        <v>492</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t="s">
        <v>446</v>
      </c>
      <c r="AB127" s="864"/>
      <c r="AC127" s="864"/>
      <c r="AD127" s="864"/>
      <c r="AE127" s="865"/>
      <c r="AF127" s="866" t="s">
        <v>224</v>
      </c>
      <c r="AG127" s="864"/>
      <c r="AH127" s="864"/>
      <c r="AI127" s="864"/>
      <c r="AJ127" s="865"/>
      <c r="AK127" s="866" t="s">
        <v>446</v>
      </c>
      <c r="AL127" s="864"/>
      <c r="AM127" s="864"/>
      <c r="AN127" s="864"/>
      <c r="AO127" s="865"/>
      <c r="AP127" s="911" t="s">
        <v>473</v>
      </c>
      <c r="AQ127" s="912"/>
      <c r="AR127" s="912"/>
      <c r="AS127" s="912"/>
      <c r="AT127" s="913"/>
      <c r="AU127" s="284"/>
      <c r="AV127" s="284"/>
      <c r="AW127" s="284"/>
      <c r="AX127" s="928" t="s">
        <v>493</v>
      </c>
      <c r="AY127" s="896"/>
      <c r="AZ127" s="896"/>
      <c r="BA127" s="896"/>
      <c r="BB127" s="896"/>
      <c r="BC127" s="896"/>
      <c r="BD127" s="896"/>
      <c r="BE127" s="897"/>
      <c r="BF127" s="895" t="s">
        <v>494</v>
      </c>
      <c r="BG127" s="896"/>
      <c r="BH127" s="896"/>
      <c r="BI127" s="896"/>
      <c r="BJ127" s="896"/>
      <c r="BK127" s="896"/>
      <c r="BL127" s="897"/>
      <c r="BM127" s="895" t="s">
        <v>495</v>
      </c>
      <c r="BN127" s="896"/>
      <c r="BO127" s="896"/>
      <c r="BP127" s="896"/>
      <c r="BQ127" s="896"/>
      <c r="BR127" s="896"/>
      <c r="BS127" s="897"/>
      <c r="BT127" s="895" t="s">
        <v>496</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497</v>
      </c>
      <c r="CQ127" s="834"/>
      <c r="CR127" s="834"/>
      <c r="CS127" s="834"/>
      <c r="CT127" s="834"/>
      <c r="CU127" s="834"/>
      <c r="CV127" s="834"/>
      <c r="CW127" s="834"/>
      <c r="CX127" s="834"/>
      <c r="CY127" s="834"/>
      <c r="CZ127" s="834"/>
      <c r="DA127" s="834"/>
      <c r="DB127" s="834"/>
      <c r="DC127" s="834"/>
      <c r="DD127" s="834"/>
      <c r="DE127" s="834"/>
      <c r="DF127" s="835"/>
      <c r="DG127" s="900" t="s">
        <v>224</v>
      </c>
      <c r="DH127" s="901"/>
      <c r="DI127" s="901"/>
      <c r="DJ127" s="901"/>
      <c r="DK127" s="901"/>
      <c r="DL127" s="901" t="s">
        <v>448</v>
      </c>
      <c r="DM127" s="901"/>
      <c r="DN127" s="901"/>
      <c r="DO127" s="901"/>
      <c r="DP127" s="901"/>
      <c r="DQ127" s="901" t="s">
        <v>446</v>
      </c>
      <c r="DR127" s="901"/>
      <c r="DS127" s="901"/>
      <c r="DT127" s="901"/>
      <c r="DU127" s="901"/>
      <c r="DV127" s="878" t="s">
        <v>460</v>
      </c>
      <c r="DW127" s="878"/>
      <c r="DX127" s="878"/>
      <c r="DY127" s="878"/>
      <c r="DZ127" s="879"/>
    </row>
    <row r="128" spans="1:130" s="248" customFormat="1" ht="26.25" customHeight="1" thickBot="1" x14ac:dyDescent="0.2">
      <c r="A128" s="880" t="s">
        <v>498</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499</v>
      </c>
      <c r="X128" s="882"/>
      <c r="Y128" s="882"/>
      <c r="Z128" s="883"/>
      <c r="AA128" s="884">
        <v>12887</v>
      </c>
      <c r="AB128" s="885"/>
      <c r="AC128" s="885"/>
      <c r="AD128" s="885"/>
      <c r="AE128" s="886"/>
      <c r="AF128" s="887">
        <v>12887</v>
      </c>
      <c r="AG128" s="885"/>
      <c r="AH128" s="885"/>
      <c r="AI128" s="885"/>
      <c r="AJ128" s="886"/>
      <c r="AK128" s="887">
        <v>11734</v>
      </c>
      <c r="AL128" s="885"/>
      <c r="AM128" s="885"/>
      <c r="AN128" s="885"/>
      <c r="AO128" s="886"/>
      <c r="AP128" s="888"/>
      <c r="AQ128" s="889"/>
      <c r="AR128" s="889"/>
      <c r="AS128" s="889"/>
      <c r="AT128" s="890"/>
      <c r="AU128" s="284"/>
      <c r="AV128" s="284"/>
      <c r="AW128" s="284"/>
      <c r="AX128" s="891" t="s">
        <v>500</v>
      </c>
      <c r="AY128" s="892"/>
      <c r="AZ128" s="892"/>
      <c r="BA128" s="892"/>
      <c r="BB128" s="892"/>
      <c r="BC128" s="892"/>
      <c r="BD128" s="892"/>
      <c r="BE128" s="893"/>
      <c r="BF128" s="870" t="s">
        <v>459</v>
      </c>
      <c r="BG128" s="871"/>
      <c r="BH128" s="871"/>
      <c r="BI128" s="871"/>
      <c r="BJ128" s="871"/>
      <c r="BK128" s="871"/>
      <c r="BL128" s="894"/>
      <c r="BM128" s="870">
        <v>11.67</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501</v>
      </c>
      <c r="CQ128" s="812"/>
      <c r="CR128" s="812"/>
      <c r="CS128" s="812"/>
      <c r="CT128" s="812"/>
      <c r="CU128" s="812"/>
      <c r="CV128" s="812"/>
      <c r="CW128" s="812"/>
      <c r="CX128" s="812"/>
      <c r="CY128" s="812"/>
      <c r="CZ128" s="812"/>
      <c r="DA128" s="812"/>
      <c r="DB128" s="812"/>
      <c r="DC128" s="812"/>
      <c r="DD128" s="812"/>
      <c r="DE128" s="812"/>
      <c r="DF128" s="813"/>
      <c r="DG128" s="874" t="s">
        <v>224</v>
      </c>
      <c r="DH128" s="875"/>
      <c r="DI128" s="875"/>
      <c r="DJ128" s="875"/>
      <c r="DK128" s="875"/>
      <c r="DL128" s="875" t="s">
        <v>437</v>
      </c>
      <c r="DM128" s="875"/>
      <c r="DN128" s="875"/>
      <c r="DO128" s="875"/>
      <c r="DP128" s="875"/>
      <c r="DQ128" s="875" t="s">
        <v>459</v>
      </c>
      <c r="DR128" s="875"/>
      <c r="DS128" s="875"/>
      <c r="DT128" s="875"/>
      <c r="DU128" s="875"/>
      <c r="DV128" s="876" t="s">
        <v>437</v>
      </c>
      <c r="DW128" s="876"/>
      <c r="DX128" s="876"/>
      <c r="DY128" s="876"/>
      <c r="DZ128" s="877"/>
    </row>
    <row r="129" spans="1:131" s="248" customFormat="1" ht="26.25" customHeight="1" x14ac:dyDescent="0.15">
      <c r="A129" s="858" t="s">
        <v>107</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502</v>
      </c>
      <c r="X129" s="861"/>
      <c r="Y129" s="861"/>
      <c r="Z129" s="862"/>
      <c r="AA129" s="863">
        <v>32489325</v>
      </c>
      <c r="AB129" s="864"/>
      <c r="AC129" s="864"/>
      <c r="AD129" s="864"/>
      <c r="AE129" s="865"/>
      <c r="AF129" s="866">
        <v>33800225</v>
      </c>
      <c r="AG129" s="864"/>
      <c r="AH129" s="864"/>
      <c r="AI129" s="864"/>
      <c r="AJ129" s="865"/>
      <c r="AK129" s="866">
        <v>33349959</v>
      </c>
      <c r="AL129" s="864"/>
      <c r="AM129" s="864"/>
      <c r="AN129" s="864"/>
      <c r="AO129" s="865"/>
      <c r="AP129" s="867"/>
      <c r="AQ129" s="868"/>
      <c r="AR129" s="868"/>
      <c r="AS129" s="868"/>
      <c r="AT129" s="869"/>
      <c r="AU129" s="286"/>
      <c r="AV129" s="286"/>
      <c r="AW129" s="286"/>
      <c r="AX129" s="833" t="s">
        <v>503</v>
      </c>
      <c r="AY129" s="834"/>
      <c r="AZ129" s="834"/>
      <c r="BA129" s="834"/>
      <c r="BB129" s="834"/>
      <c r="BC129" s="834"/>
      <c r="BD129" s="834"/>
      <c r="BE129" s="835"/>
      <c r="BF129" s="853" t="s">
        <v>224</v>
      </c>
      <c r="BG129" s="854"/>
      <c r="BH129" s="854"/>
      <c r="BI129" s="854"/>
      <c r="BJ129" s="854"/>
      <c r="BK129" s="854"/>
      <c r="BL129" s="855"/>
      <c r="BM129" s="853">
        <v>16.670000000000002</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8" t="s">
        <v>504</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505</v>
      </c>
      <c r="X130" s="861"/>
      <c r="Y130" s="861"/>
      <c r="Z130" s="862"/>
      <c r="AA130" s="863">
        <v>894030</v>
      </c>
      <c r="AB130" s="864"/>
      <c r="AC130" s="864"/>
      <c r="AD130" s="864"/>
      <c r="AE130" s="865"/>
      <c r="AF130" s="866">
        <v>862584</v>
      </c>
      <c r="AG130" s="864"/>
      <c r="AH130" s="864"/>
      <c r="AI130" s="864"/>
      <c r="AJ130" s="865"/>
      <c r="AK130" s="866">
        <v>848051</v>
      </c>
      <c r="AL130" s="864"/>
      <c r="AM130" s="864"/>
      <c r="AN130" s="864"/>
      <c r="AO130" s="865"/>
      <c r="AP130" s="867"/>
      <c r="AQ130" s="868"/>
      <c r="AR130" s="868"/>
      <c r="AS130" s="868"/>
      <c r="AT130" s="869"/>
      <c r="AU130" s="286"/>
      <c r="AV130" s="286"/>
      <c r="AW130" s="286"/>
      <c r="AX130" s="833" t="s">
        <v>506</v>
      </c>
      <c r="AY130" s="834"/>
      <c r="AZ130" s="834"/>
      <c r="BA130" s="834"/>
      <c r="BB130" s="834"/>
      <c r="BC130" s="834"/>
      <c r="BD130" s="834"/>
      <c r="BE130" s="835"/>
      <c r="BF130" s="836">
        <v>-0.2</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507</v>
      </c>
      <c r="X131" s="844"/>
      <c r="Y131" s="844"/>
      <c r="Z131" s="845"/>
      <c r="AA131" s="846">
        <v>31595295</v>
      </c>
      <c r="AB131" s="847"/>
      <c r="AC131" s="847"/>
      <c r="AD131" s="847"/>
      <c r="AE131" s="848"/>
      <c r="AF131" s="849">
        <v>32937641</v>
      </c>
      <c r="AG131" s="847"/>
      <c r="AH131" s="847"/>
      <c r="AI131" s="847"/>
      <c r="AJ131" s="848"/>
      <c r="AK131" s="849">
        <v>32501908</v>
      </c>
      <c r="AL131" s="847"/>
      <c r="AM131" s="847"/>
      <c r="AN131" s="847"/>
      <c r="AO131" s="848"/>
      <c r="AP131" s="850"/>
      <c r="AQ131" s="851"/>
      <c r="AR131" s="851"/>
      <c r="AS131" s="851"/>
      <c r="AT131" s="852"/>
      <c r="AU131" s="286"/>
      <c r="AV131" s="286"/>
      <c r="AW131" s="286"/>
      <c r="AX131" s="811" t="s">
        <v>508</v>
      </c>
      <c r="AY131" s="812"/>
      <c r="AZ131" s="812"/>
      <c r="BA131" s="812"/>
      <c r="BB131" s="812"/>
      <c r="BC131" s="812"/>
      <c r="BD131" s="812"/>
      <c r="BE131" s="813"/>
      <c r="BF131" s="814" t="s">
        <v>460</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0" t="s">
        <v>509</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510</v>
      </c>
      <c r="W132" s="824"/>
      <c r="X132" s="824"/>
      <c r="Y132" s="824"/>
      <c r="Z132" s="825"/>
      <c r="AA132" s="826">
        <v>-0.13805853100000001</v>
      </c>
      <c r="AB132" s="827"/>
      <c r="AC132" s="827"/>
      <c r="AD132" s="827"/>
      <c r="AE132" s="828"/>
      <c r="AF132" s="829">
        <v>-0.31713260799999998</v>
      </c>
      <c r="AG132" s="827"/>
      <c r="AH132" s="827"/>
      <c r="AI132" s="827"/>
      <c r="AJ132" s="828"/>
      <c r="AK132" s="829">
        <v>-0.28139886400000003</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511</v>
      </c>
      <c r="W133" s="803"/>
      <c r="X133" s="803"/>
      <c r="Y133" s="803"/>
      <c r="Z133" s="804"/>
      <c r="AA133" s="805">
        <v>0.3</v>
      </c>
      <c r="AB133" s="806"/>
      <c r="AC133" s="806"/>
      <c r="AD133" s="806"/>
      <c r="AE133" s="807"/>
      <c r="AF133" s="805">
        <v>0</v>
      </c>
      <c r="AG133" s="806"/>
      <c r="AH133" s="806"/>
      <c r="AI133" s="806"/>
      <c r="AJ133" s="807"/>
      <c r="AK133" s="805">
        <v>-0.2</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XJkPE+E158y0oNh1FaLf4EnOR7nmtAQci9B6HDa4OFyZ7KxthGAtLqxbf04lNC6/YIVIoLdwpGLhcQUwKsMxhQ==" saltValue="L+E21Mn4eu4cZ6xUtmra1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F1" zoomScaleNormal="85" zoomScaleSheetLayoutView="100" workbookViewId="0">
      <selection activeCell="B1" sqref="B1:DI1"/>
    </sheetView>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512</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4p6vpjoSgcw2RbujW09HcyiW7Tfc4sY5SquXiBAq6ymEykjvcFWsPe9Ni4jK4rzcvT/Tklmu+fiXKtubXgn38Q==" saltValue="hWmWdddyxgk9ltDx89NhlA==" spinCount="100000" sheet="1" objects="1" scenarios="1"/>
  <dataConsolidate/>
  <phoneticPr fontId="2"/>
  <printOptions horizontalCentered="1" verticalCentered="1"/>
  <pageMargins left="0" right="0" top="0" bottom="0" header="0" footer="0"/>
  <pageSetup paperSize="9" scale="30"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X40" zoomScaleNormal="100" zoomScaleSheetLayoutView="55" workbookViewId="0">
      <selection activeCell="B1" sqref="B1:DI1"/>
    </sheetView>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9hSpIYIORkBm5FwGax4h8jY2aNUHFhg1nqzj5JBNeZ5CH2aJbXtwh2z4W7OYC5HBrFA4+w/PPPgdfGKAl+NnQQ==" saltValue="cQZgqPToH2b0e1cTbSM7hw=="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B1" zoomScaleSheetLayoutView="100" workbookViewId="0">
      <selection activeCell="AN28" sqref="AN28"/>
    </sheetView>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513</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514</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515</v>
      </c>
      <c r="AP7" s="305"/>
      <c r="AQ7" s="306" t="s">
        <v>516</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517</v>
      </c>
      <c r="AQ8" s="312" t="s">
        <v>518</v>
      </c>
      <c r="AR8" s="313" t="s">
        <v>519</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520</v>
      </c>
      <c r="AL9" s="1228"/>
      <c r="AM9" s="1228"/>
      <c r="AN9" s="1229"/>
      <c r="AO9" s="314">
        <v>11467833</v>
      </c>
      <c r="AP9" s="314">
        <v>170612</v>
      </c>
      <c r="AQ9" s="315">
        <v>64942</v>
      </c>
      <c r="AR9" s="316">
        <v>162.69999999999999</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521</v>
      </c>
      <c r="AL10" s="1228"/>
      <c r="AM10" s="1228"/>
      <c r="AN10" s="1229"/>
      <c r="AO10" s="317">
        <v>185725</v>
      </c>
      <c r="AP10" s="317">
        <v>2763</v>
      </c>
      <c r="AQ10" s="318">
        <v>879</v>
      </c>
      <c r="AR10" s="319">
        <v>214.3</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522</v>
      </c>
      <c r="AL11" s="1228"/>
      <c r="AM11" s="1228"/>
      <c r="AN11" s="1229"/>
      <c r="AO11" s="317" t="s">
        <v>523</v>
      </c>
      <c r="AP11" s="317" t="s">
        <v>523</v>
      </c>
      <c r="AQ11" s="318" t="s">
        <v>523</v>
      </c>
      <c r="AR11" s="319" t="s">
        <v>523</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524</v>
      </c>
      <c r="AL12" s="1228"/>
      <c r="AM12" s="1228"/>
      <c r="AN12" s="1229"/>
      <c r="AO12" s="317" t="s">
        <v>523</v>
      </c>
      <c r="AP12" s="317" t="s">
        <v>523</v>
      </c>
      <c r="AQ12" s="318" t="s">
        <v>523</v>
      </c>
      <c r="AR12" s="319" t="s">
        <v>523</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525</v>
      </c>
      <c r="AL13" s="1228"/>
      <c r="AM13" s="1228"/>
      <c r="AN13" s="1229"/>
      <c r="AO13" s="317">
        <v>259034</v>
      </c>
      <c r="AP13" s="317">
        <v>3854</v>
      </c>
      <c r="AQ13" s="318">
        <v>2352</v>
      </c>
      <c r="AR13" s="319">
        <v>63.9</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526</v>
      </c>
      <c r="AL14" s="1228"/>
      <c r="AM14" s="1228"/>
      <c r="AN14" s="1229"/>
      <c r="AO14" s="317">
        <v>446948</v>
      </c>
      <c r="AP14" s="317">
        <v>6649</v>
      </c>
      <c r="AQ14" s="318">
        <v>1462</v>
      </c>
      <c r="AR14" s="319">
        <v>354.8</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527</v>
      </c>
      <c r="AL15" s="1231"/>
      <c r="AM15" s="1231"/>
      <c r="AN15" s="1232"/>
      <c r="AO15" s="317">
        <v>-1171379</v>
      </c>
      <c r="AP15" s="317">
        <v>-17427</v>
      </c>
      <c r="AQ15" s="318">
        <v>-4941</v>
      </c>
      <c r="AR15" s="319">
        <v>252.7</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185</v>
      </c>
      <c r="AL16" s="1231"/>
      <c r="AM16" s="1231"/>
      <c r="AN16" s="1232"/>
      <c r="AO16" s="317">
        <v>11188161</v>
      </c>
      <c r="AP16" s="317">
        <v>166451</v>
      </c>
      <c r="AQ16" s="318">
        <v>64694</v>
      </c>
      <c r="AR16" s="319">
        <v>157.30000000000001</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528</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529</v>
      </c>
      <c r="AP20" s="326" t="s">
        <v>530</v>
      </c>
      <c r="AQ20" s="327" t="s">
        <v>531</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532</v>
      </c>
      <c r="AL21" s="1234"/>
      <c r="AM21" s="1234"/>
      <c r="AN21" s="1235"/>
      <c r="AO21" s="330">
        <v>16.71</v>
      </c>
      <c r="AP21" s="331">
        <v>6.27</v>
      </c>
      <c r="AQ21" s="332">
        <v>10.44</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533</v>
      </c>
      <c r="AL22" s="1234"/>
      <c r="AM22" s="1234"/>
      <c r="AN22" s="1235"/>
      <c r="AO22" s="335">
        <v>99.2</v>
      </c>
      <c r="AP22" s="336">
        <v>98.9</v>
      </c>
      <c r="AQ22" s="337">
        <v>0.3</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534</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535</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536</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515</v>
      </c>
      <c r="AP30" s="305"/>
      <c r="AQ30" s="306" t="s">
        <v>516</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517</v>
      </c>
      <c r="AQ31" s="312" t="s">
        <v>518</v>
      </c>
      <c r="AR31" s="313" t="s">
        <v>519</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537</v>
      </c>
      <c r="AL32" s="1217"/>
      <c r="AM32" s="1217"/>
      <c r="AN32" s="1218"/>
      <c r="AO32" s="345">
        <v>69677</v>
      </c>
      <c r="AP32" s="345">
        <v>1037</v>
      </c>
      <c r="AQ32" s="346">
        <v>4470</v>
      </c>
      <c r="AR32" s="347">
        <v>-76.8</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538</v>
      </c>
      <c r="AL33" s="1217"/>
      <c r="AM33" s="1217"/>
      <c r="AN33" s="1218"/>
      <c r="AO33" s="345" t="s">
        <v>523</v>
      </c>
      <c r="AP33" s="345" t="s">
        <v>523</v>
      </c>
      <c r="AQ33" s="346" t="s">
        <v>523</v>
      </c>
      <c r="AR33" s="347" t="s">
        <v>523</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539</v>
      </c>
      <c r="AL34" s="1217"/>
      <c r="AM34" s="1217"/>
      <c r="AN34" s="1218"/>
      <c r="AO34" s="345" t="s">
        <v>523</v>
      </c>
      <c r="AP34" s="345" t="s">
        <v>523</v>
      </c>
      <c r="AQ34" s="346">
        <v>430</v>
      </c>
      <c r="AR34" s="347" t="s">
        <v>523</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540</v>
      </c>
      <c r="AL35" s="1217"/>
      <c r="AM35" s="1217"/>
      <c r="AN35" s="1218"/>
      <c r="AO35" s="345" t="s">
        <v>523</v>
      </c>
      <c r="AP35" s="345" t="s">
        <v>523</v>
      </c>
      <c r="AQ35" s="346">
        <v>25</v>
      </c>
      <c r="AR35" s="347" t="s">
        <v>523</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541</v>
      </c>
      <c r="AL36" s="1217"/>
      <c r="AM36" s="1217"/>
      <c r="AN36" s="1218"/>
      <c r="AO36" s="345">
        <v>57517</v>
      </c>
      <c r="AP36" s="345">
        <v>856</v>
      </c>
      <c r="AQ36" s="346">
        <v>317</v>
      </c>
      <c r="AR36" s="347">
        <v>170</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542</v>
      </c>
      <c r="AL37" s="1217"/>
      <c r="AM37" s="1217"/>
      <c r="AN37" s="1218"/>
      <c r="AO37" s="345">
        <v>641131</v>
      </c>
      <c r="AP37" s="345">
        <v>9538</v>
      </c>
      <c r="AQ37" s="346">
        <v>2439</v>
      </c>
      <c r="AR37" s="347">
        <v>291.10000000000002</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543</v>
      </c>
      <c r="AL38" s="1214"/>
      <c r="AM38" s="1214"/>
      <c r="AN38" s="1215"/>
      <c r="AO38" s="348" t="s">
        <v>523</v>
      </c>
      <c r="AP38" s="348" t="s">
        <v>523</v>
      </c>
      <c r="AQ38" s="349" t="s">
        <v>523</v>
      </c>
      <c r="AR38" s="337" t="s">
        <v>523</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544</v>
      </c>
      <c r="AL39" s="1214"/>
      <c r="AM39" s="1214"/>
      <c r="AN39" s="1215"/>
      <c r="AO39" s="345">
        <v>-11734</v>
      </c>
      <c r="AP39" s="345">
        <v>-175</v>
      </c>
      <c r="AQ39" s="346">
        <v>-17</v>
      </c>
      <c r="AR39" s="347">
        <v>929.4</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545</v>
      </c>
      <c r="AL40" s="1217"/>
      <c r="AM40" s="1217"/>
      <c r="AN40" s="1218"/>
      <c r="AO40" s="345">
        <v>-848051</v>
      </c>
      <c r="AP40" s="345">
        <v>-12617</v>
      </c>
      <c r="AQ40" s="346">
        <v>-15313</v>
      </c>
      <c r="AR40" s="347">
        <v>-17.600000000000001</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296</v>
      </c>
      <c r="AL41" s="1220"/>
      <c r="AM41" s="1220"/>
      <c r="AN41" s="1221"/>
      <c r="AO41" s="345">
        <v>-91460</v>
      </c>
      <c r="AP41" s="345">
        <v>-1361</v>
      </c>
      <c r="AQ41" s="346">
        <v>-7650</v>
      </c>
      <c r="AR41" s="347">
        <v>-82.2</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546</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547</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548</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515</v>
      </c>
      <c r="AN49" s="1224" t="s">
        <v>549</v>
      </c>
      <c r="AO49" s="1225"/>
      <c r="AP49" s="1225"/>
      <c r="AQ49" s="1225"/>
      <c r="AR49" s="1226"/>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550</v>
      </c>
      <c r="AO50" s="362" t="s">
        <v>551</v>
      </c>
      <c r="AP50" s="363" t="s">
        <v>552</v>
      </c>
      <c r="AQ50" s="364" t="s">
        <v>553</v>
      </c>
      <c r="AR50" s="365" t="s">
        <v>554</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555</v>
      </c>
      <c r="AL51" s="358"/>
      <c r="AM51" s="366">
        <v>10175654</v>
      </c>
      <c r="AN51" s="367">
        <v>170196</v>
      </c>
      <c r="AO51" s="368">
        <v>36.299999999999997</v>
      </c>
      <c r="AP51" s="369">
        <v>51565</v>
      </c>
      <c r="AQ51" s="370">
        <v>17.8</v>
      </c>
      <c r="AR51" s="371">
        <v>18.5</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556</v>
      </c>
      <c r="AM52" s="374">
        <v>6219660</v>
      </c>
      <c r="AN52" s="375">
        <v>104029</v>
      </c>
      <c r="AO52" s="376">
        <v>22.1</v>
      </c>
      <c r="AP52" s="377">
        <v>35359</v>
      </c>
      <c r="AQ52" s="378">
        <v>16.5</v>
      </c>
      <c r="AR52" s="379">
        <v>5.6</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557</v>
      </c>
      <c r="AL53" s="358"/>
      <c r="AM53" s="366">
        <v>7291504</v>
      </c>
      <c r="AN53" s="367">
        <v>119008</v>
      </c>
      <c r="AO53" s="368">
        <v>-30.1</v>
      </c>
      <c r="AP53" s="369">
        <v>46686</v>
      </c>
      <c r="AQ53" s="370">
        <v>-9.5</v>
      </c>
      <c r="AR53" s="371">
        <v>-20.6</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556</v>
      </c>
      <c r="AM54" s="374">
        <v>4944449</v>
      </c>
      <c r="AN54" s="375">
        <v>80701</v>
      </c>
      <c r="AO54" s="376">
        <v>-22.4</v>
      </c>
      <c r="AP54" s="377">
        <v>32595</v>
      </c>
      <c r="AQ54" s="378">
        <v>-7.8</v>
      </c>
      <c r="AR54" s="379">
        <v>-14.6</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558</v>
      </c>
      <c r="AL55" s="358"/>
      <c r="AM55" s="366">
        <v>12763133</v>
      </c>
      <c r="AN55" s="367">
        <v>200568</v>
      </c>
      <c r="AO55" s="368">
        <v>68.5</v>
      </c>
      <c r="AP55" s="369">
        <v>49796</v>
      </c>
      <c r="AQ55" s="370">
        <v>6.7</v>
      </c>
      <c r="AR55" s="371">
        <v>61.8</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556</v>
      </c>
      <c r="AM56" s="374">
        <v>9730517</v>
      </c>
      <c r="AN56" s="375">
        <v>152911</v>
      </c>
      <c r="AO56" s="376">
        <v>89.5</v>
      </c>
      <c r="AP56" s="377">
        <v>37281</v>
      </c>
      <c r="AQ56" s="378">
        <v>14.4</v>
      </c>
      <c r="AR56" s="379">
        <v>75.099999999999994</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559</v>
      </c>
      <c r="AL57" s="358"/>
      <c r="AM57" s="366">
        <v>8649671</v>
      </c>
      <c r="AN57" s="367">
        <v>131171</v>
      </c>
      <c r="AO57" s="368">
        <v>-34.6</v>
      </c>
      <c r="AP57" s="369">
        <v>51681</v>
      </c>
      <c r="AQ57" s="370">
        <v>3.8</v>
      </c>
      <c r="AR57" s="371">
        <v>-38.4</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556</v>
      </c>
      <c r="AM58" s="374">
        <v>7442183</v>
      </c>
      <c r="AN58" s="375">
        <v>112860</v>
      </c>
      <c r="AO58" s="376">
        <v>-26.2</v>
      </c>
      <c r="AP58" s="377">
        <v>37226</v>
      </c>
      <c r="AQ58" s="378">
        <v>-0.1</v>
      </c>
      <c r="AR58" s="379">
        <v>-26.1</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560</v>
      </c>
      <c r="AL59" s="358"/>
      <c r="AM59" s="366">
        <v>10372789</v>
      </c>
      <c r="AN59" s="367">
        <v>154320</v>
      </c>
      <c r="AO59" s="368">
        <v>17.600000000000001</v>
      </c>
      <c r="AP59" s="369">
        <v>50465</v>
      </c>
      <c r="AQ59" s="370">
        <v>-2.4</v>
      </c>
      <c r="AR59" s="371">
        <v>20</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556</v>
      </c>
      <c r="AM60" s="374">
        <v>9638887</v>
      </c>
      <c r="AN60" s="375">
        <v>143402</v>
      </c>
      <c r="AO60" s="376">
        <v>27.1</v>
      </c>
      <c r="AP60" s="377">
        <v>34193</v>
      </c>
      <c r="AQ60" s="378">
        <v>-8.1</v>
      </c>
      <c r="AR60" s="379">
        <v>35.200000000000003</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561</v>
      </c>
      <c r="AL61" s="380"/>
      <c r="AM61" s="381">
        <v>9850550</v>
      </c>
      <c r="AN61" s="382">
        <v>155053</v>
      </c>
      <c r="AO61" s="383">
        <v>11.5</v>
      </c>
      <c r="AP61" s="384">
        <v>50039</v>
      </c>
      <c r="AQ61" s="385">
        <v>3.3</v>
      </c>
      <c r="AR61" s="371">
        <v>8.1999999999999993</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556</v>
      </c>
      <c r="AM62" s="374">
        <v>7595139</v>
      </c>
      <c r="AN62" s="375">
        <v>118781</v>
      </c>
      <c r="AO62" s="376">
        <v>18</v>
      </c>
      <c r="AP62" s="377">
        <v>35331</v>
      </c>
      <c r="AQ62" s="378">
        <v>3</v>
      </c>
      <c r="AR62" s="379">
        <v>15</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paXioQ5UmE99Fy9DMvLQ2NW5u+v2hiiXeugQGXoxHZgzGp5GOHZIi+F9d0vggoFMpBGEjMqPZx4LD1LNl5xOEQ==" saltValue="q4m6ifDpqnifVggWK3GyJw=="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42"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W74" zoomScaleNormal="100" zoomScaleSheetLayoutView="55" workbookViewId="0">
      <selection activeCell="B1" sqref="B1:DI1"/>
    </sheetView>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563</v>
      </c>
    </row>
    <row r="120" spans="125:125" ht="13.5" hidden="1" customHeight="1" x14ac:dyDescent="0.15"/>
    <row r="121" spans="125:125" ht="13.5" hidden="1" customHeight="1" x14ac:dyDescent="0.15">
      <c r="DU121" s="292"/>
    </row>
  </sheetData>
  <sheetProtection algorithmName="SHA-512" hashValue="hPaTh4N0YPfhX7POEI0ZVdXv2DJarx+6gNMw4MrBBUFT8XuR6yG1NufraCV6dUqTHwPcXmmhpcAk8FW4bAWHPw==" saltValue="C2zdh5AYmqJXwzFiXet+Z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W70" zoomScaleNormal="100" zoomScaleSheetLayoutView="55" workbookViewId="0">
      <selection activeCell="B1" sqref="B1:DI1"/>
    </sheetView>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564</v>
      </c>
    </row>
  </sheetData>
  <sheetProtection algorithmName="SHA-512" hashValue="alxbq2XlEJIcXVmJbCO1IECwT/U5JgUTAxzcpHzDyUyGAJe+PR6WRka+q53SAJM5uiGtDDYAghREZDXiW17zLA==" saltValue="kRXkPjCVXpAWF2+dip957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B28" zoomScaleNormal="100" zoomScaleSheetLayoutView="100" workbookViewId="0">
      <selection activeCell="B1" sqref="B1:DI1"/>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565</v>
      </c>
      <c r="G46" s="8" t="s">
        <v>566</v>
      </c>
      <c r="H46" s="8" t="s">
        <v>567</v>
      </c>
      <c r="I46" s="8" t="s">
        <v>568</v>
      </c>
      <c r="J46" s="9" t="s">
        <v>569</v>
      </c>
    </row>
    <row r="47" spans="2:10" ht="57.75" customHeight="1" x14ac:dyDescent="0.15">
      <c r="B47" s="10"/>
      <c r="C47" s="1238" t="s">
        <v>3</v>
      </c>
      <c r="D47" s="1238"/>
      <c r="E47" s="1239"/>
      <c r="F47" s="11">
        <v>127.16</v>
      </c>
      <c r="G47" s="12">
        <v>139.93</v>
      </c>
      <c r="H47" s="12">
        <v>140.71</v>
      </c>
      <c r="I47" s="12">
        <v>142.44999999999999</v>
      </c>
      <c r="J47" s="13">
        <v>124.76</v>
      </c>
    </row>
    <row r="48" spans="2:10" ht="57.75" customHeight="1" x14ac:dyDescent="0.15">
      <c r="B48" s="14"/>
      <c r="C48" s="1240" t="s">
        <v>4</v>
      </c>
      <c r="D48" s="1240"/>
      <c r="E48" s="1241"/>
      <c r="F48" s="15">
        <v>4.6500000000000004</v>
      </c>
      <c r="G48" s="16">
        <v>3.36</v>
      </c>
      <c r="H48" s="16">
        <v>3.86</v>
      </c>
      <c r="I48" s="16">
        <v>5.77</v>
      </c>
      <c r="J48" s="17">
        <v>4.88</v>
      </c>
    </row>
    <row r="49" spans="2:10" ht="57.75" customHeight="1" thickBot="1" x14ac:dyDescent="0.2">
      <c r="B49" s="18"/>
      <c r="C49" s="1242" t="s">
        <v>5</v>
      </c>
      <c r="D49" s="1242"/>
      <c r="E49" s="1243"/>
      <c r="F49" s="19">
        <v>1.76</v>
      </c>
      <c r="G49" s="20">
        <v>6.67</v>
      </c>
      <c r="H49" s="20">
        <v>7.75</v>
      </c>
      <c r="I49" s="20">
        <v>9.25</v>
      </c>
      <c r="J49" s="21" t="s">
        <v>570</v>
      </c>
    </row>
    <row r="50" spans="2:10" ht="13.5" customHeight="1" x14ac:dyDescent="0.15"/>
  </sheetData>
  <sheetProtection algorithmName="SHA-512" hashValue="tag0JJkvyDe1r21kifpfsXkirrK7dbiXCUYX1Zgg+we9dI0rz3/b+Ujy4LkAzNMRZrU/3eH9Nr6VTa9ozX/xYw==" saltValue="PBD5L7BqnpjvLxsU2wmCww=="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C19" zoomScaleNormal="100" zoomScaleSheetLayoutView="100" workbookViewId="0">
      <selection activeCell="B1" sqref="B1:DI1"/>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565</v>
      </c>
      <c r="G33" s="29" t="s">
        <v>566</v>
      </c>
      <c r="H33" s="29" t="s">
        <v>567</v>
      </c>
      <c r="I33" s="29" t="s">
        <v>568</v>
      </c>
      <c r="J33" s="30" t="s">
        <v>569</v>
      </c>
      <c r="K33" s="22"/>
      <c r="L33" s="22"/>
      <c r="M33" s="22"/>
      <c r="N33" s="22"/>
      <c r="O33" s="22"/>
      <c r="P33" s="22"/>
    </row>
    <row r="34" spans="1:16" ht="39" customHeight="1" x14ac:dyDescent="0.15">
      <c r="A34" s="22"/>
      <c r="B34" s="31"/>
      <c r="C34" s="1250" t="s">
        <v>571</v>
      </c>
      <c r="D34" s="1250"/>
      <c r="E34" s="1251"/>
      <c r="F34" s="32">
        <v>4.6500000000000004</v>
      </c>
      <c r="G34" s="33">
        <v>3.35</v>
      </c>
      <c r="H34" s="33">
        <v>3.86</v>
      </c>
      <c r="I34" s="33">
        <v>5.77</v>
      </c>
      <c r="J34" s="34">
        <v>4.88</v>
      </c>
      <c r="K34" s="22"/>
      <c r="L34" s="22"/>
      <c r="M34" s="22"/>
      <c r="N34" s="22"/>
      <c r="O34" s="22"/>
      <c r="P34" s="22"/>
    </row>
    <row r="35" spans="1:16" ht="39" customHeight="1" x14ac:dyDescent="0.15">
      <c r="A35" s="22"/>
      <c r="B35" s="35"/>
      <c r="C35" s="1244" t="s">
        <v>572</v>
      </c>
      <c r="D35" s="1245"/>
      <c r="E35" s="1246"/>
      <c r="F35" s="36">
        <v>2.39</v>
      </c>
      <c r="G35" s="37">
        <v>3.37</v>
      </c>
      <c r="H35" s="37">
        <v>3.31</v>
      </c>
      <c r="I35" s="37">
        <v>3.67</v>
      </c>
      <c r="J35" s="38">
        <v>4.07</v>
      </c>
      <c r="K35" s="22"/>
      <c r="L35" s="22"/>
      <c r="M35" s="22"/>
      <c r="N35" s="22"/>
      <c r="O35" s="22"/>
      <c r="P35" s="22"/>
    </row>
    <row r="36" spans="1:16" ht="39" customHeight="1" x14ac:dyDescent="0.15">
      <c r="A36" s="22"/>
      <c r="B36" s="35"/>
      <c r="C36" s="1244" t="s">
        <v>573</v>
      </c>
      <c r="D36" s="1245"/>
      <c r="E36" s="1246"/>
      <c r="F36" s="36">
        <v>0.96</v>
      </c>
      <c r="G36" s="37">
        <v>1.24</v>
      </c>
      <c r="H36" s="37">
        <v>0.78</v>
      </c>
      <c r="I36" s="37">
        <v>0.71</v>
      </c>
      <c r="J36" s="38">
        <v>1.0900000000000001</v>
      </c>
      <c r="K36" s="22"/>
      <c r="L36" s="22"/>
      <c r="M36" s="22"/>
      <c r="N36" s="22"/>
      <c r="O36" s="22"/>
      <c r="P36" s="22"/>
    </row>
    <row r="37" spans="1:16" ht="39" customHeight="1" x14ac:dyDescent="0.15">
      <c r="A37" s="22"/>
      <c r="B37" s="35"/>
      <c r="C37" s="1244" t="s">
        <v>574</v>
      </c>
      <c r="D37" s="1245"/>
      <c r="E37" s="1246"/>
      <c r="F37" s="36">
        <v>0.27</v>
      </c>
      <c r="G37" s="37">
        <v>0.3</v>
      </c>
      <c r="H37" s="37">
        <v>0.28000000000000003</v>
      </c>
      <c r="I37" s="37">
        <v>0.24</v>
      </c>
      <c r="J37" s="38">
        <v>0.31</v>
      </c>
      <c r="K37" s="22"/>
      <c r="L37" s="22"/>
      <c r="M37" s="22"/>
      <c r="N37" s="22"/>
      <c r="O37" s="22"/>
      <c r="P37" s="22"/>
    </row>
    <row r="38" spans="1:16" ht="39" customHeight="1" x14ac:dyDescent="0.15">
      <c r="A38" s="22"/>
      <c r="B38" s="35"/>
      <c r="C38" s="1244"/>
      <c r="D38" s="1245"/>
      <c r="E38" s="1246"/>
      <c r="F38" s="36"/>
      <c r="G38" s="37"/>
      <c r="H38" s="37"/>
      <c r="I38" s="37"/>
      <c r="J38" s="38"/>
      <c r="K38" s="22"/>
      <c r="L38" s="22"/>
      <c r="M38" s="22"/>
      <c r="N38" s="22"/>
      <c r="O38" s="22"/>
      <c r="P38" s="22"/>
    </row>
    <row r="39" spans="1:16" ht="39" customHeight="1" x14ac:dyDescent="0.15">
      <c r="A39" s="22"/>
      <c r="B39" s="35"/>
      <c r="C39" s="1244"/>
      <c r="D39" s="1245"/>
      <c r="E39" s="1246"/>
      <c r="F39" s="36"/>
      <c r="G39" s="37"/>
      <c r="H39" s="37"/>
      <c r="I39" s="37"/>
      <c r="J39" s="38"/>
      <c r="K39" s="22"/>
      <c r="L39" s="22"/>
      <c r="M39" s="22"/>
      <c r="N39" s="22"/>
      <c r="O39" s="22"/>
      <c r="P39" s="22"/>
    </row>
    <row r="40" spans="1:16" ht="39" customHeight="1" x14ac:dyDescent="0.15">
      <c r="A40" s="22"/>
      <c r="B40" s="35"/>
      <c r="C40" s="1244"/>
      <c r="D40" s="1245"/>
      <c r="E40" s="1246"/>
      <c r="F40" s="36"/>
      <c r="G40" s="37"/>
      <c r="H40" s="37"/>
      <c r="I40" s="37"/>
      <c r="J40" s="38"/>
      <c r="K40" s="22"/>
      <c r="L40" s="22"/>
      <c r="M40" s="22"/>
      <c r="N40" s="22"/>
      <c r="O40" s="22"/>
      <c r="P40" s="22"/>
    </row>
    <row r="41" spans="1:16" ht="39" customHeight="1" x14ac:dyDescent="0.15">
      <c r="A41" s="22"/>
      <c r="B41" s="35"/>
      <c r="C41" s="1244"/>
      <c r="D41" s="1245"/>
      <c r="E41" s="1246"/>
      <c r="F41" s="36"/>
      <c r="G41" s="37"/>
      <c r="H41" s="37"/>
      <c r="I41" s="37"/>
      <c r="J41" s="38"/>
      <c r="K41" s="22"/>
      <c r="L41" s="22"/>
      <c r="M41" s="22"/>
      <c r="N41" s="22"/>
      <c r="O41" s="22"/>
      <c r="P41" s="22"/>
    </row>
    <row r="42" spans="1:16" ht="39" customHeight="1" x14ac:dyDescent="0.15">
      <c r="A42" s="22"/>
      <c r="B42" s="39"/>
      <c r="C42" s="1244" t="s">
        <v>575</v>
      </c>
      <c r="D42" s="1245"/>
      <c r="E42" s="1246"/>
      <c r="F42" s="36" t="s">
        <v>523</v>
      </c>
      <c r="G42" s="37" t="s">
        <v>523</v>
      </c>
      <c r="H42" s="37" t="s">
        <v>523</v>
      </c>
      <c r="I42" s="37" t="s">
        <v>523</v>
      </c>
      <c r="J42" s="38" t="s">
        <v>523</v>
      </c>
      <c r="K42" s="22"/>
      <c r="L42" s="22"/>
      <c r="M42" s="22"/>
      <c r="N42" s="22"/>
      <c r="O42" s="22"/>
      <c r="P42" s="22"/>
    </row>
    <row r="43" spans="1:16" ht="39" customHeight="1" thickBot="1" x14ac:dyDescent="0.2">
      <c r="A43" s="22"/>
      <c r="B43" s="40"/>
      <c r="C43" s="1247" t="s">
        <v>576</v>
      </c>
      <c r="D43" s="1248"/>
      <c r="E43" s="1249"/>
      <c r="F43" s="41" t="s">
        <v>523</v>
      </c>
      <c r="G43" s="42" t="s">
        <v>523</v>
      </c>
      <c r="H43" s="42" t="s">
        <v>523</v>
      </c>
      <c r="I43" s="42" t="s">
        <v>523</v>
      </c>
      <c r="J43" s="43" t="s">
        <v>523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ilyncKG0OqlwDh6Ic9Pqx38VTyeU4NTx8QjW8KboPutPpHjSzinxOVmfZQuHUvyUjuof+l93acT1gyVU7WjRag==" saltValue="ZktPHMbcZYcLl2ts8BfG2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C32" zoomScaleNormal="100" zoomScaleSheetLayoutView="55" workbookViewId="0">
      <selection activeCell="B1" sqref="B1:DI1"/>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565</v>
      </c>
      <c r="L44" s="56" t="s">
        <v>566</v>
      </c>
      <c r="M44" s="56" t="s">
        <v>567</v>
      </c>
      <c r="N44" s="56" t="s">
        <v>568</v>
      </c>
      <c r="O44" s="57" t="s">
        <v>569</v>
      </c>
      <c r="P44" s="48"/>
      <c r="Q44" s="48"/>
      <c r="R44" s="48"/>
      <c r="S44" s="48"/>
      <c r="T44" s="48"/>
      <c r="U44" s="48"/>
    </row>
    <row r="45" spans="1:21" ht="30.75" customHeight="1" x14ac:dyDescent="0.15">
      <c r="A45" s="48"/>
      <c r="B45" s="1270" t="s">
        <v>11</v>
      </c>
      <c r="C45" s="1271"/>
      <c r="D45" s="58"/>
      <c r="E45" s="1276" t="s">
        <v>12</v>
      </c>
      <c r="F45" s="1276"/>
      <c r="G45" s="1276"/>
      <c r="H45" s="1276"/>
      <c r="I45" s="1276"/>
      <c r="J45" s="1277"/>
      <c r="K45" s="59">
        <v>521</v>
      </c>
      <c r="L45" s="60">
        <v>379</v>
      </c>
      <c r="M45" s="60">
        <v>155</v>
      </c>
      <c r="N45" s="60">
        <v>71</v>
      </c>
      <c r="O45" s="61">
        <v>70</v>
      </c>
      <c r="P45" s="48"/>
      <c r="Q45" s="48"/>
      <c r="R45" s="48"/>
      <c r="S45" s="48"/>
      <c r="T45" s="48"/>
      <c r="U45" s="48"/>
    </row>
    <row r="46" spans="1:21" ht="30.75" customHeight="1" x14ac:dyDescent="0.15">
      <c r="A46" s="48"/>
      <c r="B46" s="1272"/>
      <c r="C46" s="1273"/>
      <c r="D46" s="62"/>
      <c r="E46" s="1254" t="s">
        <v>13</v>
      </c>
      <c r="F46" s="1254"/>
      <c r="G46" s="1254"/>
      <c r="H46" s="1254"/>
      <c r="I46" s="1254"/>
      <c r="J46" s="1255"/>
      <c r="K46" s="63" t="s">
        <v>523</v>
      </c>
      <c r="L46" s="64" t="s">
        <v>523</v>
      </c>
      <c r="M46" s="64" t="s">
        <v>523</v>
      </c>
      <c r="N46" s="64" t="s">
        <v>523</v>
      </c>
      <c r="O46" s="65" t="s">
        <v>523</v>
      </c>
      <c r="P46" s="48"/>
      <c r="Q46" s="48"/>
      <c r="R46" s="48"/>
      <c r="S46" s="48"/>
      <c r="T46" s="48"/>
      <c r="U46" s="48"/>
    </row>
    <row r="47" spans="1:21" ht="30.75" customHeight="1" x14ac:dyDescent="0.15">
      <c r="A47" s="48"/>
      <c r="B47" s="1272"/>
      <c r="C47" s="1273"/>
      <c r="D47" s="62"/>
      <c r="E47" s="1254" t="s">
        <v>14</v>
      </c>
      <c r="F47" s="1254"/>
      <c r="G47" s="1254"/>
      <c r="H47" s="1254"/>
      <c r="I47" s="1254"/>
      <c r="J47" s="1255"/>
      <c r="K47" s="63" t="s">
        <v>523</v>
      </c>
      <c r="L47" s="64" t="s">
        <v>523</v>
      </c>
      <c r="M47" s="64" t="s">
        <v>523</v>
      </c>
      <c r="N47" s="64" t="s">
        <v>523</v>
      </c>
      <c r="O47" s="65" t="s">
        <v>523</v>
      </c>
      <c r="P47" s="48"/>
      <c r="Q47" s="48"/>
      <c r="R47" s="48"/>
      <c r="S47" s="48"/>
      <c r="T47" s="48"/>
      <c r="U47" s="48"/>
    </row>
    <row r="48" spans="1:21" ht="30.75" customHeight="1" x14ac:dyDescent="0.15">
      <c r="A48" s="48"/>
      <c r="B48" s="1272"/>
      <c r="C48" s="1273"/>
      <c r="D48" s="62"/>
      <c r="E48" s="1254" t="s">
        <v>15</v>
      </c>
      <c r="F48" s="1254"/>
      <c r="G48" s="1254"/>
      <c r="H48" s="1254"/>
      <c r="I48" s="1254"/>
      <c r="J48" s="1255"/>
      <c r="K48" s="63" t="s">
        <v>523</v>
      </c>
      <c r="L48" s="64" t="s">
        <v>523</v>
      </c>
      <c r="M48" s="64" t="s">
        <v>523</v>
      </c>
      <c r="N48" s="64" t="s">
        <v>523</v>
      </c>
      <c r="O48" s="65" t="s">
        <v>523</v>
      </c>
      <c r="P48" s="48"/>
      <c r="Q48" s="48"/>
      <c r="R48" s="48"/>
      <c r="S48" s="48"/>
      <c r="T48" s="48"/>
      <c r="U48" s="48"/>
    </row>
    <row r="49" spans="1:21" ht="30.75" customHeight="1" x14ac:dyDescent="0.15">
      <c r="A49" s="48"/>
      <c r="B49" s="1272"/>
      <c r="C49" s="1273"/>
      <c r="D49" s="62"/>
      <c r="E49" s="1254" t="s">
        <v>16</v>
      </c>
      <c r="F49" s="1254"/>
      <c r="G49" s="1254"/>
      <c r="H49" s="1254"/>
      <c r="I49" s="1254"/>
      <c r="J49" s="1255"/>
      <c r="K49" s="63">
        <v>46</v>
      </c>
      <c r="L49" s="64">
        <v>44</v>
      </c>
      <c r="M49" s="64">
        <v>47</v>
      </c>
      <c r="N49" s="64">
        <v>49</v>
      </c>
      <c r="O49" s="65">
        <v>58</v>
      </c>
      <c r="P49" s="48"/>
      <c r="Q49" s="48"/>
      <c r="R49" s="48"/>
      <c r="S49" s="48"/>
      <c r="T49" s="48"/>
      <c r="U49" s="48"/>
    </row>
    <row r="50" spans="1:21" ht="30.75" customHeight="1" x14ac:dyDescent="0.15">
      <c r="A50" s="48"/>
      <c r="B50" s="1272"/>
      <c r="C50" s="1273"/>
      <c r="D50" s="62"/>
      <c r="E50" s="1254" t="s">
        <v>17</v>
      </c>
      <c r="F50" s="1254"/>
      <c r="G50" s="1254"/>
      <c r="H50" s="1254"/>
      <c r="I50" s="1254"/>
      <c r="J50" s="1255"/>
      <c r="K50" s="63">
        <v>680</v>
      </c>
      <c r="L50" s="64">
        <v>671</v>
      </c>
      <c r="M50" s="64">
        <v>661</v>
      </c>
      <c r="N50" s="64">
        <v>651</v>
      </c>
      <c r="O50" s="65">
        <v>641</v>
      </c>
      <c r="P50" s="48"/>
      <c r="Q50" s="48"/>
      <c r="R50" s="48"/>
      <c r="S50" s="48"/>
      <c r="T50" s="48"/>
      <c r="U50" s="48"/>
    </row>
    <row r="51" spans="1:21" ht="30.75" customHeight="1" x14ac:dyDescent="0.15">
      <c r="A51" s="48"/>
      <c r="B51" s="1274"/>
      <c r="C51" s="1275"/>
      <c r="D51" s="66"/>
      <c r="E51" s="1254" t="s">
        <v>18</v>
      </c>
      <c r="F51" s="1254"/>
      <c r="G51" s="1254"/>
      <c r="H51" s="1254"/>
      <c r="I51" s="1254"/>
      <c r="J51" s="1255"/>
      <c r="K51" s="63" t="s">
        <v>523</v>
      </c>
      <c r="L51" s="64" t="s">
        <v>523</v>
      </c>
      <c r="M51" s="64" t="s">
        <v>523</v>
      </c>
      <c r="N51" s="64" t="s">
        <v>523</v>
      </c>
      <c r="O51" s="65" t="s">
        <v>523</v>
      </c>
      <c r="P51" s="48"/>
      <c r="Q51" s="48"/>
      <c r="R51" s="48"/>
      <c r="S51" s="48"/>
      <c r="T51" s="48"/>
      <c r="U51" s="48"/>
    </row>
    <row r="52" spans="1:21" ht="30.75" customHeight="1" x14ac:dyDescent="0.15">
      <c r="A52" s="48"/>
      <c r="B52" s="1252" t="s">
        <v>19</v>
      </c>
      <c r="C52" s="1253"/>
      <c r="D52" s="66"/>
      <c r="E52" s="1254" t="s">
        <v>20</v>
      </c>
      <c r="F52" s="1254"/>
      <c r="G52" s="1254"/>
      <c r="H52" s="1254"/>
      <c r="I52" s="1254"/>
      <c r="J52" s="1255"/>
      <c r="K52" s="63">
        <v>1036</v>
      </c>
      <c r="L52" s="64">
        <v>976</v>
      </c>
      <c r="M52" s="64">
        <v>907</v>
      </c>
      <c r="N52" s="64">
        <v>876</v>
      </c>
      <c r="O52" s="65">
        <v>860</v>
      </c>
      <c r="P52" s="48"/>
      <c r="Q52" s="48"/>
      <c r="R52" s="48"/>
      <c r="S52" s="48"/>
      <c r="T52" s="48"/>
      <c r="U52" s="48"/>
    </row>
    <row r="53" spans="1:21" ht="30.75" customHeight="1" thickBot="1" x14ac:dyDescent="0.2">
      <c r="A53" s="48"/>
      <c r="B53" s="1256" t="s">
        <v>21</v>
      </c>
      <c r="C53" s="1257"/>
      <c r="D53" s="67"/>
      <c r="E53" s="1258" t="s">
        <v>22</v>
      </c>
      <c r="F53" s="1258"/>
      <c r="G53" s="1258"/>
      <c r="H53" s="1258"/>
      <c r="I53" s="1258"/>
      <c r="J53" s="1259"/>
      <c r="K53" s="68">
        <v>211</v>
      </c>
      <c r="L53" s="69">
        <v>118</v>
      </c>
      <c r="M53" s="69">
        <v>-44</v>
      </c>
      <c r="N53" s="69">
        <v>-105</v>
      </c>
      <c r="O53" s="70">
        <v>-91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577</v>
      </c>
      <c r="P55" s="48"/>
      <c r="Q55" s="48"/>
      <c r="R55" s="48"/>
      <c r="S55" s="48"/>
      <c r="T55" s="48"/>
      <c r="U55" s="48"/>
    </row>
    <row r="56" spans="1:21" ht="31.5" customHeight="1" thickBot="1" x14ac:dyDescent="0.2">
      <c r="A56" s="48"/>
      <c r="B56" s="76"/>
      <c r="C56" s="77"/>
      <c r="D56" s="77"/>
      <c r="E56" s="78"/>
      <c r="F56" s="78"/>
      <c r="G56" s="78"/>
      <c r="H56" s="78"/>
      <c r="I56" s="78"/>
      <c r="J56" s="79" t="s">
        <v>2</v>
      </c>
      <c r="K56" s="80" t="s">
        <v>578</v>
      </c>
      <c r="L56" s="81" t="s">
        <v>579</v>
      </c>
      <c r="M56" s="81" t="s">
        <v>580</v>
      </c>
      <c r="N56" s="81" t="s">
        <v>581</v>
      </c>
      <c r="O56" s="82" t="s">
        <v>582</v>
      </c>
      <c r="P56" s="48"/>
      <c r="Q56" s="48"/>
      <c r="R56" s="48"/>
      <c r="S56" s="48"/>
      <c r="T56" s="48"/>
      <c r="U56" s="48"/>
    </row>
    <row r="57" spans="1:21" ht="31.5" customHeight="1" x14ac:dyDescent="0.15">
      <c r="B57" s="1260" t="s">
        <v>25</v>
      </c>
      <c r="C57" s="1261"/>
      <c r="D57" s="1264" t="s">
        <v>26</v>
      </c>
      <c r="E57" s="1265"/>
      <c r="F57" s="1265"/>
      <c r="G57" s="1265"/>
      <c r="H57" s="1265"/>
      <c r="I57" s="1265"/>
      <c r="J57" s="1266"/>
      <c r="K57" s="83"/>
      <c r="L57" s="84"/>
      <c r="M57" s="84"/>
      <c r="N57" s="84"/>
      <c r="O57" s="85"/>
    </row>
    <row r="58" spans="1:21" ht="31.5" customHeight="1" thickBot="1" x14ac:dyDescent="0.2">
      <c r="B58" s="1262"/>
      <c r="C58" s="1263"/>
      <c r="D58" s="1267" t="s">
        <v>27</v>
      </c>
      <c r="E58" s="1268"/>
      <c r="F58" s="1268"/>
      <c r="G58" s="1268"/>
      <c r="H58" s="1268"/>
      <c r="I58" s="1268"/>
      <c r="J58" s="126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52PP8fluIq6eScfPE3NQStO+4pqs7jSXhuouxv3AMV2WbuFQSYZeQQzdGzsHzib6ko9pjU4H+JvI8KUJYREYUw==" saltValue="pO0oS3Ttf9VBYV4tgmCOL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C8" zoomScaleNormal="100" zoomScaleSheetLayoutView="100" workbookViewId="0">
      <selection activeCell="B1" sqref="B1:DI1"/>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565</v>
      </c>
      <c r="J40" s="100" t="s">
        <v>566</v>
      </c>
      <c r="K40" s="100" t="s">
        <v>567</v>
      </c>
      <c r="L40" s="100" t="s">
        <v>568</v>
      </c>
      <c r="M40" s="101" t="s">
        <v>569</v>
      </c>
    </row>
    <row r="41" spans="2:13" ht="27.75" customHeight="1" x14ac:dyDescent="0.15">
      <c r="B41" s="1290" t="s">
        <v>30</v>
      </c>
      <c r="C41" s="1291"/>
      <c r="D41" s="102"/>
      <c r="E41" s="1292" t="s">
        <v>31</v>
      </c>
      <c r="F41" s="1292"/>
      <c r="G41" s="1292"/>
      <c r="H41" s="1293"/>
      <c r="I41" s="103">
        <v>714</v>
      </c>
      <c r="J41" s="104">
        <v>349</v>
      </c>
      <c r="K41" s="104">
        <v>201</v>
      </c>
      <c r="L41" s="104">
        <v>135</v>
      </c>
      <c r="M41" s="105">
        <v>68</v>
      </c>
    </row>
    <row r="42" spans="2:13" ht="27.75" customHeight="1" x14ac:dyDescent="0.15">
      <c r="B42" s="1280"/>
      <c r="C42" s="1281"/>
      <c r="D42" s="106"/>
      <c r="E42" s="1284" t="s">
        <v>32</v>
      </c>
      <c r="F42" s="1284"/>
      <c r="G42" s="1284"/>
      <c r="H42" s="1285"/>
      <c r="I42" s="107">
        <v>3302</v>
      </c>
      <c r="J42" s="108">
        <v>2710</v>
      </c>
      <c r="K42" s="108">
        <v>2114</v>
      </c>
      <c r="L42" s="108">
        <v>1513</v>
      </c>
      <c r="M42" s="109">
        <v>906</v>
      </c>
    </row>
    <row r="43" spans="2:13" ht="27.75" customHeight="1" x14ac:dyDescent="0.15">
      <c r="B43" s="1280"/>
      <c r="C43" s="1281"/>
      <c r="D43" s="106"/>
      <c r="E43" s="1284" t="s">
        <v>33</v>
      </c>
      <c r="F43" s="1284"/>
      <c r="G43" s="1284"/>
      <c r="H43" s="1285"/>
      <c r="I43" s="107" t="s">
        <v>523</v>
      </c>
      <c r="J43" s="108" t="s">
        <v>523</v>
      </c>
      <c r="K43" s="108" t="s">
        <v>523</v>
      </c>
      <c r="L43" s="108" t="s">
        <v>523</v>
      </c>
      <c r="M43" s="109" t="s">
        <v>523</v>
      </c>
    </row>
    <row r="44" spans="2:13" ht="27.75" customHeight="1" x14ac:dyDescent="0.15">
      <c r="B44" s="1280"/>
      <c r="C44" s="1281"/>
      <c r="D44" s="106"/>
      <c r="E44" s="1284" t="s">
        <v>34</v>
      </c>
      <c r="F44" s="1284"/>
      <c r="G44" s="1284"/>
      <c r="H44" s="1285"/>
      <c r="I44" s="107">
        <v>479</v>
      </c>
      <c r="J44" s="108">
        <v>570</v>
      </c>
      <c r="K44" s="108">
        <v>573</v>
      </c>
      <c r="L44" s="108">
        <v>602</v>
      </c>
      <c r="M44" s="109">
        <v>675</v>
      </c>
    </row>
    <row r="45" spans="2:13" ht="27.75" customHeight="1" x14ac:dyDescent="0.15">
      <c r="B45" s="1280"/>
      <c r="C45" s="1281"/>
      <c r="D45" s="106"/>
      <c r="E45" s="1284" t="s">
        <v>35</v>
      </c>
      <c r="F45" s="1284"/>
      <c r="G45" s="1284"/>
      <c r="H45" s="1285"/>
      <c r="I45" s="107">
        <v>7782</v>
      </c>
      <c r="J45" s="108">
        <v>6992</v>
      </c>
      <c r="K45" s="108">
        <v>6077</v>
      </c>
      <c r="L45" s="108">
        <v>6468</v>
      </c>
      <c r="M45" s="109">
        <v>5642</v>
      </c>
    </row>
    <row r="46" spans="2:13" ht="27.75" customHeight="1" x14ac:dyDescent="0.15">
      <c r="B46" s="1280"/>
      <c r="C46" s="1281"/>
      <c r="D46" s="110"/>
      <c r="E46" s="1284" t="s">
        <v>36</v>
      </c>
      <c r="F46" s="1284"/>
      <c r="G46" s="1284"/>
      <c r="H46" s="1285"/>
      <c r="I46" s="107" t="s">
        <v>523</v>
      </c>
      <c r="J46" s="108" t="s">
        <v>523</v>
      </c>
      <c r="K46" s="108" t="s">
        <v>523</v>
      </c>
      <c r="L46" s="108" t="s">
        <v>523</v>
      </c>
      <c r="M46" s="109" t="s">
        <v>523</v>
      </c>
    </row>
    <row r="47" spans="2:13" ht="27.75" customHeight="1" x14ac:dyDescent="0.15">
      <c r="B47" s="1280"/>
      <c r="C47" s="1281"/>
      <c r="D47" s="111"/>
      <c r="E47" s="1294" t="s">
        <v>37</v>
      </c>
      <c r="F47" s="1295"/>
      <c r="G47" s="1295"/>
      <c r="H47" s="1296"/>
      <c r="I47" s="107" t="s">
        <v>523</v>
      </c>
      <c r="J47" s="108" t="s">
        <v>523</v>
      </c>
      <c r="K47" s="108" t="s">
        <v>523</v>
      </c>
      <c r="L47" s="108" t="s">
        <v>523</v>
      </c>
      <c r="M47" s="109" t="s">
        <v>523</v>
      </c>
    </row>
    <row r="48" spans="2:13" ht="27.75" customHeight="1" x14ac:dyDescent="0.15">
      <c r="B48" s="1280"/>
      <c r="C48" s="1281"/>
      <c r="D48" s="106"/>
      <c r="E48" s="1284" t="s">
        <v>38</v>
      </c>
      <c r="F48" s="1284"/>
      <c r="G48" s="1284"/>
      <c r="H48" s="1285"/>
      <c r="I48" s="107" t="s">
        <v>523</v>
      </c>
      <c r="J48" s="108" t="s">
        <v>523</v>
      </c>
      <c r="K48" s="108" t="s">
        <v>523</v>
      </c>
      <c r="L48" s="108" t="s">
        <v>523</v>
      </c>
      <c r="M48" s="109" t="s">
        <v>523</v>
      </c>
    </row>
    <row r="49" spans="2:13" ht="27.75" customHeight="1" x14ac:dyDescent="0.15">
      <c r="B49" s="1282"/>
      <c r="C49" s="1283"/>
      <c r="D49" s="106"/>
      <c r="E49" s="1284" t="s">
        <v>39</v>
      </c>
      <c r="F49" s="1284"/>
      <c r="G49" s="1284"/>
      <c r="H49" s="1285"/>
      <c r="I49" s="107" t="s">
        <v>523</v>
      </c>
      <c r="J49" s="108" t="s">
        <v>523</v>
      </c>
      <c r="K49" s="108" t="s">
        <v>523</v>
      </c>
      <c r="L49" s="108" t="s">
        <v>523</v>
      </c>
      <c r="M49" s="109" t="s">
        <v>523</v>
      </c>
    </row>
    <row r="50" spans="2:13" ht="27.75" customHeight="1" x14ac:dyDescent="0.15">
      <c r="B50" s="1278" t="s">
        <v>40</v>
      </c>
      <c r="C50" s="1279"/>
      <c r="D50" s="112"/>
      <c r="E50" s="1284" t="s">
        <v>41</v>
      </c>
      <c r="F50" s="1284"/>
      <c r="G50" s="1284"/>
      <c r="H50" s="1285"/>
      <c r="I50" s="107">
        <v>110311</v>
      </c>
      <c r="J50" s="108">
        <v>114185</v>
      </c>
      <c r="K50" s="108">
        <v>114985</v>
      </c>
      <c r="L50" s="108">
        <v>118654</v>
      </c>
      <c r="M50" s="109">
        <v>114006</v>
      </c>
    </row>
    <row r="51" spans="2:13" ht="27.75" customHeight="1" x14ac:dyDescent="0.15">
      <c r="B51" s="1280"/>
      <c r="C51" s="1281"/>
      <c r="D51" s="106"/>
      <c r="E51" s="1284" t="s">
        <v>42</v>
      </c>
      <c r="F51" s="1284"/>
      <c r="G51" s="1284"/>
      <c r="H51" s="1285"/>
      <c r="I51" s="107">
        <v>55</v>
      </c>
      <c r="J51" s="108">
        <v>43</v>
      </c>
      <c r="K51" s="108">
        <v>32</v>
      </c>
      <c r="L51" s="108">
        <v>20</v>
      </c>
      <c r="M51" s="109">
        <v>8</v>
      </c>
    </row>
    <row r="52" spans="2:13" ht="27.75" customHeight="1" x14ac:dyDescent="0.15">
      <c r="B52" s="1282"/>
      <c r="C52" s="1283"/>
      <c r="D52" s="106"/>
      <c r="E52" s="1284" t="s">
        <v>43</v>
      </c>
      <c r="F52" s="1284"/>
      <c r="G52" s="1284"/>
      <c r="H52" s="1285"/>
      <c r="I52" s="107">
        <v>9206</v>
      </c>
      <c r="J52" s="108">
        <v>8351</v>
      </c>
      <c r="K52" s="108">
        <v>7530</v>
      </c>
      <c r="L52" s="108">
        <v>6734</v>
      </c>
      <c r="M52" s="109">
        <v>5938</v>
      </c>
    </row>
    <row r="53" spans="2:13" ht="27.75" customHeight="1" thickBot="1" x14ac:dyDescent="0.2">
      <c r="B53" s="1286" t="s">
        <v>21</v>
      </c>
      <c r="C53" s="1287"/>
      <c r="D53" s="113"/>
      <c r="E53" s="1288" t="s">
        <v>44</v>
      </c>
      <c r="F53" s="1288"/>
      <c r="G53" s="1288"/>
      <c r="H53" s="1289"/>
      <c r="I53" s="114">
        <v>-107295</v>
      </c>
      <c r="J53" s="115">
        <v>-111960</v>
      </c>
      <c r="K53" s="115">
        <v>-113582</v>
      </c>
      <c r="L53" s="115">
        <v>-116691</v>
      </c>
      <c r="M53" s="116">
        <v>-112661</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WbDnk8FeoIMUeETR/e+Ruz5OYKRmN+eQrFq3wP0ZF80FBpwqvbE1X5mpKr4+nnendq9bcI2zuJWbEsPtzstuWw==" saltValue="V8r303KaGUv4B9ZOPOcm7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28" zoomScale="55" zoomScaleNormal="55" zoomScaleSheetLayoutView="100" workbookViewId="0">
      <selection activeCell="H58" sqref="H58"/>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567</v>
      </c>
      <c r="G54" s="125" t="s">
        <v>568</v>
      </c>
      <c r="H54" s="126" t="s">
        <v>569</v>
      </c>
    </row>
    <row r="55" spans="2:8" ht="52.5" customHeight="1" x14ac:dyDescent="0.15">
      <c r="B55" s="127"/>
      <c r="C55" s="1305" t="s">
        <v>47</v>
      </c>
      <c r="D55" s="1305"/>
      <c r="E55" s="1306"/>
      <c r="F55" s="128">
        <v>45716</v>
      </c>
      <c r="G55" s="128">
        <v>48148</v>
      </c>
      <c r="H55" s="129">
        <v>41606</v>
      </c>
    </row>
    <row r="56" spans="2:8" ht="52.5" customHeight="1" x14ac:dyDescent="0.15">
      <c r="B56" s="130"/>
      <c r="C56" s="1307" t="s">
        <v>48</v>
      </c>
      <c r="D56" s="1307"/>
      <c r="E56" s="1308"/>
      <c r="F56" s="131" t="s">
        <v>523</v>
      </c>
      <c r="G56" s="131" t="s">
        <v>523</v>
      </c>
      <c r="H56" s="132" t="s">
        <v>523</v>
      </c>
    </row>
    <row r="57" spans="2:8" ht="53.25" customHeight="1" x14ac:dyDescent="0.15">
      <c r="B57" s="130"/>
      <c r="C57" s="1309" t="s">
        <v>49</v>
      </c>
      <c r="D57" s="1309"/>
      <c r="E57" s="1310"/>
      <c r="F57" s="133">
        <v>68969</v>
      </c>
      <c r="G57" s="133">
        <v>70205</v>
      </c>
      <c r="H57" s="134">
        <v>72099</v>
      </c>
    </row>
    <row r="58" spans="2:8" ht="45.75" customHeight="1" x14ac:dyDescent="0.15">
      <c r="B58" s="135"/>
      <c r="C58" s="1297" t="s">
        <v>592</v>
      </c>
      <c r="D58" s="1298"/>
      <c r="E58" s="1299"/>
      <c r="F58" s="136">
        <v>41556</v>
      </c>
      <c r="G58" s="136">
        <v>43937</v>
      </c>
      <c r="H58" s="137">
        <v>47373</v>
      </c>
    </row>
    <row r="59" spans="2:8" ht="45.75" customHeight="1" x14ac:dyDescent="0.15">
      <c r="B59" s="135"/>
      <c r="C59" s="1297" t="s">
        <v>593</v>
      </c>
      <c r="D59" s="1298"/>
      <c r="E59" s="1299"/>
      <c r="F59" s="136">
        <v>7675</v>
      </c>
      <c r="G59" s="136">
        <v>7253</v>
      </c>
      <c r="H59" s="137">
        <v>6346</v>
      </c>
    </row>
    <row r="60" spans="2:8" ht="45.75" customHeight="1" x14ac:dyDescent="0.15">
      <c r="B60" s="135"/>
      <c r="C60" s="1297" t="s">
        <v>594</v>
      </c>
      <c r="D60" s="1298"/>
      <c r="E60" s="1299"/>
      <c r="F60" s="136">
        <v>6757</v>
      </c>
      <c r="G60" s="136">
        <v>6499</v>
      </c>
      <c r="H60" s="137">
        <v>6300</v>
      </c>
    </row>
    <row r="61" spans="2:8" ht="45.75" customHeight="1" x14ac:dyDescent="0.15">
      <c r="B61" s="135"/>
      <c r="C61" s="1297" t="s">
        <v>595</v>
      </c>
      <c r="D61" s="1298"/>
      <c r="E61" s="1299"/>
      <c r="F61" s="136">
        <v>6204</v>
      </c>
      <c r="G61" s="136">
        <v>5741</v>
      </c>
      <c r="H61" s="137">
        <v>5309</v>
      </c>
    </row>
    <row r="62" spans="2:8" ht="45.75" customHeight="1" thickBot="1" x14ac:dyDescent="0.2">
      <c r="B62" s="138"/>
      <c r="C62" s="1300" t="s">
        <v>596</v>
      </c>
      <c r="D62" s="1301"/>
      <c r="E62" s="1302"/>
      <c r="F62" s="139">
        <v>5013</v>
      </c>
      <c r="G62" s="139">
        <v>5014</v>
      </c>
      <c r="H62" s="140">
        <v>5014</v>
      </c>
    </row>
    <row r="63" spans="2:8" ht="52.5" customHeight="1" thickBot="1" x14ac:dyDescent="0.2">
      <c r="B63" s="141"/>
      <c r="C63" s="1303" t="s">
        <v>50</v>
      </c>
      <c r="D63" s="1303"/>
      <c r="E63" s="1304"/>
      <c r="F63" s="142">
        <v>114685</v>
      </c>
      <c r="G63" s="142">
        <v>118353</v>
      </c>
      <c r="H63" s="143">
        <v>113706</v>
      </c>
    </row>
    <row r="64" spans="2:8" ht="15" customHeight="1" x14ac:dyDescent="0.15"/>
  </sheetData>
  <sheetProtection algorithmName="SHA-512" hashValue="/byOzImVkAJIhEXrP+vMAWlj7d2W7Vn8dvfqrEepsuS64tYlWFxbYSbVzXzu2vtMjWJPoXThIrSwEQy/TiyvDQ==" saltValue="PcjHHmfiC1EfdSiEOT0PR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80" zoomScaleNormal="80" zoomScaleSheetLayoutView="55" workbookViewId="0">
      <selection activeCell="BO14" sqref="BO14"/>
    </sheetView>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599</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599</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600</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601</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8" t="s">
        <v>602</v>
      </c>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20"/>
    </row>
    <row r="44" spans="2:109" x14ac:dyDescent="0.15">
      <c r="B44" s="397"/>
      <c r="AN44" s="1321"/>
      <c r="AO44" s="1322"/>
      <c r="AP44" s="1322"/>
      <c r="AQ44" s="1322"/>
      <c r="AR44" s="1322"/>
      <c r="AS44" s="1322"/>
      <c r="AT44" s="1322"/>
      <c r="AU44" s="1322"/>
      <c r="AV44" s="1322"/>
      <c r="AW44" s="1322"/>
      <c r="AX44" s="1322"/>
      <c r="AY44" s="1322"/>
      <c r="AZ44" s="1322"/>
      <c r="BA44" s="1322"/>
      <c r="BB44" s="1322"/>
      <c r="BC44" s="1322"/>
      <c r="BD44" s="1322"/>
      <c r="BE44" s="1322"/>
      <c r="BF44" s="1322"/>
      <c r="BG44" s="1322"/>
      <c r="BH44" s="1322"/>
      <c r="BI44" s="1322"/>
      <c r="BJ44" s="1322"/>
      <c r="BK44" s="1322"/>
      <c r="BL44" s="1322"/>
      <c r="BM44" s="1322"/>
      <c r="BN44" s="1322"/>
      <c r="BO44" s="1322"/>
      <c r="BP44" s="1322"/>
      <c r="BQ44" s="1322"/>
      <c r="BR44" s="1322"/>
      <c r="BS44" s="1322"/>
      <c r="BT44" s="1322"/>
      <c r="BU44" s="1322"/>
      <c r="BV44" s="1322"/>
      <c r="BW44" s="1322"/>
      <c r="BX44" s="1322"/>
      <c r="BY44" s="1322"/>
      <c r="BZ44" s="1322"/>
      <c r="CA44" s="1322"/>
      <c r="CB44" s="1322"/>
      <c r="CC44" s="1322"/>
      <c r="CD44" s="1322"/>
      <c r="CE44" s="1322"/>
      <c r="CF44" s="1322"/>
      <c r="CG44" s="1322"/>
      <c r="CH44" s="1322"/>
      <c r="CI44" s="1322"/>
      <c r="CJ44" s="1322"/>
      <c r="CK44" s="1322"/>
      <c r="CL44" s="1322"/>
      <c r="CM44" s="1322"/>
      <c r="CN44" s="1322"/>
      <c r="CO44" s="1322"/>
      <c r="CP44" s="1322"/>
      <c r="CQ44" s="1322"/>
      <c r="CR44" s="1322"/>
      <c r="CS44" s="1322"/>
      <c r="CT44" s="1322"/>
      <c r="CU44" s="1322"/>
      <c r="CV44" s="1322"/>
      <c r="CW44" s="1322"/>
      <c r="CX44" s="1322"/>
      <c r="CY44" s="1322"/>
      <c r="CZ44" s="1322"/>
      <c r="DA44" s="1322"/>
      <c r="DB44" s="1322"/>
      <c r="DC44" s="1323"/>
    </row>
    <row r="45" spans="2:109" x14ac:dyDescent="0.15">
      <c r="B45" s="397"/>
      <c r="AN45" s="1321"/>
      <c r="AO45" s="1322"/>
      <c r="AP45" s="1322"/>
      <c r="AQ45" s="1322"/>
      <c r="AR45" s="1322"/>
      <c r="AS45" s="1322"/>
      <c r="AT45" s="1322"/>
      <c r="AU45" s="1322"/>
      <c r="AV45" s="1322"/>
      <c r="AW45" s="1322"/>
      <c r="AX45" s="1322"/>
      <c r="AY45" s="1322"/>
      <c r="AZ45" s="1322"/>
      <c r="BA45" s="1322"/>
      <c r="BB45" s="1322"/>
      <c r="BC45" s="1322"/>
      <c r="BD45" s="1322"/>
      <c r="BE45" s="1322"/>
      <c r="BF45" s="1322"/>
      <c r="BG45" s="1322"/>
      <c r="BH45" s="1322"/>
      <c r="BI45" s="1322"/>
      <c r="BJ45" s="1322"/>
      <c r="BK45" s="1322"/>
      <c r="BL45" s="1322"/>
      <c r="BM45" s="1322"/>
      <c r="BN45" s="1322"/>
      <c r="BO45" s="1322"/>
      <c r="BP45" s="1322"/>
      <c r="BQ45" s="1322"/>
      <c r="BR45" s="1322"/>
      <c r="BS45" s="1322"/>
      <c r="BT45" s="1322"/>
      <c r="BU45" s="1322"/>
      <c r="BV45" s="1322"/>
      <c r="BW45" s="1322"/>
      <c r="BX45" s="1322"/>
      <c r="BY45" s="1322"/>
      <c r="BZ45" s="1322"/>
      <c r="CA45" s="1322"/>
      <c r="CB45" s="1322"/>
      <c r="CC45" s="1322"/>
      <c r="CD45" s="1322"/>
      <c r="CE45" s="1322"/>
      <c r="CF45" s="1322"/>
      <c r="CG45" s="1322"/>
      <c r="CH45" s="1322"/>
      <c r="CI45" s="1322"/>
      <c r="CJ45" s="1322"/>
      <c r="CK45" s="1322"/>
      <c r="CL45" s="1322"/>
      <c r="CM45" s="1322"/>
      <c r="CN45" s="1322"/>
      <c r="CO45" s="1322"/>
      <c r="CP45" s="1322"/>
      <c r="CQ45" s="1322"/>
      <c r="CR45" s="1322"/>
      <c r="CS45" s="1322"/>
      <c r="CT45" s="1322"/>
      <c r="CU45" s="1322"/>
      <c r="CV45" s="1322"/>
      <c r="CW45" s="1322"/>
      <c r="CX45" s="1322"/>
      <c r="CY45" s="1322"/>
      <c r="CZ45" s="1322"/>
      <c r="DA45" s="1322"/>
      <c r="DB45" s="1322"/>
      <c r="DC45" s="1323"/>
    </row>
    <row r="46" spans="2:109" x14ac:dyDescent="0.15">
      <c r="B46" s="397"/>
      <c r="AN46" s="1321"/>
      <c r="AO46" s="1322"/>
      <c r="AP46" s="1322"/>
      <c r="AQ46" s="1322"/>
      <c r="AR46" s="1322"/>
      <c r="AS46" s="1322"/>
      <c r="AT46" s="1322"/>
      <c r="AU46" s="1322"/>
      <c r="AV46" s="1322"/>
      <c r="AW46" s="1322"/>
      <c r="AX46" s="1322"/>
      <c r="AY46" s="1322"/>
      <c r="AZ46" s="1322"/>
      <c r="BA46" s="1322"/>
      <c r="BB46" s="1322"/>
      <c r="BC46" s="1322"/>
      <c r="BD46" s="1322"/>
      <c r="BE46" s="1322"/>
      <c r="BF46" s="1322"/>
      <c r="BG46" s="1322"/>
      <c r="BH46" s="1322"/>
      <c r="BI46" s="1322"/>
      <c r="BJ46" s="1322"/>
      <c r="BK46" s="1322"/>
      <c r="BL46" s="1322"/>
      <c r="BM46" s="1322"/>
      <c r="BN46" s="1322"/>
      <c r="BO46" s="1322"/>
      <c r="BP46" s="1322"/>
      <c r="BQ46" s="1322"/>
      <c r="BR46" s="1322"/>
      <c r="BS46" s="1322"/>
      <c r="BT46" s="1322"/>
      <c r="BU46" s="1322"/>
      <c r="BV46" s="1322"/>
      <c r="BW46" s="1322"/>
      <c r="BX46" s="1322"/>
      <c r="BY46" s="1322"/>
      <c r="BZ46" s="1322"/>
      <c r="CA46" s="1322"/>
      <c r="CB46" s="1322"/>
      <c r="CC46" s="1322"/>
      <c r="CD46" s="1322"/>
      <c r="CE46" s="1322"/>
      <c r="CF46" s="1322"/>
      <c r="CG46" s="1322"/>
      <c r="CH46" s="1322"/>
      <c r="CI46" s="1322"/>
      <c r="CJ46" s="1322"/>
      <c r="CK46" s="1322"/>
      <c r="CL46" s="1322"/>
      <c r="CM46" s="1322"/>
      <c r="CN46" s="1322"/>
      <c r="CO46" s="1322"/>
      <c r="CP46" s="1322"/>
      <c r="CQ46" s="1322"/>
      <c r="CR46" s="1322"/>
      <c r="CS46" s="1322"/>
      <c r="CT46" s="1322"/>
      <c r="CU46" s="1322"/>
      <c r="CV46" s="1322"/>
      <c r="CW46" s="1322"/>
      <c r="CX46" s="1322"/>
      <c r="CY46" s="1322"/>
      <c r="CZ46" s="1322"/>
      <c r="DA46" s="1322"/>
      <c r="DB46" s="1322"/>
      <c r="DC46" s="1323"/>
    </row>
    <row r="47" spans="2:109" x14ac:dyDescent="0.15">
      <c r="B47" s="397"/>
      <c r="AN47" s="1324"/>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6"/>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603</v>
      </c>
    </row>
    <row r="50" spans="1:109" x14ac:dyDescent="0.15">
      <c r="B50" s="397"/>
      <c r="G50" s="1311"/>
      <c r="H50" s="1311"/>
      <c r="I50" s="1311"/>
      <c r="J50" s="1311"/>
      <c r="K50" s="407"/>
      <c r="L50" s="407"/>
      <c r="M50" s="408"/>
      <c r="N50" s="408"/>
      <c r="AN50" s="1312"/>
      <c r="AO50" s="1313"/>
      <c r="AP50" s="1313"/>
      <c r="AQ50" s="1313"/>
      <c r="AR50" s="1313"/>
      <c r="AS50" s="1313"/>
      <c r="AT50" s="1313"/>
      <c r="AU50" s="1313"/>
      <c r="AV50" s="1313"/>
      <c r="AW50" s="1313"/>
      <c r="AX50" s="1313"/>
      <c r="AY50" s="1313"/>
      <c r="AZ50" s="1313"/>
      <c r="BA50" s="1313"/>
      <c r="BB50" s="1313"/>
      <c r="BC50" s="1313"/>
      <c r="BD50" s="1313"/>
      <c r="BE50" s="1313"/>
      <c r="BF50" s="1313"/>
      <c r="BG50" s="1313"/>
      <c r="BH50" s="1313"/>
      <c r="BI50" s="1313"/>
      <c r="BJ50" s="1313"/>
      <c r="BK50" s="1313"/>
      <c r="BL50" s="1313"/>
      <c r="BM50" s="1313"/>
      <c r="BN50" s="1313"/>
      <c r="BO50" s="1314"/>
      <c r="BP50" s="1315" t="s">
        <v>565</v>
      </c>
      <c r="BQ50" s="1315"/>
      <c r="BR50" s="1315"/>
      <c r="BS50" s="1315"/>
      <c r="BT50" s="1315"/>
      <c r="BU50" s="1315"/>
      <c r="BV50" s="1315"/>
      <c r="BW50" s="1315"/>
      <c r="BX50" s="1315" t="s">
        <v>566</v>
      </c>
      <c r="BY50" s="1315"/>
      <c r="BZ50" s="1315"/>
      <c r="CA50" s="1315"/>
      <c r="CB50" s="1315"/>
      <c r="CC50" s="1315"/>
      <c r="CD50" s="1315"/>
      <c r="CE50" s="1315"/>
      <c r="CF50" s="1315" t="s">
        <v>567</v>
      </c>
      <c r="CG50" s="1315"/>
      <c r="CH50" s="1315"/>
      <c r="CI50" s="1315"/>
      <c r="CJ50" s="1315"/>
      <c r="CK50" s="1315"/>
      <c r="CL50" s="1315"/>
      <c r="CM50" s="1315"/>
      <c r="CN50" s="1315" t="s">
        <v>568</v>
      </c>
      <c r="CO50" s="1315"/>
      <c r="CP50" s="1315"/>
      <c r="CQ50" s="1315"/>
      <c r="CR50" s="1315"/>
      <c r="CS50" s="1315"/>
      <c r="CT50" s="1315"/>
      <c r="CU50" s="1315"/>
      <c r="CV50" s="1315" t="s">
        <v>569</v>
      </c>
      <c r="CW50" s="1315"/>
      <c r="CX50" s="1315"/>
      <c r="CY50" s="1315"/>
      <c r="CZ50" s="1315"/>
      <c r="DA50" s="1315"/>
      <c r="DB50" s="1315"/>
      <c r="DC50" s="1315"/>
    </row>
    <row r="51" spans="1:109" ht="13.5" customHeight="1" x14ac:dyDescent="0.15">
      <c r="B51" s="397"/>
      <c r="G51" s="1328"/>
      <c r="H51" s="1328"/>
      <c r="I51" s="1329"/>
      <c r="J51" s="1329"/>
      <c r="K51" s="1327"/>
      <c r="L51" s="1327"/>
      <c r="M51" s="1327"/>
      <c r="N51" s="1327"/>
      <c r="AM51" s="406"/>
      <c r="AN51" s="1317" t="s">
        <v>604</v>
      </c>
      <c r="AO51" s="1317"/>
      <c r="AP51" s="1317"/>
      <c r="AQ51" s="1317"/>
      <c r="AR51" s="1317"/>
      <c r="AS51" s="1317"/>
      <c r="AT51" s="1317"/>
      <c r="AU51" s="1317"/>
      <c r="AV51" s="1317"/>
      <c r="AW51" s="1317"/>
      <c r="AX51" s="1317"/>
      <c r="AY51" s="1317"/>
      <c r="AZ51" s="1317"/>
      <c r="BA51" s="1317"/>
      <c r="BB51" s="1317" t="s">
        <v>605</v>
      </c>
      <c r="BC51" s="1317"/>
      <c r="BD51" s="1317"/>
      <c r="BE51" s="1317"/>
      <c r="BF51" s="1317"/>
      <c r="BG51" s="1317"/>
      <c r="BH51" s="1317"/>
      <c r="BI51" s="1317"/>
      <c r="BJ51" s="1317"/>
      <c r="BK51" s="1317"/>
      <c r="BL51" s="1317"/>
      <c r="BM51" s="1317"/>
      <c r="BN51" s="1317"/>
      <c r="BO51" s="1317"/>
      <c r="BP51" s="1316"/>
      <c r="BQ51" s="1316"/>
      <c r="BR51" s="1316"/>
      <c r="BS51" s="1316"/>
      <c r="BT51" s="1316"/>
      <c r="BU51" s="1316"/>
      <c r="BV51" s="1316"/>
      <c r="BW51" s="1316"/>
      <c r="BX51" s="1316"/>
      <c r="BY51" s="1316"/>
      <c r="BZ51" s="1316"/>
      <c r="CA51" s="1316"/>
      <c r="CB51" s="1316"/>
      <c r="CC51" s="1316"/>
      <c r="CD51" s="1316"/>
      <c r="CE51" s="1316"/>
      <c r="CF51" s="1316"/>
      <c r="CG51" s="1316"/>
      <c r="CH51" s="1316"/>
      <c r="CI51" s="1316"/>
      <c r="CJ51" s="1316"/>
      <c r="CK51" s="1316"/>
      <c r="CL51" s="1316"/>
      <c r="CM51" s="1316"/>
      <c r="CN51" s="1316"/>
      <c r="CO51" s="1316"/>
      <c r="CP51" s="1316"/>
      <c r="CQ51" s="1316"/>
      <c r="CR51" s="1316"/>
      <c r="CS51" s="1316"/>
      <c r="CT51" s="1316"/>
      <c r="CU51" s="1316"/>
      <c r="CV51" s="1316"/>
      <c r="CW51" s="1316"/>
      <c r="CX51" s="1316"/>
      <c r="CY51" s="1316"/>
      <c r="CZ51" s="1316"/>
      <c r="DA51" s="1316"/>
      <c r="DB51" s="1316"/>
      <c r="DC51" s="1316"/>
    </row>
    <row r="52" spans="1:109" x14ac:dyDescent="0.15">
      <c r="B52" s="397"/>
      <c r="G52" s="1328"/>
      <c r="H52" s="1328"/>
      <c r="I52" s="1329"/>
      <c r="J52" s="1329"/>
      <c r="K52" s="1327"/>
      <c r="L52" s="1327"/>
      <c r="M52" s="1327"/>
      <c r="N52" s="1327"/>
      <c r="AM52" s="406"/>
      <c r="AN52" s="1317"/>
      <c r="AO52" s="1317"/>
      <c r="AP52" s="1317"/>
      <c r="AQ52" s="1317"/>
      <c r="AR52" s="1317"/>
      <c r="AS52" s="1317"/>
      <c r="AT52" s="1317"/>
      <c r="AU52" s="1317"/>
      <c r="AV52" s="1317"/>
      <c r="AW52" s="1317"/>
      <c r="AX52" s="1317"/>
      <c r="AY52" s="1317"/>
      <c r="AZ52" s="1317"/>
      <c r="BA52" s="1317"/>
      <c r="BB52" s="1317"/>
      <c r="BC52" s="1317"/>
      <c r="BD52" s="1317"/>
      <c r="BE52" s="1317"/>
      <c r="BF52" s="1317"/>
      <c r="BG52" s="1317"/>
      <c r="BH52" s="1317"/>
      <c r="BI52" s="1317"/>
      <c r="BJ52" s="1317"/>
      <c r="BK52" s="1317"/>
      <c r="BL52" s="1317"/>
      <c r="BM52" s="1317"/>
      <c r="BN52" s="1317"/>
      <c r="BO52" s="1317"/>
      <c r="BP52" s="1316"/>
      <c r="BQ52" s="1316"/>
      <c r="BR52" s="1316"/>
      <c r="BS52" s="1316"/>
      <c r="BT52" s="1316"/>
      <c r="BU52" s="1316"/>
      <c r="BV52" s="1316"/>
      <c r="BW52" s="1316"/>
      <c r="BX52" s="1316"/>
      <c r="BY52" s="1316"/>
      <c r="BZ52" s="1316"/>
      <c r="CA52" s="1316"/>
      <c r="CB52" s="1316"/>
      <c r="CC52" s="1316"/>
      <c r="CD52" s="1316"/>
      <c r="CE52" s="1316"/>
      <c r="CF52" s="1316"/>
      <c r="CG52" s="1316"/>
      <c r="CH52" s="1316"/>
      <c r="CI52" s="1316"/>
      <c r="CJ52" s="1316"/>
      <c r="CK52" s="1316"/>
      <c r="CL52" s="1316"/>
      <c r="CM52" s="1316"/>
      <c r="CN52" s="1316"/>
      <c r="CO52" s="1316"/>
      <c r="CP52" s="1316"/>
      <c r="CQ52" s="1316"/>
      <c r="CR52" s="1316"/>
      <c r="CS52" s="1316"/>
      <c r="CT52" s="1316"/>
      <c r="CU52" s="1316"/>
      <c r="CV52" s="1316"/>
      <c r="CW52" s="1316"/>
      <c r="CX52" s="1316"/>
      <c r="CY52" s="1316"/>
      <c r="CZ52" s="1316"/>
      <c r="DA52" s="1316"/>
      <c r="DB52" s="1316"/>
      <c r="DC52" s="1316"/>
    </row>
    <row r="53" spans="1:109" x14ac:dyDescent="0.15">
      <c r="A53" s="405"/>
      <c r="B53" s="397"/>
      <c r="G53" s="1328"/>
      <c r="H53" s="1328"/>
      <c r="I53" s="1311"/>
      <c r="J53" s="1311"/>
      <c r="K53" s="1327"/>
      <c r="L53" s="1327"/>
      <c r="M53" s="1327"/>
      <c r="N53" s="1327"/>
      <c r="AM53" s="406"/>
      <c r="AN53" s="1317"/>
      <c r="AO53" s="1317"/>
      <c r="AP53" s="1317"/>
      <c r="AQ53" s="1317"/>
      <c r="AR53" s="1317"/>
      <c r="AS53" s="1317"/>
      <c r="AT53" s="1317"/>
      <c r="AU53" s="1317"/>
      <c r="AV53" s="1317"/>
      <c r="AW53" s="1317"/>
      <c r="AX53" s="1317"/>
      <c r="AY53" s="1317"/>
      <c r="AZ53" s="1317"/>
      <c r="BA53" s="1317"/>
      <c r="BB53" s="1317" t="s">
        <v>606</v>
      </c>
      <c r="BC53" s="1317"/>
      <c r="BD53" s="1317"/>
      <c r="BE53" s="1317"/>
      <c r="BF53" s="1317"/>
      <c r="BG53" s="1317"/>
      <c r="BH53" s="1317"/>
      <c r="BI53" s="1317"/>
      <c r="BJ53" s="1317"/>
      <c r="BK53" s="1317"/>
      <c r="BL53" s="1317"/>
      <c r="BM53" s="1317"/>
      <c r="BN53" s="1317"/>
      <c r="BO53" s="1317"/>
      <c r="BP53" s="1316">
        <v>39.9</v>
      </c>
      <c r="BQ53" s="1316"/>
      <c r="BR53" s="1316"/>
      <c r="BS53" s="1316"/>
      <c r="BT53" s="1316"/>
      <c r="BU53" s="1316"/>
      <c r="BV53" s="1316"/>
      <c r="BW53" s="1316"/>
      <c r="BX53" s="1316">
        <v>41</v>
      </c>
      <c r="BY53" s="1316"/>
      <c r="BZ53" s="1316"/>
      <c r="CA53" s="1316"/>
      <c r="CB53" s="1316"/>
      <c r="CC53" s="1316"/>
      <c r="CD53" s="1316"/>
      <c r="CE53" s="1316"/>
      <c r="CF53" s="1316">
        <v>40.799999999999997</v>
      </c>
      <c r="CG53" s="1316"/>
      <c r="CH53" s="1316"/>
      <c r="CI53" s="1316"/>
      <c r="CJ53" s="1316"/>
      <c r="CK53" s="1316"/>
      <c r="CL53" s="1316"/>
      <c r="CM53" s="1316"/>
      <c r="CN53" s="1316">
        <v>42.3</v>
      </c>
      <c r="CO53" s="1316"/>
      <c r="CP53" s="1316"/>
      <c r="CQ53" s="1316"/>
      <c r="CR53" s="1316"/>
      <c r="CS53" s="1316"/>
      <c r="CT53" s="1316"/>
      <c r="CU53" s="1316"/>
      <c r="CV53" s="1316">
        <v>41.9</v>
      </c>
      <c r="CW53" s="1316"/>
      <c r="CX53" s="1316"/>
      <c r="CY53" s="1316"/>
      <c r="CZ53" s="1316"/>
      <c r="DA53" s="1316"/>
      <c r="DB53" s="1316"/>
      <c r="DC53" s="1316"/>
    </row>
    <row r="54" spans="1:109" x14ac:dyDescent="0.15">
      <c r="A54" s="405"/>
      <c r="B54" s="397"/>
      <c r="G54" s="1328"/>
      <c r="H54" s="1328"/>
      <c r="I54" s="1311"/>
      <c r="J54" s="1311"/>
      <c r="K54" s="1327"/>
      <c r="L54" s="1327"/>
      <c r="M54" s="1327"/>
      <c r="N54" s="1327"/>
      <c r="AM54" s="406"/>
      <c r="AN54" s="1317"/>
      <c r="AO54" s="1317"/>
      <c r="AP54" s="1317"/>
      <c r="AQ54" s="1317"/>
      <c r="AR54" s="1317"/>
      <c r="AS54" s="1317"/>
      <c r="AT54" s="1317"/>
      <c r="AU54" s="1317"/>
      <c r="AV54" s="1317"/>
      <c r="AW54" s="1317"/>
      <c r="AX54" s="1317"/>
      <c r="AY54" s="1317"/>
      <c r="AZ54" s="1317"/>
      <c r="BA54" s="1317"/>
      <c r="BB54" s="1317"/>
      <c r="BC54" s="1317"/>
      <c r="BD54" s="1317"/>
      <c r="BE54" s="1317"/>
      <c r="BF54" s="1317"/>
      <c r="BG54" s="1317"/>
      <c r="BH54" s="1317"/>
      <c r="BI54" s="1317"/>
      <c r="BJ54" s="1317"/>
      <c r="BK54" s="1317"/>
      <c r="BL54" s="1317"/>
      <c r="BM54" s="1317"/>
      <c r="BN54" s="1317"/>
      <c r="BO54" s="1317"/>
      <c r="BP54" s="1316"/>
      <c r="BQ54" s="1316"/>
      <c r="BR54" s="1316"/>
      <c r="BS54" s="1316"/>
      <c r="BT54" s="1316"/>
      <c r="BU54" s="1316"/>
      <c r="BV54" s="1316"/>
      <c r="BW54" s="1316"/>
      <c r="BX54" s="1316"/>
      <c r="BY54" s="1316"/>
      <c r="BZ54" s="1316"/>
      <c r="CA54" s="1316"/>
      <c r="CB54" s="1316"/>
      <c r="CC54" s="1316"/>
      <c r="CD54" s="1316"/>
      <c r="CE54" s="1316"/>
      <c r="CF54" s="1316"/>
      <c r="CG54" s="1316"/>
      <c r="CH54" s="1316"/>
      <c r="CI54" s="1316"/>
      <c r="CJ54" s="1316"/>
      <c r="CK54" s="1316"/>
      <c r="CL54" s="1316"/>
      <c r="CM54" s="1316"/>
      <c r="CN54" s="1316"/>
      <c r="CO54" s="1316"/>
      <c r="CP54" s="1316"/>
      <c r="CQ54" s="1316"/>
      <c r="CR54" s="1316"/>
      <c r="CS54" s="1316"/>
      <c r="CT54" s="1316"/>
      <c r="CU54" s="1316"/>
      <c r="CV54" s="1316"/>
      <c r="CW54" s="1316"/>
      <c r="CX54" s="1316"/>
      <c r="CY54" s="1316"/>
      <c r="CZ54" s="1316"/>
      <c r="DA54" s="1316"/>
      <c r="DB54" s="1316"/>
      <c r="DC54" s="1316"/>
    </row>
    <row r="55" spans="1:109" x14ac:dyDescent="0.15">
      <c r="A55" s="405"/>
      <c r="B55" s="397"/>
      <c r="G55" s="1311"/>
      <c r="H55" s="1311"/>
      <c r="I55" s="1311"/>
      <c r="J55" s="1311"/>
      <c r="K55" s="1327"/>
      <c r="L55" s="1327"/>
      <c r="M55" s="1327"/>
      <c r="N55" s="1327"/>
      <c r="AN55" s="1315" t="s">
        <v>607</v>
      </c>
      <c r="AO55" s="1315"/>
      <c r="AP55" s="1315"/>
      <c r="AQ55" s="1315"/>
      <c r="AR55" s="1315"/>
      <c r="AS55" s="1315"/>
      <c r="AT55" s="1315"/>
      <c r="AU55" s="1315"/>
      <c r="AV55" s="1315"/>
      <c r="AW55" s="1315"/>
      <c r="AX55" s="1315"/>
      <c r="AY55" s="1315"/>
      <c r="AZ55" s="1315"/>
      <c r="BA55" s="1315"/>
      <c r="BB55" s="1317" t="s">
        <v>605</v>
      </c>
      <c r="BC55" s="1317"/>
      <c r="BD55" s="1317"/>
      <c r="BE55" s="1317"/>
      <c r="BF55" s="1317"/>
      <c r="BG55" s="1317"/>
      <c r="BH55" s="1317"/>
      <c r="BI55" s="1317"/>
      <c r="BJ55" s="1317"/>
      <c r="BK55" s="1317"/>
      <c r="BL55" s="1317"/>
      <c r="BM55" s="1317"/>
      <c r="BN55" s="1317"/>
      <c r="BO55" s="1317"/>
      <c r="BP55" s="1316">
        <v>0</v>
      </c>
      <c r="BQ55" s="1316"/>
      <c r="BR55" s="1316"/>
      <c r="BS55" s="1316"/>
      <c r="BT55" s="1316"/>
      <c r="BU55" s="1316"/>
      <c r="BV55" s="1316"/>
      <c r="BW55" s="1316"/>
      <c r="BX55" s="1316">
        <v>0</v>
      </c>
      <c r="BY55" s="1316"/>
      <c r="BZ55" s="1316"/>
      <c r="CA55" s="1316"/>
      <c r="CB55" s="1316"/>
      <c r="CC55" s="1316"/>
      <c r="CD55" s="1316"/>
      <c r="CE55" s="1316"/>
      <c r="CF55" s="1316">
        <v>0</v>
      </c>
      <c r="CG55" s="1316"/>
      <c r="CH55" s="1316"/>
      <c r="CI55" s="1316"/>
      <c r="CJ55" s="1316"/>
      <c r="CK55" s="1316"/>
      <c r="CL55" s="1316"/>
      <c r="CM55" s="1316"/>
      <c r="CN55" s="1316">
        <v>0</v>
      </c>
      <c r="CO55" s="1316"/>
      <c r="CP55" s="1316"/>
      <c r="CQ55" s="1316"/>
      <c r="CR55" s="1316"/>
      <c r="CS55" s="1316"/>
      <c r="CT55" s="1316"/>
      <c r="CU55" s="1316"/>
      <c r="CV55" s="1316">
        <v>0</v>
      </c>
      <c r="CW55" s="1316"/>
      <c r="CX55" s="1316"/>
      <c r="CY55" s="1316"/>
      <c r="CZ55" s="1316"/>
      <c r="DA55" s="1316"/>
      <c r="DB55" s="1316"/>
      <c r="DC55" s="1316"/>
    </row>
    <row r="56" spans="1:109" x14ac:dyDescent="0.15">
      <c r="A56" s="405"/>
      <c r="B56" s="397"/>
      <c r="G56" s="1311"/>
      <c r="H56" s="1311"/>
      <c r="I56" s="1311"/>
      <c r="J56" s="1311"/>
      <c r="K56" s="1327"/>
      <c r="L56" s="1327"/>
      <c r="M56" s="1327"/>
      <c r="N56" s="1327"/>
      <c r="AN56" s="1315"/>
      <c r="AO56" s="1315"/>
      <c r="AP56" s="1315"/>
      <c r="AQ56" s="1315"/>
      <c r="AR56" s="1315"/>
      <c r="AS56" s="1315"/>
      <c r="AT56" s="1315"/>
      <c r="AU56" s="1315"/>
      <c r="AV56" s="1315"/>
      <c r="AW56" s="1315"/>
      <c r="AX56" s="1315"/>
      <c r="AY56" s="1315"/>
      <c r="AZ56" s="1315"/>
      <c r="BA56" s="1315"/>
      <c r="BB56" s="1317"/>
      <c r="BC56" s="1317"/>
      <c r="BD56" s="1317"/>
      <c r="BE56" s="1317"/>
      <c r="BF56" s="1317"/>
      <c r="BG56" s="1317"/>
      <c r="BH56" s="1317"/>
      <c r="BI56" s="1317"/>
      <c r="BJ56" s="1317"/>
      <c r="BK56" s="1317"/>
      <c r="BL56" s="1317"/>
      <c r="BM56" s="1317"/>
      <c r="BN56" s="1317"/>
      <c r="BO56" s="1317"/>
      <c r="BP56" s="1316"/>
      <c r="BQ56" s="1316"/>
      <c r="BR56" s="1316"/>
      <c r="BS56" s="1316"/>
      <c r="BT56" s="1316"/>
      <c r="BU56" s="1316"/>
      <c r="BV56" s="1316"/>
      <c r="BW56" s="1316"/>
      <c r="BX56" s="1316"/>
      <c r="BY56" s="1316"/>
      <c r="BZ56" s="1316"/>
      <c r="CA56" s="1316"/>
      <c r="CB56" s="1316"/>
      <c r="CC56" s="1316"/>
      <c r="CD56" s="1316"/>
      <c r="CE56" s="1316"/>
      <c r="CF56" s="1316"/>
      <c r="CG56" s="1316"/>
      <c r="CH56" s="1316"/>
      <c r="CI56" s="1316"/>
      <c r="CJ56" s="1316"/>
      <c r="CK56" s="1316"/>
      <c r="CL56" s="1316"/>
      <c r="CM56" s="1316"/>
      <c r="CN56" s="1316"/>
      <c r="CO56" s="1316"/>
      <c r="CP56" s="1316"/>
      <c r="CQ56" s="1316"/>
      <c r="CR56" s="1316"/>
      <c r="CS56" s="1316"/>
      <c r="CT56" s="1316"/>
      <c r="CU56" s="1316"/>
      <c r="CV56" s="1316"/>
      <c r="CW56" s="1316"/>
      <c r="CX56" s="1316"/>
      <c r="CY56" s="1316"/>
      <c r="CZ56" s="1316"/>
      <c r="DA56" s="1316"/>
      <c r="DB56" s="1316"/>
      <c r="DC56" s="1316"/>
    </row>
    <row r="57" spans="1:109" s="405" customFormat="1" x14ac:dyDescent="0.15">
      <c r="B57" s="409"/>
      <c r="G57" s="1311"/>
      <c r="H57" s="1311"/>
      <c r="I57" s="1330"/>
      <c r="J57" s="1330"/>
      <c r="K57" s="1327"/>
      <c r="L57" s="1327"/>
      <c r="M57" s="1327"/>
      <c r="N57" s="1327"/>
      <c r="AM57" s="390"/>
      <c r="AN57" s="1315"/>
      <c r="AO57" s="1315"/>
      <c r="AP57" s="1315"/>
      <c r="AQ57" s="1315"/>
      <c r="AR57" s="1315"/>
      <c r="AS57" s="1315"/>
      <c r="AT57" s="1315"/>
      <c r="AU57" s="1315"/>
      <c r="AV57" s="1315"/>
      <c r="AW57" s="1315"/>
      <c r="AX57" s="1315"/>
      <c r="AY57" s="1315"/>
      <c r="AZ57" s="1315"/>
      <c r="BA57" s="1315"/>
      <c r="BB57" s="1317" t="s">
        <v>606</v>
      </c>
      <c r="BC57" s="1317"/>
      <c r="BD57" s="1317"/>
      <c r="BE57" s="1317"/>
      <c r="BF57" s="1317"/>
      <c r="BG57" s="1317"/>
      <c r="BH57" s="1317"/>
      <c r="BI57" s="1317"/>
      <c r="BJ57" s="1317"/>
      <c r="BK57" s="1317"/>
      <c r="BL57" s="1317"/>
      <c r="BM57" s="1317"/>
      <c r="BN57" s="1317"/>
      <c r="BO57" s="1317"/>
      <c r="BP57" s="1316">
        <v>56.8</v>
      </c>
      <c r="BQ57" s="1316"/>
      <c r="BR57" s="1316"/>
      <c r="BS57" s="1316"/>
      <c r="BT57" s="1316"/>
      <c r="BU57" s="1316"/>
      <c r="BV57" s="1316"/>
      <c r="BW57" s="1316"/>
      <c r="BX57" s="1316">
        <v>56.9</v>
      </c>
      <c r="BY57" s="1316"/>
      <c r="BZ57" s="1316"/>
      <c r="CA57" s="1316"/>
      <c r="CB57" s="1316"/>
      <c r="CC57" s="1316"/>
      <c r="CD57" s="1316"/>
      <c r="CE57" s="1316"/>
      <c r="CF57" s="1316">
        <v>57.7</v>
      </c>
      <c r="CG57" s="1316"/>
      <c r="CH57" s="1316"/>
      <c r="CI57" s="1316"/>
      <c r="CJ57" s="1316"/>
      <c r="CK57" s="1316"/>
      <c r="CL57" s="1316"/>
      <c r="CM57" s="1316"/>
      <c r="CN57" s="1316">
        <v>56.3</v>
      </c>
      <c r="CO57" s="1316"/>
      <c r="CP57" s="1316"/>
      <c r="CQ57" s="1316"/>
      <c r="CR57" s="1316"/>
      <c r="CS57" s="1316"/>
      <c r="CT57" s="1316"/>
      <c r="CU57" s="1316"/>
      <c r="CV57" s="1316">
        <v>56.4</v>
      </c>
      <c r="CW57" s="1316"/>
      <c r="CX57" s="1316"/>
      <c r="CY57" s="1316"/>
      <c r="CZ57" s="1316"/>
      <c r="DA57" s="1316"/>
      <c r="DB57" s="1316"/>
      <c r="DC57" s="1316"/>
      <c r="DD57" s="410"/>
      <c r="DE57" s="409"/>
    </row>
    <row r="58" spans="1:109" s="405" customFormat="1" x14ac:dyDescent="0.15">
      <c r="A58" s="390"/>
      <c r="B58" s="409"/>
      <c r="G58" s="1311"/>
      <c r="H58" s="1311"/>
      <c r="I58" s="1330"/>
      <c r="J58" s="1330"/>
      <c r="K58" s="1327"/>
      <c r="L58" s="1327"/>
      <c r="M58" s="1327"/>
      <c r="N58" s="1327"/>
      <c r="AM58" s="390"/>
      <c r="AN58" s="1315"/>
      <c r="AO58" s="1315"/>
      <c r="AP58" s="1315"/>
      <c r="AQ58" s="1315"/>
      <c r="AR58" s="1315"/>
      <c r="AS58" s="1315"/>
      <c r="AT58" s="1315"/>
      <c r="AU58" s="1315"/>
      <c r="AV58" s="1315"/>
      <c r="AW58" s="1315"/>
      <c r="AX58" s="1315"/>
      <c r="AY58" s="1315"/>
      <c r="AZ58" s="1315"/>
      <c r="BA58" s="1315"/>
      <c r="BB58" s="1317"/>
      <c r="BC58" s="1317"/>
      <c r="BD58" s="1317"/>
      <c r="BE58" s="1317"/>
      <c r="BF58" s="1317"/>
      <c r="BG58" s="1317"/>
      <c r="BH58" s="1317"/>
      <c r="BI58" s="1317"/>
      <c r="BJ58" s="1317"/>
      <c r="BK58" s="1317"/>
      <c r="BL58" s="1317"/>
      <c r="BM58" s="1317"/>
      <c r="BN58" s="1317"/>
      <c r="BO58" s="1317"/>
      <c r="BP58" s="1316"/>
      <c r="BQ58" s="1316"/>
      <c r="BR58" s="1316"/>
      <c r="BS58" s="1316"/>
      <c r="BT58" s="1316"/>
      <c r="BU58" s="1316"/>
      <c r="BV58" s="1316"/>
      <c r="BW58" s="1316"/>
      <c r="BX58" s="1316"/>
      <c r="BY58" s="1316"/>
      <c r="BZ58" s="1316"/>
      <c r="CA58" s="1316"/>
      <c r="CB58" s="1316"/>
      <c r="CC58" s="1316"/>
      <c r="CD58" s="1316"/>
      <c r="CE58" s="1316"/>
      <c r="CF58" s="1316"/>
      <c r="CG58" s="1316"/>
      <c r="CH58" s="1316"/>
      <c r="CI58" s="1316"/>
      <c r="CJ58" s="1316"/>
      <c r="CK58" s="1316"/>
      <c r="CL58" s="1316"/>
      <c r="CM58" s="1316"/>
      <c r="CN58" s="1316"/>
      <c r="CO58" s="1316"/>
      <c r="CP58" s="1316"/>
      <c r="CQ58" s="1316"/>
      <c r="CR58" s="1316"/>
      <c r="CS58" s="1316"/>
      <c r="CT58" s="1316"/>
      <c r="CU58" s="1316"/>
      <c r="CV58" s="1316"/>
      <c r="CW58" s="1316"/>
      <c r="CX58" s="1316"/>
      <c r="CY58" s="1316"/>
      <c r="CZ58" s="1316"/>
      <c r="DA58" s="1316"/>
      <c r="DB58" s="1316"/>
      <c r="DC58" s="1316"/>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608</v>
      </c>
    </row>
    <row r="64" spans="1:109" x14ac:dyDescent="0.15">
      <c r="B64" s="397"/>
      <c r="G64" s="404"/>
      <c r="I64" s="417"/>
      <c r="J64" s="417"/>
      <c r="K64" s="417"/>
      <c r="L64" s="417"/>
      <c r="M64" s="417"/>
      <c r="N64" s="418"/>
      <c r="AM64" s="404"/>
      <c r="AN64" s="404" t="s">
        <v>601</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ht="13.5" customHeight="1" x14ac:dyDescent="0.15">
      <c r="B65" s="397"/>
      <c r="AN65" s="1318" t="s">
        <v>609</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x14ac:dyDescent="0.15">
      <c r="B66" s="397"/>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x14ac:dyDescent="0.15">
      <c r="B67" s="397"/>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x14ac:dyDescent="0.15">
      <c r="B68" s="397"/>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x14ac:dyDescent="0.15">
      <c r="B69" s="397"/>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603</v>
      </c>
    </row>
    <row r="72" spans="2:107" x14ac:dyDescent="0.15">
      <c r="B72" s="397"/>
      <c r="G72" s="1311"/>
      <c r="H72" s="1311"/>
      <c r="I72" s="1311"/>
      <c r="J72" s="1311"/>
      <c r="K72" s="407"/>
      <c r="L72" s="407"/>
      <c r="M72" s="408"/>
      <c r="N72" s="408"/>
      <c r="AN72" s="1312"/>
      <c r="AO72" s="1313"/>
      <c r="AP72" s="1313"/>
      <c r="AQ72" s="1313"/>
      <c r="AR72" s="1313"/>
      <c r="AS72" s="1313"/>
      <c r="AT72" s="1313"/>
      <c r="AU72" s="1313"/>
      <c r="AV72" s="1313"/>
      <c r="AW72" s="1313"/>
      <c r="AX72" s="1313"/>
      <c r="AY72" s="1313"/>
      <c r="AZ72" s="1313"/>
      <c r="BA72" s="1313"/>
      <c r="BB72" s="1313"/>
      <c r="BC72" s="1313"/>
      <c r="BD72" s="1313"/>
      <c r="BE72" s="1313"/>
      <c r="BF72" s="1313"/>
      <c r="BG72" s="1313"/>
      <c r="BH72" s="1313"/>
      <c r="BI72" s="1313"/>
      <c r="BJ72" s="1313"/>
      <c r="BK72" s="1313"/>
      <c r="BL72" s="1313"/>
      <c r="BM72" s="1313"/>
      <c r="BN72" s="1313"/>
      <c r="BO72" s="1314"/>
      <c r="BP72" s="1315" t="s">
        <v>565</v>
      </c>
      <c r="BQ72" s="1315"/>
      <c r="BR72" s="1315"/>
      <c r="BS72" s="1315"/>
      <c r="BT72" s="1315"/>
      <c r="BU72" s="1315"/>
      <c r="BV72" s="1315"/>
      <c r="BW72" s="1315"/>
      <c r="BX72" s="1315" t="s">
        <v>566</v>
      </c>
      <c r="BY72" s="1315"/>
      <c r="BZ72" s="1315"/>
      <c r="CA72" s="1315"/>
      <c r="CB72" s="1315"/>
      <c r="CC72" s="1315"/>
      <c r="CD72" s="1315"/>
      <c r="CE72" s="1315"/>
      <c r="CF72" s="1315" t="s">
        <v>567</v>
      </c>
      <c r="CG72" s="1315"/>
      <c r="CH72" s="1315"/>
      <c r="CI72" s="1315"/>
      <c r="CJ72" s="1315"/>
      <c r="CK72" s="1315"/>
      <c r="CL72" s="1315"/>
      <c r="CM72" s="1315"/>
      <c r="CN72" s="1315" t="s">
        <v>568</v>
      </c>
      <c r="CO72" s="1315"/>
      <c r="CP72" s="1315"/>
      <c r="CQ72" s="1315"/>
      <c r="CR72" s="1315"/>
      <c r="CS72" s="1315"/>
      <c r="CT72" s="1315"/>
      <c r="CU72" s="1315"/>
      <c r="CV72" s="1315" t="s">
        <v>569</v>
      </c>
      <c r="CW72" s="1315"/>
      <c r="CX72" s="1315"/>
      <c r="CY72" s="1315"/>
      <c r="CZ72" s="1315"/>
      <c r="DA72" s="1315"/>
      <c r="DB72" s="1315"/>
      <c r="DC72" s="1315"/>
    </row>
    <row r="73" spans="2:107" x14ac:dyDescent="0.15">
      <c r="B73" s="397"/>
      <c r="G73" s="1328"/>
      <c r="H73" s="1328"/>
      <c r="I73" s="1328"/>
      <c r="J73" s="1328"/>
      <c r="K73" s="1331"/>
      <c r="L73" s="1331"/>
      <c r="M73" s="1331"/>
      <c r="N73" s="1331"/>
      <c r="AM73" s="406"/>
      <c r="AN73" s="1317" t="s">
        <v>604</v>
      </c>
      <c r="AO73" s="1317"/>
      <c r="AP73" s="1317"/>
      <c r="AQ73" s="1317"/>
      <c r="AR73" s="1317"/>
      <c r="AS73" s="1317"/>
      <c r="AT73" s="1317"/>
      <c r="AU73" s="1317"/>
      <c r="AV73" s="1317"/>
      <c r="AW73" s="1317"/>
      <c r="AX73" s="1317"/>
      <c r="AY73" s="1317"/>
      <c r="AZ73" s="1317"/>
      <c r="BA73" s="1317"/>
      <c r="BB73" s="1317" t="s">
        <v>605</v>
      </c>
      <c r="BC73" s="1317"/>
      <c r="BD73" s="1317"/>
      <c r="BE73" s="1317"/>
      <c r="BF73" s="1317"/>
      <c r="BG73" s="1317"/>
      <c r="BH73" s="1317"/>
      <c r="BI73" s="1317"/>
      <c r="BJ73" s="1317"/>
      <c r="BK73" s="1317"/>
      <c r="BL73" s="1317"/>
      <c r="BM73" s="1317"/>
      <c r="BN73" s="1317"/>
      <c r="BO73" s="1317"/>
      <c r="BP73" s="1316"/>
      <c r="BQ73" s="1316"/>
      <c r="BR73" s="1316"/>
      <c r="BS73" s="1316"/>
      <c r="BT73" s="1316"/>
      <c r="BU73" s="1316"/>
      <c r="BV73" s="1316"/>
      <c r="BW73" s="1316"/>
      <c r="BX73" s="1316"/>
      <c r="BY73" s="1316"/>
      <c r="BZ73" s="1316"/>
      <c r="CA73" s="1316"/>
      <c r="CB73" s="1316"/>
      <c r="CC73" s="1316"/>
      <c r="CD73" s="1316"/>
      <c r="CE73" s="1316"/>
      <c r="CF73" s="1316"/>
      <c r="CG73" s="1316"/>
      <c r="CH73" s="1316"/>
      <c r="CI73" s="1316"/>
      <c r="CJ73" s="1316"/>
      <c r="CK73" s="1316"/>
      <c r="CL73" s="1316"/>
      <c r="CM73" s="1316"/>
      <c r="CN73" s="1316"/>
      <c r="CO73" s="1316"/>
      <c r="CP73" s="1316"/>
      <c r="CQ73" s="1316"/>
      <c r="CR73" s="1316"/>
      <c r="CS73" s="1316"/>
      <c r="CT73" s="1316"/>
      <c r="CU73" s="1316"/>
      <c r="CV73" s="1316"/>
      <c r="CW73" s="1316"/>
      <c r="CX73" s="1316"/>
      <c r="CY73" s="1316"/>
      <c r="CZ73" s="1316"/>
      <c r="DA73" s="1316"/>
      <c r="DB73" s="1316"/>
      <c r="DC73" s="1316"/>
    </row>
    <row r="74" spans="2:107" x14ac:dyDescent="0.15">
      <c r="B74" s="397"/>
      <c r="G74" s="1328"/>
      <c r="H74" s="1328"/>
      <c r="I74" s="1328"/>
      <c r="J74" s="1328"/>
      <c r="K74" s="1331"/>
      <c r="L74" s="1331"/>
      <c r="M74" s="1331"/>
      <c r="N74" s="1331"/>
      <c r="AM74" s="406"/>
      <c r="AN74" s="1317"/>
      <c r="AO74" s="1317"/>
      <c r="AP74" s="1317"/>
      <c r="AQ74" s="1317"/>
      <c r="AR74" s="1317"/>
      <c r="AS74" s="1317"/>
      <c r="AT74" s="1317"/>
      <c r="AU74" s="1317"/>
      <c r="AV74" s="1317"/>
      <c r="AW74" s="1317"/>
      <c r="AX74" s="1317"/>
      <c r="AY74" s="1317"/>
      <c r="AZ74" s="1317"/>
      <c r="BA74" s="1317"/>
      <c r="BB74" s="1317"/>
      <c r="BC74" s="1317"/>
      <c r="BD74" s="1317"/>
      <c r="BE74" s="1317"/>
      <c r="BF74" s="1317"/>
      <c r="BG74" s="1317"/>
      <c r="BH74" s="1317"/>
      <c r="BI74" s="1317"/>
      <c r="BJ74" s="1317"/>
      <c r="BK74" s="1317"/>
      <c r="BL74" s="1317"/>
      <c r="BM74" s="1317"/>
      <c r="BN74" s="1317"/>
      <c r="BO74" s="1317"/>
      <c r="BP74" s="1316"/>
      <c r="BQ74" s="1316"/>
      <c r="BR74" s="1316"/>
      <c r="BS74" s="1316"/>
      <c r="BT74" s="1316"/>
      <c r="BU74" s="1316"/>
      <c r="BV74" s="1316"/>
      <c r="BW74" s="1316"/>
      <c r="BX74" s="1316"/>
      <c r="BY74" s="1316"/>
      <c r="BZ74" s="1316"/>
      <c r="CA74" s="1316"/>
      <c r="CB74" s="1316"/>
      <c r="CC74" s="1316"/>
      <c r="CD74" s="1316"/>
      <c r="CE74" s="1316"/>
      <c r="CF74" s="1316"/>
      <c r="CG74" s="1316"/>
      <c r="CH74" s="1316"/>
      <c r="CI74" s="1316"/>
      <c r="CJ74" s="1316"/>
      <c r="CK74" s="1316"/>
      <c r="CL74" s="1316"/>
      <c r="CM74" s="1316"/>
      <c r="CN74" s="1316"/>
      <c r="CO74" s="1316"/>
      <c r="CP74" s="1316"/>
      <c r="CQ74" s="1316"/>
      <c r="CR74" s="1316"/>
      <c r="CS74" s="1316"/>
      <c r="CT74" s="1316"/>
      <c r="CU74" s="1316"/>
      <c r="CV74" s="1316"/>
      <c r="CW74" s="1316"/>
      <c r="CX74" s="1316"/>
      <c r="CY74" s="1316"/>
      <c r="CZ74" s="1316"/>
      <c r="DA74" s="1316"/>
      <c r="DB74" s="1316"/>
      <c r="DC74" s="1316"/>
    </row>
    <row r="75" spans="2:107" x14ac:dyDescent="0.15">
      <c r="B75" s="397"/>
      <c r="G75" s="1328"/>
      <c r="H75" s="1328"/>
      <c r="I75" s="1311"/>
      <c r="J75" s="1311"/>
      <c r="K75" s="1327"/>
      <c r="L75" s="1327"/>
      <c r="M75" s="1327"/>
      <c r="N75" s="1327"/>
      <c r="AM75" s="406"/>
      <c r="AN75" s="1317"/>
      <c r="AO75" s="1317"/>
      <c r="AP75" s="1317"/>
      <c r="AQ75" s="1317"/>
      <c r="AR75" s="1317"/>
      <c r="AS75" s="1317"/>
      <c r="AT75" s="1317"/>
      <c r="AU75" s="1317"/>
      <c r="AV75" s="1317"/>
      <c r="AW75" s="1317"/>
      <c r="AX75" s="1317"/>
      <c r="AY75" s="1317"/>
      <c r="AZ75" s="1317"/>
      <c r="BA75" s="1317"/>
      <c r="BB75" s="1317" t="s">
        <v>610</v>
      </c>
      <c r="BC75" s="1317"/>
      <c r="BD75" s="1317"/>
      <c r="BE75" s="1317"/>
      <c r="BF75" s="1317"/>
      <c r="BG75" s="1317"/>
      <c r="BH75" s="1317"/>
      <c r="BI75" s="1317"/>
      <c r="BJ75" s="1317"/>
      <c r="BK75" s="1317"/>
      <c r="BL75" s="1317"/>
      <c r="BM75" s="1317"/>
      <c r="BN75" s="1317"/>
      <c r="BO75" s="1317"/>
      <c r="BP75" s="1316">
        <v>0.8</v>
      </c>
      <c r="BQ75" s="1316"/>
      <c r="BR75" s="1316"/>
      <c r="BS75" s="1316"/>
      <c r="BT75" s="1316"/>
      <c r="BU75" s="1316"/>
      <c r="BV75" s="1316"/>
      <c r="BW75" s="1316"/>
      <c r="BX75" s="1316">
        <v>0.5</v>
      </c>
      <c r="BY75" s="1316"/>
      <c r="BZ75" s="1316"/>
      <c r="CA75" s="1316"/>
      <c r="CB75" s="1316"/>
      <c r="CC75" s="1316"/>
      <c r="CD75" s="1316"/>
      <c r="CE75" s="1316"/>
      <c r="CF75" s="1316">
        <v>0.3</v>
      </c>
      <c r="CG75" s="1316"/>
      <c r="CH75" s="1316"/>
      <c r="CI75" s="1316"/>
      <c r="CJ75" s="1316"/>
      <c r="CK75" s="1316"/>
      <c r="CL75" s="1316"/>
      <c r="CM75" s="1316"/>
      <c r="CN75" s="1316">
        <v>0</v>
      </c>
      <c r="CO75" s="1316"/>
      <c r="CP75" s="1316"/>
      <c r="CQ75" s="1316"/>
      <c r="CR75" s="1316"/>
      <c r="CS75" s="1316"/>
      <c r="CT75" s="1316"/>
      <c r="CU75" s="1316"/>
      <c r="CV75" s="1316">
        <v>-0.2</v>
      </c>
      <c r="CW75" s="1316"/>
      <c r="CX75" s="1316"/>
      <c r="CY75" s="1316"/>
      <c r="CZ75" s="1316"/>
      <c r="DA75" s="1316"/>
      <c r="DB75" s="1316"/>
      <c r="DC75" s="1316"/>
    </row>
    <row r="76" spans="2:107" x14ac:dyDescent="0.15">
      <c r="B76" s="397"/>
      <c r="G76" s="1328"/>
      <c r="H76" s="1328"/>
      <c r="I76" s="1311"/>
      <c r="J76" s="1311"/>
      <c r="K76" s="1327"/>
      <c r="L76" s="1327"/>
      <c r="M76" s="1327"/>
      <c r="N76" s="1327"/>
      <c r="AM76" s="406"/>
      <c r="AN76" s="1317"/>
      <c r="AO76" s="1317"/>
      <c r="AP76" s="1317"/>
      <c r="AQ76" s="1317"/>
      <c r="AR76" s="1317"/>
      <c r="AS76" s="1317"/>
      <c r="AT76" s="1317"/>
      <c r="AU76" s="1317"/>
      <c r="AV76" s="1317"/>
      <c r="AW76" s="1317"/>
      <c r="AX76" s="1317"/>
      <c r="AY76" s="1317"/>
      <c r="AZ76" s="1317"/>
      <c r="BA76" s="1317"/>
      <c r="BB76" s="1317"/>
      <c r="BC76" s="1317"/>
      <c r="BD76" s="1317"/>
      <c r="BE76" s="1317"/>
      <c r="BF76" s="1317"/>
      <c r="BG76" s="1317"/>
      <c r="BH76" s="1317"/>
      <c r="BI76" s="1317"/>
      <c r="BJ76" s="1317"/>
      <c r="BK76" s="1317"/>
      <c r="BL76" s="1317"/>
      <c r="BM76" s="1317"/>
      <c r="BN76" s="1317"/>
      <c r="BO76" s="1317"/>
      <c r="BP76" s="1316"/>
      <c r="BQ76" s="1316"/>
      <c r="BR76" s="1316"/>
      <c r="BS76" s="1316"/>
      <c r="BT76" s="1316"/>
      <c r="BU76" s="1316"/>
      <c r="BV76" s="1316"/>
      <c r="BW76" s="1316"/>
      <c r="BX76" s="1316"/>
      <c r="BY76" s="1316"/>
      <c r="BZ76" s="1316"/>
      <c r="CA76" s="1316"/>
      <c r="CB76" s="1316"/>
      <c r="CC76" s="1316"/>
      <c r="CD76" s="1316"/>
      <c r="CE76" s="1316"/>
      <c r="CF76" s="1316"/>
      <c r="CG76" s="1316"/>
      <c r="CH76" s="1316"/>
      <c r="CI76" s="1316"/>
      <c r="CJ76" s="1316"/>
      <c r="CK76" s="1316"/>
      <c r="CL76" s="1316"/>
      <c r="CM76" s="1316"/>
      <c r="CN76" s="1316"/>
      <c r="CO76" s="1316"/>
      <c r="CP76" s="1316"/>
      <c r="CQ76" s="1316"/>
      <c r="CR76" s="1316"/>
      <c r="CS76" s="1316"/>
      <c r="CT76" s="1316"/>
      <c r="CU76" s="1316"/>
      <c r="CV76" s="1316"/>
      <c r="CW76" s="1316"/>
      <c r="CX76" s="1316"/>
      <c r="CY76" s="1316"/>
      <c r="CZ76" s="1316"/>
      <c r="DA76" s="1316"/>
      <c r="DB76" s="1316"/>
      <c r="DC76" s="1316"/>
    </row>
    <row r="77" spans="2:107" x14ac:dyDescent="0.15">
      <c r="B77" s="397"/>
      <c r="G77" s="1311"/>
      <c r="H77" s="1311"/>
      <c r="I77" s="1311"/>
      <c r="J77" s="1311"/>
      <c r="K77" s="1331"/>
      <c r="L77" s="1331"/>
      <c r="M77" s="1331"/>
      <c r="N77" s="1331"/>
      <c r="AN77" s="1315" t="s">
        <v>607</v>
      </c>
      <c r="AO77" s="1315"/>
      <c r="AP77" s="1315"/>
      <c r="AQ77" s="1315"/>
      <c r="AR77" s="1315"/>
      <c r="AS77" s="1315"/>
      <c r="AT77" s="1315"/>
      <c r="AU77" s="1315"/>
      <c r="AV77" s="1315"/>
      <c r="AW77" s="1315"/>
      <c r="AX77" s="1315"/>
      <c r="AY77" s="1315"/>
      <c r="AZ77" s="1315"/>
      <c r="BA77" s="1315"/>
      <c r="BB77" s="1317" t="s">
        <v>605</v>
      </c>
      <c r="BC77" s="1317"/>
      <c r="BD77" s="1317"/>
      <c r="BE77" s="1317"/>
      <c r="BF77" s="1317"/>
      <c r="BG77" s="1317"/>
      <c r="BH77" s="1317"/>
      <c r="BI77" s="1317"/>
      <c r="BJ77" s="1317"/>
      <c r="BK77" s="1317"/>
      <c r="BL77" s="1317"/>
      <c r="BM77" s="1317"/>
      <c r="BN77" s="1317"/>
      <c r="BO77" s="1317"/>
      <c r="BP77" s="1316">
        <v>0</v>
      </c>
      <c r="BQ77" s="1316"/>
      <c r="BR77" s="1316"/>
      <c r="BS77" s="1316"/>
      <c r="BT77" s="1316"/>
      <c r="BU77" s="1316"/>
      <c r="BV77" s="1316"/>
      <c r="BW77" s="1316"/>
      <c r="BX77" s="1316">
        <v>0</v>
      </c>
      <c r="BY77" s="1316"/>
      <c r="BZ77" s="1316"/>
      <c r="CA77" s="1316"/>
      <c r="CB77" s="1316"/>
      <c r="CC77" s="1316"/>
      <c r="CD77" s="1316"/>
      <c r="CE77" s="1316"/>
      <c r="CF77" s="1316">
        <v>0</v>
      </c>
      <c r="CG77" s="1316"/>
      <c r="CH77" s="1316"/>
      <c r="CI77" s="1316"/>
      <c r="CJ77" s="1316"/>
      <c r="CK77" s="1316"/>
      <c r="CL77" s="1316"/>
      <c r="CM77" s="1316"/>
      <c r="CN77" s="1316">
        <v>0</v>
      </c>
      <c r="CO77" s="1316"/>
      <c r="CP77" s="1316"/>
      <c r="CQ77" s="1316"/>
      <c r="CR77" s="1316"/>
      <c r="CS77" s="1316"/>
      <c r="CT77" s="1316"/>
      <c r="CU77" s="1316"/>
      <c r="CV77" s="1316">
        <v>0</v>
      </c>
      <c r="CW77" s="1316"/>
      <c r="CX77" s="1316"/>
      <c r="CY77" s="1316"/>
      <c r="CZ77" s="1316"/>
      <c r="DA77" s="1316"/>
      <c r="DB77" s="1316"/>
      <c r="DC77" s="1316"/>
    </row>
    <row r="78" spans="2:107" x14ac:dyDescent="0.15">
      <c r="B78" s="397"/>
      <c r="G78" s="1311"/>
      <c r="H78" s="1311"/>
      <c r="I78" s="1311"/>
      <c r="J78" s="1311"/>
      <c r="K78" s="1331"/>
      <c r="L78" s="1331"/>
      <c r="M78" s="1331"/>
      <c r="N78" s="1331"/>
      <c r="AN78" s="1315"/>
      <c r="AO78" s="1315"/>
      <c r="AP78" s="1315"/>
      <c r="AQ78" s="1315"/>
      <c r="AR78" s="1315"/>
      <c r="AS78" s="1315"/>
      <c r="AT78" s="1315"/>
      <c r="AU78" s="1315"/>
      <c r="AV78" s="1315"/>
      <c r="AW78" s="1315"/>
      <c r="AX78" s="1315"/>
      <c r="AY78" s="1315"/>
      <c r="AZ78" s="1315"/>
      <c r="BA78" s="1315"/>
      <c r="BB78" s="1317"/>
      <c r="BC78" s="1317"/>
      <c r="BD78" s="1317"/>
      <c r="BE78" s="1317"/>
      <c r="BF78" s="1317"/>
      <c r="BG78" s="1317"/>
      <c r="BH78" s="1317"/>
      <c r="BI78" s="1317"/>
      <c r="BJ78" s="1317"/>
      <c r="BK78" s="1317"/>
      <c r="BL78" s="1317"/>
      <c r="BM78" s="1317"/>
      <c r="BN78" s="1317"/>
      <c r="BO78" s="1317"/>
      <c r="BP78" s="1316"/>
      <c r="BQ78" s="1316"/>
      <c r="BR78" s="1316"/>
      <c r="BS78" s="1316"/>
      <c r="BT78" s="1316"/>
      <c r="BU78" s="1316"/>
      <c r="BV78" s="1316"/>
      <c r="BW78" s="1316"/>
      <c r="BX78" s="1316"/>
      <c r="BY78" s="1316"/>
      <c r="BZ78" s="1316"/>
      <c r="CA78" s="1316"/>
      <c r="CB78" s="1316"/>
      <c r="CC78" s="1316"/>
      <c r="CD78" s="1316"/>
      <c r="CE78" s="1316"/>
      <c r="CF78" s="1316"/>
      <c r="CG78" s="1316"/>
      <c r="CH78" s="1316"/>
      <c r="CI78" s="1316"/>
      <c r="CJ78" s="1316"/>
      <c r="CK78" s="1316"/>
      <c r="CL78" s="1316"/>
      <c r="CM78" s="1316"/>
      <c r="CN78" s="1316"/>
      <c r="CO78" s="1316"/>
      <c r="CP78" s="1316"/>
      <c r="CQ78" s="1316"/>
      <c r="CR78" s="1316"/>
      <c r="CS78" s="1316"/>
      <c r="CT78" s="1316"/>
      <c r="CU78" s="1316"/>
      <c r="CV78" s="1316"/>
      <c r="CW78" s="1316"/>
      <c r="CX78" s="1316"/>
      <c r="CY78" s="1316"/>
      <c r="CZ78" s="1316"/>
      <c r="DA78" s="1316"/>
      <c r="DB78" s="1316"/>
      <c r="DC78" s="1316"/>
    </row>
    <row r="79" spans="2:107" x14ac:dyDescent="0.15">
      <c r="B79" s="397"/>
      <c r="G79" s="1311"/>
      <c r="H79" s="1311"/>
      <c r="I79" s="1330"/>
      <c r="J79" s="1330"/>
      <c r="K79" s="1332"/>
      <c r="L79" s="1332"/>
      <c r="M79" s="1332"/>
      <c r="N79" s="1332"/>
      <c r="AN79" s="1315"/>
      <c r="AO79" s="1315"/>
      <c r="AP79" s="1315"/>
      <c r="AQ79" s="1315"/>
      <c r="AR79" s="1315"/>
      <c r="AS79" s="1315"/>
      <c r="AT79" s="1315"/>
      <c r="AU79" s="1315"/>
      <c r="AV79" s="1315"/>
      <c r="AW79" s="1315"/>
      <c r="AX79" s="1315"/>
      <c r="AY79" s="1315"/>
      <c r="AZ79" s="1315"/>
      <c r="BA79" s="1315"/>
      <c r="BB79" s="1317" t="s">
        <v>610</v>
      </c>
      <c r="BC79" s="1317"/>
      <c r="BD79" s="1317"/>
      <c r="BE79" s="1317"/>
      <c r="BF79" s="1317"/>
      <c r="BG79" s="1317"/>
      <c r="BH79" s="1317"/>
      <c r="BI79" s="1317"/>
      <c r="BJ79" s="1317"/>
      <c r="BK79" s="1317"/>
      <c r="BL79" s="1317"/>
      <c r="BM79" s="1317"/>
      <c r="BN79" s="1317"/>
      <c r="BO79" s="1317"/>
      <c r="BP79" s="1316">
        <v>-2.8</v>
      </c>
      <c r="BQ79" s="1316"/>
      <c r="BR79" s="1316"/>
      <c r="BS79" s="1316"/>
      <c r="BT79" s="1316"/>
      <c r="BU79" s="1316"/>
      <c r="BV79" s="1316"/>
      <c r="BW79" s="1316"/>
      <c r="BX79" s="1316">
        <v>-3.2</v>
      </c>
      <c r="BY79" s="1316"/>
      <c r="BZ79" s="1316"/>
      <c r="CA79" s="1316"/>
      <c r="CB79" s="1316"/>
      <c r="CC79" s="1316"/>
      <c r="CD79" s="1316"/>
      <c r="CE79" s="1316"/>
      <c r="CF79" s="1316">
        <v>-3.4</v>
      </c>
      <c r="CG79" s="1316"/>
      <c r="CH79" s="1316"/>
      <c r="CI79" s="1316"/>
      <c r="CJ79" s="1316"/>
      <c r="CK79" s="1316"/>
      <c r="CL79" s="1316"/>
      <c r="CM79" s="1316"/>
      <c r="CN79" s="1316">
        <v>-3.5</v>
      </c>
      <c r="CO79" s="1316"/>
      <c r="CP79" s="1316"/>
      <c r="CQ79" s="1316"/>
      <c r="CR79" s="1316"/>
      <c r="CS79" s="1316"/>
      <c r="CT79" s="1316"/>
      <c r="CU79" s="1316"/>
      <c r="CV79" s="1316">
        <v>-3.4</v>
      </c>
      <c r="CW79" s="1316"/>
      <c r="CX79" s="1316"/>
      <c r="CY79" s="1316"/>
      <c r="CZ79" s="1316"/>
      <c r="DA79" s="1316"/>
      <c r="DB79" s="1316"/>
      <c r="DC79" s="1316"/>
    </row>
    <row r="80" spans="2:107" x14ac:dyDescent="0.15">
      <c r="B80" s="397"/>
      <c r="G80" s="1311"/>
      <c r="H80" s="1311"/>
      <c r="I80" s="1330"/>
      <c r="J80" s="1330"/>
      <c r="K80" s="1332"/>
      <c r="L80" s="1332"/>
      <c r="M80" s="1332"/>
      <c r="N80" s="1332"/>
      <c r="AN80" s="1315"/>
      <c r="AO80" s="1315"/>
      <c r="AP80" s="1315"/>
      <c r="AQ80" s="1315"/>
      <c r="AR80" s="1315"/>
      <c r="AS80" s="1315"/>
      <c r="AT80" s="1315"/>
      <c r="AU80" s="1315"/>
      <c r="AV80" s="1315"/>
      <c r="AW80" s="1315"/>
      <c r="AX80" s="1315"/>
      <c r="AY80" s="1315"/>
      <c r="AZ80" s="1315"/>
      <c r="BA80" s="1315"/>
      <c r="BB80" s="1317"/>
      <c r="BC80" s="1317"/>
      <c r="BD80" s="1317"/>
      <c r="BE80" s="1317"/>
      <c r="BF80" s="1317"/>
      <c r="BG80" s="1317"/>
      <c r="BH80" s="1317"/>
      <c r="BI80" s="1317"/>
      <c r="BJ80" s="1317"/>
      <c r="BK80" s="1317"/>
      <c r="BL80" s="1317"/>
      <c r="BM80" s="1317"/>
      <c r="BN80" s="1317"/>
      <c r="BO80" s="1317"/>
      <c r="BP80" s="1316"/>
      <c r="BQ80" s="1316"/>
      <c r="BR80" s="1316"/>
      <c r="BS80" s="1316"/>
      <c r="BT80" s="1316"/>
      <c r="BU80" s="1316"/>
      <c r="BV80" s="1316"/>
      <c r="BW80" s="1316"/>
      <c r="BX80" s="1316"/>
      <c r="BY80" s="1316"/>
      <c r="BZ80" s="1316"/>
      <c r="CA80" s="1316"/>
      <c r="CB80" s="1316"/>
      <c r="CC80" s="1316"/>
      <c r="CD80" s="1316"/>
      <c r="CE80" s="1316"/>
      <c r="CF80" s="1316"/>
      <c r="CG80" s="1316"/>
      <c r="CH80" s="1316"/>
      <c r="CI80" s="1316"/>
      <c r="CJ80" s="1316"/>
      <c r="CK80" s="1316"/>
      <c r="CL80" s="1316"/>
      <c r="CM80" s="1316"/>
      <c r="CN80" s="1316"/>
      <c r="CO80" s="1316"/>
      <c r="CP80" s="1316"/>
      <c r="CQ80" s="1316"/>
      <c r="CR80" s="1316"/>
      <c r="CS80" s="1316"/>
      <c r="CT80" s="1316"/>
      <c r="CU80" s="1316"/>
      <c r="CV80" s="1316"/>
      <c r="CW80" s="1316"/>
      <c r="CX80" s="1316"/>
      <c r="CY80" s="1316"/>
      <c r="CZ80" s="1316"/>
      <c r="DA80" s="1316"/>
      <c r="DB80" s="1316"/>
      <c r="DC80" s="1316"/>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RTalGxGKobm4bjLyN0Y3HI+2tOqOa6MdA0BtfaAWVKc7eT8cLGO3v6TS76cjAo5hujS4X3eIKDsHQPWGo0jm1A==" saltValue="T/y8nwmhHq0ToGiV3085h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election activeCell="BO14" sqref="BO14"/>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512</v>
      </c>
    </row>
  </sheetData>
  <sheetProtection algorithmName="SHA-512" hashValue="PuBHhj55LkV7oNMYo2XLtux6dB0ZO7iouSoLDnWgyGYpwRgSCtSsq2f9bIrV2WNV88wbnAGQrg5AdKXcHKwdzQ==" saltValue="405jQvMNhbVTN1lKM2PF5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election activeCell="BO14" sqref="BO14"/>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512</v>
      </c>
    </row>
  </sheetData>
  <sheetProtection algorithmName="SHA-512" hashValue="3kFYCMq+uC/TZ8HUaz3dZde/Rei8WXey9fYnXZr/pskaWYJvPixaH9SnwFjjYGPMVequ5Gt5c7LQgSa1ct40Ww==" saltValue="w8zmqEawtZogQeO4nlWpX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562</v>
      </c>
      <c r="G2" s="157"/>
      <c r="H2" s="158"/>
    </row>
    <row r="3" spans="1:8" x14ac:dyDescent="0.15">
      <c r="A3" s="154" t="s">
        <v>555</v>
      </c>
      <c r="B3" s="159"/>
      <c r="C3" s="160"/>
      <c r="D3" s="161">
        <v>170196</v>
      </c>
      <c r="E3" s="162"/>
      <c r="F3" s="163">
        <v>51565</v>
      </c>
      <c r="G3" s="164"/>
      <c r="H3" s="165"/>
    </row>
    <row r="4" spans="1:8" x14ac:dyDescent="0.15">
      <c r="A4" s="166"/>
      <c r="B4" s="167"/>
      <c r="C4" s="168"/>
      <c r="D4" s="169">
        <v>104029</v>
      </c>
      <c r="E4" s="170"/>
      <c r="F4" s="171">
        <v>35359</v>
      </c>
      <c r="G4" s="172"/>
      <c r="H4" s="173"/>
    </row>
    <row r="5" spans="1:8" x14ac:dyDescent="0.15">
      <c r="A5" s="154" t="s">
        <v>557</v>
      </c>
      <c r="B5" s="159"/>
      <c r="C5" s="160"/>
      <c r="D5" s="161">
        <v>119008</v>
      </c>
      <c r="E5" s="162"/>
      <c r="F5" s="163">
        <v>46686</v>
      </c>
      <c r="G5" s="164"/>
      <c r="H5" s="165"/>
    </row>
    <row r="6" spans="1:8" x14ac:dyDescent="0.15">
      <c r="A6" s="166"/>
      <c r="B6" s="167"/>
      <c r="C6" s="168"/>
      <c r="D6" s="169">
        <v>80701</v>
      </c>
      <c r="E6" s="170"/>
      <c r="F6" s="171">
        <v>32595</v>
      </c>
      <c r="G6" s="172"/>
      <c r="H6" s="173"/>
    </row>
    <row r="7" spans="1:8" x14ac:dyDescent="0.15">
      <c r="A7" s="154" t="s">
        <v>558</v>
      </c>
      <c r="B7" s="159"/>
      <c r="C7" s="160"/>
      <c r="D7" s="161">
        <v>200568</v>
      </c>
      <c r="E7" s="162"/>
      <c r="F7" s="163">
        <v>49796</v>
      </c>
      <c r="G7" s="164"/>
      <c r="H7" s="165"/>
    </row>
    <row r="8" spans="1:8" x14ac:dyDescent="0.15">
      <c r="A8" s="166"/>
      <c r="B8" s="167"/>
      <c r="C8" s="168"/>
      <c r="D8" s="169">
        <v>152911</v>
      </c>
      <c r="E8" s="170"/>
      <c r="F8" s="171">
        <v>37281</v>
      </c>
      <c r="G8" s="172"/>
      <c r="H8" s="173"/>
    </row>
    <row r="9" spans="1:8" x14ac:dyDescent="0.15">
      <c r="A9" s="154" t="s">
        <v>559</v>
      </c>
      <c r="B9" s="159"/>
      <c r="C9" s="160"/>
      <c r="D9" s="161">
        <v>131171</v>
      </c>
      <c r="E9" s="162"/>
      <c r="F9" s="163">
        <v>51681</v>
      </c>
      <c r="G9" s="164"/>
      <c r="H9" s="165"/>
    </row>
    <row r="10" spans="1:8" x14ac:dyDescent="0.15">
      <c r="A10" s="166"/>
      <c r="B10" s="167"/>
      <c r="C10" s="168"/>
      <c r="D10" s="169">
        <v>112860</v>
      </c>
      <c r="E10" s="170"/>
      <c r="F10" s="171">
        <v>37226</v>
      </c>
      <c r="G10" s="172"/>
      <c r="H10" s="173"/>
    </row>
    <row r="11" spans="1:8" x14ac:dyDescent="0.15">
      <c r="A11" s="154" t="s">
        <v>560</v>
      </c>
      <c r="B11" s="159"/>
      <c r="C11" s="160"/>
      <c r="D11" s="161">
        <v>154320</v>
      </c>
      <c r="E11" s="162"/>
      <c r="F11" s="163">
        <v>50465</v>
      </c>
      <c r="G11" s="164"/>
      <c r="H11" s="165"/>
    </row>
    <row r="12" spans="1:8" x14ac:dyDescent="0.15">
      <c r="A12" s="166"/>
      <c r="B12" s="167"/>
      <c r="C12" s="174"/>
      <c r="D12" s="169">
        <v>143402</v>
      </c>
      <c r="E12" s="170"/>
      <c r="F12" s="171">
        <v>34193</v>
      </c>
      <c r="G12" s="172"/>
      <c r="H12" s="173"/>
    </row>
    <row r="13" spans="1:8" x14ac:dyDescent="0.15">
      <c r="A13" s="154"/>
      <c r="B13" s="159"/>
      <c r="C13" s="175"/>
      <c r="D13" s="176">
        <v>155053</v>
      </c>
      <c r="E13" s="177"/>
      <c r="F13" s="178">
        <v>50039</v>
      </c>
      <c r="G13" s="179"/>
      <c r="H13" s="165"/>
    </row>
    <row r="14" spans="1:8" x14ac:dyDescent="0.15">
      <c r="A14" s="166"/>
      <c r="B14" s="167"/>
      <c r="C14" s="168"/>
      <c r="D14" s="169">
        <v>118781</v>
      </c>
      <c r="E14" s="170"/>
      <c r="F14" s="171">
        <v>35331</v>
      </c>
      <c r="G14" s="172"/>
      <c r="H14" s="173"/>
    </row>
    <row r="17" spans="1:11" x14ac:dyDescent="0.15">
      <c r="A17" s="150" t="s">
        <v>52</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53</v>
      </c>
      <c r="B19" s="180">
        <f>ROUND(VALUE(SUBSTITUTE(実質収支比率等に係る経年分析!F$48,"▲","-")),2)</f>
        <v>4.6500000000000004</v>
      </c>
      <c r="C19" s="180">
        <f>ROUND(VALUE(SUBSTITUTE(実質収支比率等に係る経年分析!G$48,"▲","-")),2)</f>
        <v>3.36</v>
      </c>
      <c r="D19" s="180">
        <f>ROUND(VALUE(SUBSTITUTE(実質収支比率等に係る経年分析!H$48,"▲","-")),2)</f>
        <v>3.86</v>
      </c>
      <c r="E19" s="180">
        <f>ROUND(VALUE(SUBSTITUTE(実質収支比率等に係る経年分析!I$48,"▲","-")),2)</f>
        <v>5.77</v>
      </c>
      <c r="F19" s="180">
        <f>ROUND(VALUE(SUBSTITUTE(実質収支比率等に係る経年分析!J$48,"▲","-")),2)</f>
        <v>4.88</v>
      </c>
    </row>
    <row r="20" spans="1:11" x14ac:dyDescent="0.15">
      <c r="A20" s="180" t="s">
        <v>54</v>
      </c>
      <c r="B20" s="180">
        <f>ROUND(VALUE(SUBSTITUTE(実質収支比率等に係る経年分析!F$47,"▲","-")),2)</f>
        <v>127.16</v>
      </c>
      <c r="C20" s="180">
        <f>ROUND(VALUE(SUBSTITUTE(実質収支比率等に係る経年分析!G$47,"▲","-")),2)</f>
        <v>139.93</v>
      </c>
      <c r="D20" s="180">
        <f>ROUND(VALUE(SUBSTITUTE(実質収支比率等に係る経年分析!H$47,"▲","-")),2)</f>
        <v>140.71</v>
      </c>
      <c r="E20" s="180">
        <f>ROUND(VALUE(SUBSTITUTE(実質収支比率等に係る経年分析!I$47,"▲","-")),2)</f>
        <v>142.44999999999999</v>
      </c>
      <c r="F20" s="180">
        <f>ROUND(VALUE(SUBSTITUTE(実質収支比率等に係る経年分析!J$47,"▲","-")),2)</f>
        <v>124.76</v>
      </c>
    </row>
    <row r="21" spans="1:11" x14ac:dyDescent="0.15">
      <c r="A21" s="180" t="s">
        <v>55</v>
      </c>
      <c r="B21" s="180">
        <f>IF(ISNUMBER(VALUE(SUBSTITUTE(実質収支比率等に係る経年分析!F$49,"▲","-"))),ROUND(VALUE(SUBSTITUTE(実質収支比率等に係る経年分析!F$49,"▲","-")),2),NA())</f>
        <v>1.76</v>
      </c>
      <c r="C21" s="180">
        <f>IF(ISNUMBER(VALUE(SUBSTITUTE(実質収支比率等に係る経年分析!G$49,"▲","-"))),ROUND(VALUE(SUBSTITUTE(実質収支比率等に係る経年分析!G$49,"▲","-")),2),NA())</f>
        <v>6.67</v>
      </c>
      <c r="D21" s="180">
        <f>IF(ISNUMBER(VALUE(SUBSTITUTE(実質収支比率等に係る経年分析!H$49,"▲","-"))),ROUND(VALUE(SUBSTITUTE(実質収支比率等に係る経年分析!H$49,"▲","-")),2),NA())</f>
        <v>7.75</v>
      </c>
      <c r="E21" s="180">
        <f>IF(ISNUMBER(VALUE(SUBSTITUTE(実質収支比率等に係る経年分析!I$49,"▲","-"))),ROUND(VALUE(SUBSTITUTE(実質収支比率等に係る経年分析!I$49,"▲","-")),2),NA())</f>
        <v>9.25</v>
      </c>
      <c r="F21" s="180">
        <f>IF(ISNUMBER(VALUE(SUBSTITUTE(実質収支比率等に係る経年分析!J$49,"▲","-"))),ROUND(VALUE(SUBSTITUTE(実質収支比率等に係る経年分析!J$49,"▲","-")),2),NA())</f>
        <v>-20.58</v>
      </c>
    </row>
    <row r="24" spans="1:11" x14ac:dyDescent="0.15">
      <c r="A24" s="150" t="s">
        <v>56</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e">
        <f>IF(連結実質赤字比率に係る赤字・黒字の構成分析!C$39="",NA(),連結実質赤字比率に係る赤字・黒字の構成分析!C$39)</f>
        <v>#N/A</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#VALUE!</v>
      </c>
      <c r="K31" s="181" t="e">
        <f>IF(ROUND(VALUE(SUBSTITUTE(連結実質赤字比率に係る赤字・黒字の構成分析!J$39,"▲", "-")), 2) &gt;= 0, ABS(ROUND(VALUE(SUBSTITUTE(連結実質赤字比率に係る赤字・黒字の構成分析!J$39,"▲", "-")), 2)), NA())</f>
        <v>#VALUE!</v>
      </c>
    </row>
    <row r="32" spans="1:11" x14ac:dyDescent="0.15">
      <c r="A32" s="181" t="e">
        <f>IF(連結実質赤字比率に係る赤字・黒字の構成分析!C$38="",NA(),連結実質赤字比率に係る赤字・黒字の構成分析!C$38)</f>
        <v>#N/A</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#VALUE!</v>
      </c>
      <c r="E32" s="181" t="e">
        <f>IF(ROUND(VALUE(SUBSTITUTE(連結実質赤字比率に係る赤字・黒字の構成分析!G$38,"▲", "-")), 2) &gt;= 0, ABS(ROUND(VALUE(SUBSTITUTE(連結実質赤字比率に係る赤字・黒字の構成分析!G$38,"▲", "-")), 2)), NA())</f>
        <v>#VALUE!</v>
      </c>
      <c r="F32" s="181" t="e">
        <f>IF(ROUND(VALUE(SUBSTITUTE(連結実質赤字比率に係る赤字・黒字の構成分析!H$38,"▲", "-")), 2) &lt; 0, ABS(ROUND(VALUE(SUBSTITUTE(連結実質赤字比率に係る赤字・黒字の構成分析!H$38,"▲", "-")), 2)), NA())</f>
        <v>#VALUE!</v>
      </c>
      <c r="G32" s="181" t="e">
        <f>IF(ROUND(VALUE(SUBSTITUTE(連結実質赤字比率に係る赤字・黒字の構成分析!H$38,"▲", "-")), 2) &gt;= 0, ABS(ROUND(VALUE(SUBSTITUTE(連結実質赤字比率に係る赤字・黒字の構成分析!H$38,"▲", "-")), 2)), NA())</f>
        <v>#VALUE!</v>
      </c>
      <c r="H32" s="181" t="e">
        <f>IF(ROUND(VALUE(SUBSTITUTE(連結実質赤字比率に係る赤字・黒字の構成分析!I$38,"▲", "-")), 2) &lt; 0, ABS(ROUND(VALUE(SUBSTITUTE(連結実質赤字比率に係る赤字・黒字の構成分析!I$38,"▲", "-")), 2)), NA())</f>
        <v>#VALUE!</v>
      </c>
      <c r="I32" s="181" t="e">
        <f>IF(ROUND(VALUE(SUBSTITUTE(連結実質赤字比率に係る赤字・黒字の構成分析!I$38,"▲", "-")), 2) &gt;= 0, ABS(ROUND(VALUE(SUBSTITUTE(連結実質赤字比率に係る赤字・黒字の構成分析!I$38,"▲", "-")), 2)), NA())</f>
        <v>#VALUE!</v>
      </c>
      <c r="J32" s="181" t="e">
        <f>IF(ROUND(VALUE(SUBSTITUTE(連結実質赤字比率に係る赤字・黒字の構成分析!J$38,"▲", "-")), 2) &lt; 0, ABS(ROUND(VALUE(SUBSTITUTE(連結実質赤字比率に係る赤字・黒字の構成分析!J$38,"▲", "-")), 2)), NA())</f>
        <v>#VALUE!</v>
      </c>
      <c r="K32" s="181" t="e">
        <f>IF(ROUND(VALUE(SUBSTITUTE(連結実質赤字比率に係る赤字・黒字の構成分析!J$38,"▲", "-")), 2) &gt;= 0, ABS(ROUND(VALUE(SUBSTITUTE(連結実質赤字比率に係る赤字・黒字の構成分析!J$38,"▲", "-")), 2)), NA())</f>
        <v>#VALUE!</v>
      </c>
    </row>
    <row r="33" spans="1:16" x14ac:dyDescent="0.15">
      <c r="A33" s="181" t="str">
        <f>IF(連結実質赤字比率に係る赤字・黒字の構成分析!C$37="",NA(),連結実質赤字比率に係る赤字・黒字の構成分析!C$37)</f>
        <v>後期高齢者医療特別会計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0.27</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0.28000000000000003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0.24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0.31</v>
      </c>
    </row>
    <row r="34" spans="1:16" x14ac:dyDescent="0.15">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0.96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1.24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0.78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0.71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1.0900000000000001</v>
      </c>
    </row>
    <row r="35" spans="1:16" x14ac:dyDescent="0.15">
      <c r="A35" s="181" t="str">
        <f>IF(連結実質赤字比率に係る赤字・黒字の構成分析!C$35="",NA(),連結実質赤字比率に係る赤字・黒字の構成分析!C$35)</f>
        <v>国民健康保険事業会計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2.39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3.37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3.31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3.67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4.07</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4.6500000000000004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3.35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3.86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5.77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4.88</v>
      </c>
    </row>
    <row r="39" spans="1:16" x14ac:dyDescent="0.15">
      <c r="A39" s="150" t="s">
        <v>59</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1036</v>
      </c>
      <c r="E42" s="182"/>
      <c r="F42" s="182"/>
      <c r="G42" s="182">
        <f>'実質公債費比率（分子）の構造'!L$52</f>
        <v>976</v>
      </c>
      <c r="H42" s="182"/>
      <c r="I42" s="182"/>
      <c r="J42" s="182">
        <f>'実質公債費比率（分子）の構造'!M$52</f>
        <v>907</v>
      </c>
      <c r="K42" s="182"/>
      <c r="L42" s="182"/>
      <c r="M42" s="182">
        <f>'実質公債費比率（分子）の構造'!N$52</f>
        <v>876</v>
      </c>
      <c r="N42" s="182"/>
      <c r="O42" s="182"/>
      <c r="P42" s="182">
        <f>'実質公債費比率（分子）の構造'!O$52</f>
        <v>860</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f>'実質公債費比率（分子）の構造'!K$50</f>
        <v>680</v>
      </c>
      <c r="C44" s="182"/>
      <c r="D44" s="182"/>
      <c r="E44" s="182">
        <f>'実質公債費比率（分子）の構造'!L$50</f>
        <v>671</v>
      </c>
      <c r="F44" s="182"/>
      <c r="G44" s="182"/>
      <c r="H44" s="182">
        <f>'実質公債費比率（分子）の構造'!M$50</f>
        <v>661</v>
      </c>
      <c r="I44" s="182"/>
      <c r="J44" s="182"/>
      <c r="K44" s="182">
        <f>'実質公債費比率（分子）の構造'!N$50</f>
        <v>651</v>
      </c>
      <c r="L44" s="182"/>
      <c r="M44" s="182"/>
      <c r="N44" s="182">
        <f>'実質公債費比率（分子）の構造'!O$50</f>
        <v>641</v>
      </c>
      <c r="O44" s="182"/>
      <c r="P44" s="182"/>
    </row>
    <row r="45" spans="1:16" x14ac:dyDescent="0.15">
      <c r="A45" s="182" t="s">
        <v>65</v>
      </c>
      <c r="B45" s="182">
        <f>'実質公債費比率（分子）の構造'!K$49</f>
        <v>46</v>
      </c>
      <c r="C45" s="182"/>
      <c r="D45" s="182"/>
      <c r="E45" s="182">
        <f>'実質公債費比率（分子）の構造'!L$49</f>
        <v>44</v>
      </c>
      <c r="F45" s="182"/>
      <c r="G45" s="182"/>
      <c r="H45" s="182">
        <f>'実質公債費比率（分子）の構造'!M$49</f>
        <v>47</v>
      </c>
      <c r="I45" s="182"/>
      <c r="J45" s="182"/>
      <c r="K45" s="182">
        <f>'実質公債費比率（分子）の構造'!N$49</f>
        <v>49</v>
      </c>
      <c r="L45" s="182"/>
      <c r="M45" s="182"/>
      <c r="N45" s="182">
        <f>'実質公債費比率（分子）の構造'!O$49</f>
        <v>58</v>
      </c>
      <c r="O45" s="182"/>
      <c r="P45" s="182"/>
    </row>
    <row r="46" spans="1:16" x14ac:dyDescent="0.15">
      <c r="A46" s="182" t="s">
        <v>66</v>
      </c>
      <c r="B46" s="182" t="str">
        <f>'実質公債費比率（分子）の構造'!K$48</f>
        <v>-</v>
      </c>
      <c r="C46" s="182"/>
      <c r="D46" s="182"/>
      <c r="E46" s="182" t="str">
        <f>'実質公債費比率（分子）の構造'!L$48</f>
        <v>-</v>
      </c>
      <c r="F46" s="182"/>
      <c r="G46" s="182"/>
      <c r="H46" s="182" t="str">
        <f>'実質公債費比率（分子）の構造'!M$48</f>
        <v>-</v>
      </c>
      <c r="I46" s="182"/>
      <c r="J46" s="182"/>
      <c r="K46" s="182" t="str">
        <f>'実質公債費比率（分子）の構造'!N$48</f>
        <v>-</v>
      </c>
      <c r="L46" s="182"/>
      <c r="M46" s="182"/>
      <c r="N46" s="182" t="str">
        <f>'実質公債費比率（分子）の構造'!O$48</f>
        <v>-</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521</v>
      </c>
      <c r="C49" s="182"/>
      <c r="D49" s="182"/>
      <c r="E49" s="182">
        <f>'実質公債費比率（分子）の構造'!L$45</f>
        <v>379</v>
      </c>
      <c r="F49" s="182"/>
      <c r="G49" s="182"/>
      <c r="H49" s="182">
        <f>'実質公債費比率（分子）の構造'!M$45</f>
        <v>155</v>
      </c>
      <c r="I49" s="182"/>
      <c r="J49" s="182"/>
      <c r="K49" s="182">
        <f>'実質公債費比率（分子）の構造'!N$45</f>
        <v>71</v>
      </c>
      <c r="L49" s="182"/>
      <c r="M49" s="182"/>
      <c r="N49" s="182">
        <f>'実質公債費比率（分子）の構造'!O$45</f>
        <v>70</v>
      </c>
      <c r="O49" s="182"/>
      <c r="P49" s="182"/>
    </row>
    <row r="50" spans="1:16" x14ac:dyDescent="0.15">
      <c r="A50" s="182" t="s">
        <v>70</v>
      </c>
      <c r="B50" s="182" t="e">
        <f>NA()</f>
        <v>#N/A</v>
      </c>
      <c r="C50" s="182">
        <f>IF(ISNUMBER('実質公債費比率（分子）の構造'!K$53),'実質公債費比率（分子）の構造'!K$53,NA())</f>
        <v>211</v>
      </c>
      <c r="D50" s="182" t="e">
        <f>NA()</f>
        <v>#N/A</v>
      </c>
      <c r="E50" s="182" t="e">
        <f>NA()</f>
        <v>#N/A</v>
      </c>
      <c r="F50" s="182">
        <f>IF(ISNUMBER('実質公債費比率（分子）の構造'!L$53),'実質公債費比率（分子）の構造'!L$53,NA())</f>
        <v>118</v>
      </c>
      <c r="G50" s="182" t="e">
        <f>NA()</f>
        <v>#N/A</v>
      </c>
      <c r="H50" s="182" t="e">
        <f>NA()</f>
        <v>#N/A</v>
      </c>
      <c r="I50" s="182">
        <f>IF(ISNUMBER('実質公債費比率（分子）の構造'!M$53),'実質公債費比率（分子）の構造'!M$53,NA())</f>
        <v>-44</v>
      </c>
      <c r="J50" s="182" t="e">
        <f>NA()</f>
        <v>#N/A</v>
      </c>
      <c r="K50" s="182" t="e">
        <f>NA()</f>
        <v>#N/A</v>
      </c>
      <c r="L50" s="182">
        <f>IF(ISNUMBER('実質公債費比率（分子）の構造'!N$53),'実質公債費比率（分子）の構造'!N$53,NA())</f>
        <v>-105</v>
      </c>
      <c r="M50" s="182" t="e">
        <f>NA()</f>
        <v>#N/A</v>
      </c>
      <c r="N50" s="182" t="e">
        <f>NA()</f>
        <v>#N/A</v>
      </c>
      <c r="O50" s="182">
        <f>IF(ISNUMBER('実質公債費比率（分子）の構造'!O$53),'実質公債費比率（分子）の構造'!O$53,NA())</f>
        <v>-91</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43</v>
      </c>
      <c r="B56" s="181"/>
      <c r="C56" s="181"/>
      <c r="D56" s="181">
        <f>'将来負担比率（分子）の構造'!I$52</f>
        <v>9206</v>
      </c>
      <c r="E56" s="181"/>
      <c r="F56" s="181"/>
      <c r="G56" s="181">
        <f>'将来負担比率（分子）の構造'!J$52</f>
        <v>8351</v>
      </c>
      <c r="H56" s="181"/>
      <c r="I56" s="181"/>
      <c r="J56" s="181">
        <f>'将来負担比率（分子）の構造'!K$52</f>
        <v>7530</v>
      </c>
      <c r="K56" s="181"/>
      <c r="L56" s="181"/>
      <c r="M56" s="181">
        <f>'将来負担比率（分子）の構造'!L$52</f>
        <v>6734</v>
      </c>
      <c r="N56" s="181"/>
      <c r="O56" s="181"/>
      <c r="P56" s="181">
        <f>'将来負担比率（分子）の構造'!M$52</f>
        <v>5938</v>
      </c>
    </row>
    <row r="57" spans="1:16" x14ac:dyDescent="0.15">
      <c r="A57" s="181" t="s">
        <v>42</v>
      </c>
      <c r="B57" s="181"/>
      <c r="C57" s="181"/>
      <c r="D57" s="181">
        <f>'将来負担比率（分子）の構造'!I$51</f>
        <v>55</v>
      </c>
      <c r="E57" s="181"/>
      <c r="F57" s="181"/>
      <c r="G57" s="181">
        <f>'将来負担比率（分子）の構造'!J$51</f>
        <v>43</v>
      </c>
      <c r="H57" s="181"/>
      <c r="I57" s="181"/>
      <c r="J57" s="181">
        <f>'将来負担比率（分子）の構造'!K$51</f>
        <v>32</v>
      </c>
      <c r="K57" s="181"/>
      <c r="L57" s="181"/>
      <c r="M57" s="181">
        <f>'将来負担比率（分子）の構造'!L$51</f>
        <v>20</v>
      </c>
      <c r="N57" s="181"/>
      <c r="O57" s="181"/>
      <c r="P57" s="181">
        <f>'将来負担比率（分子）の構造'!M$51</f>
        <v>8</v>
      </c>
    </row>
    <row r="58" spans="1:16" x14ac:dyDescent="0.15">
      <c r="A58" s="181" t="s">
        <v>41</v>
      </c>
      <c r="B58" s="181"/>
      <c r="C58" s="181"/>
      <c r="D58" s="181">
        <f>'将来負担比率（分子）の構造'!I$50</f>
        <v>110311</v>
      </c>
      <c r="E58" s="181"/>
      <c r="F58" s="181"/>
      <c r="G58" s="181">
        <f>'将来負担比率（分子）の構造'!J$50</f>
        <v>114185</v>
      </c>
      <c r="H58" s="181"/>
      <c r="I58" s="181"/>
      <c r="J58" s="181">
        <f>'将来負担比率（分子）の構造'!K$50</f>
        <v>114985</v>
      </c>
      <c r="K58" s="181"/>
      <c r="L58" s="181"/>
      <c r="M58" s="181">
        <f>'将来負担比率（分子）の構造'!L$50</f>
        <v>118654</v>
      </c>
      <c r="N58" s="181"/>
      <c r="O58" s="181"/>
      <c r="P58" s="181">
        <f>'将来負担比率（分子）の構造'!M$50</f>
        <v>114006</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7782</v>
      </c>
      <c r="C62" s="181"/>
      <c r="D62" s="181"/>
      <c r="E62" s="181">
        <f>'将来負担比率（分子）の構造'!J$45</f>
        <v>6992</v>
      </c>
      <c r="F62" s="181"/>
      <c r="G62" s="181"/>
      <c r="H62" s="181">
        <f>'将来負担比率（分子）の構造'!K$45</f>
        <v>6077</v>
      </c>
      <c r="I62" s="181"/>
      <c r="J62" s="181"/>
      <c r="K62" s="181">
        <f>'将来負担比率（分子）の構造'!L$45</f>
        <v>6468</v>
      </c>
      <c r="L62" s="181"/>
      <c r="M62" s="181"/>
      <c r="N62" s="181">
        <f>'将来負担比率（分子）の構造'!M$45</f>
        <v>5642</v>
      </c>
      <c r="O62" s="181"/>
      <c r="P62" s="181"/>
    </row>
    <row r="63" spans="1:16" x14ac:dyDescent="0.15">
      <c r="A63" s="181" t="s">
        <v>34</v>
      </c>
      <c r="B63" s="181">
        <f>'将来負担比率（分子）の構造'!I$44</f>
        <v>479</v>
      </c>
      <c r="C63" s="181"/>
      <c r="D63" s="181"/>
      <c r="E63" s="181">
        <f>'将来負担比率（分子）の構造'!J$44</f>
        <v>570</v>
      </c>
      <c r="F63" s="181"/>
      <c r="G63" s="181"/>
      <c r="H63" s="181">
        <f>'将来負担比率（分子）の構造'!K$44</f>
        <v>573</v>
      </c>
      <c r="I63" s="181"/>
      <c r="J63" s="181"/>
      <c r="K63" s="181">
        <f>'将来負担比率（分子）の構造'!L$44</f>
        <v>602</v>
      </c>
      <c r="L63" s="181"/>
      <c r="M63" s="181"/>
      <c r="N63" s="181">
        <f>'将来負担比率（分子）の構造'!M$44</f>
        <v>675</v>
      </c>
      <c r="O63" s="181"/>
      <c r="P63" s="181"/>
    </row>
    <row r="64" spans="1:16" x14ac:dyDescent="0.15">
      <c r="A64" s="181" t="s">
        <v>33</v>
      </c>
      <c r="B64" s="181" t="str">
        <f>'将来負担比率（分子）の構造'!I$43</f>
        <v>-</v>
      </c>
      <c r="C64" s="181"/>
      <c r="D64" s="181"/>
      <c r="E64" s="181" t="str">
        <f>'将来負担比率（分子）の構造'!J$43</f>
        <v>-</v>
      </c>
      <c r="F64" s="181"/>
      <c r="G64" s="181"/>
      <c r="H64" s="181" t="str">
        <f>'将来負担比率（分子）の構造'!K$43</f>
        <v>-</v>
      </c>
      <c r="I64" s="181"/>
      <c r="J64" s="181"/>
      <c r="K64" s="181" t="str">
        <f>'将来負担比率（分子）の構造'!L$43</f>
        <v>-</v>
      </c>
      <c r="L64" s="181"/>
      <c r="M64" s="181"/>
      <c r="N64" s="181" t="str">
        <f>'将来負担比率（分子）の構造'!M$43</f>
        <v>-</v>
      </c>
      <c r="O64" s="181"/>
      <c r="P64" s="181"/>
    </row>
    <row r="65" spans="1:16" x14ac:dyDescent="0.15">
      <c r="A65" s="181" t="s">
        <v>32</v>
      </c>
      <c r="B65" s="181">
        <f>'将来負担比率（分子）の構造'!I$42</f>
        <v>3302</v>
      </c>
      <c r="C65" s="181"/>
      <c r="D65" s="181"/>
      <c r="E65" s="181">
        <f>'将来負担比率（分子）の構造'!J$42</f>
        <v>2710</v>
      </c>
      <c r="F65" s="181"/>
      <c r="G65" s="181"/>
      <c r="H65" s="181">
        <f>'将来負担比率（分子）の構造'!K$42</f>
        <v>2114</v>
      </c>
      <c r="I65" s="181"/>
      <c r="J65" s="181"/>
      <c r="K65" s="181">
        <f>'将来負担比率（分子）の構造'!L$42</f>
        <v>1513</v>
      </c>
      <c r="L65" s="181"/>
      <c r="M65" s="181"/>
      <c r="N65" s="181">
        <f>'将来負担比率（分子）の構造'!M$42</f>
        <v>906</v>
      </c>
      <c r="O65" s="181"/>
      <c r="P65" s="181"/>
    </row>
    <row r="66" spans="1:16" x14ac:dyDescent="0.15">
      <c r="A66" s="181" t="s">
        <v>31</v>
      </c>
      <c r="B66" s="181">
        <f>'将来負担比率（分子）の構造'!I$41</f>
        <v>714</v>
      </c>
      <c r="C66" s="181"/>
      <c r="D66" s="181"/>
      <c r="E66" s="181">
        <f>'将来負担比率（分子）の構造'!J$41</f>
        <v>349</v>
      </c>
      <c r="F66" s="181"/>
      <c r="G66" s="181"/>
      <c r="H66" s="181">
        <f>'将来負担比率（分子）の構造'!K$41</f>
        <v>201</v>
      </c>
      <c r="I66" s="181"/>
      <c r="J66" s="181"/>
      <c r="K66" s="181">
        <f>'将来負担比率（分子）の構造'!L$41</f>
        <v>135</v>
      </c>
      <c r="L66" s="181"/>
      <c r="M66" s="181"/>
      <c r="N66" s="181">
        <f>'将来負担比率（分子）の構造'!M$41</f>
        <v>68</v>
      </c>
      <c r="O66" s="181"/>
      <c r="P66" s="181"/>
    </row>
    <row r="67" spans="1:16" x14ac:dyDescent="0.15">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45716</v>
      </c>
      <c r="C72" s="185">
        <f>基金残高に係る経年分析!G55</f>
        <v>48148</v>
      </c>
      <c r="D72" s="185">
        <f>基金残高に係る経年分析!H55</f>
        <v>41606</v>
      </c>
    </row>
    <row r="73" spans="1:16" x14ac:dyDescent="0.15">
      <c r="A73" s="184" t="s">
        <v>77</v>
      </c>
      <c r="B73" s="185" t="str">
        <f>基金残高に係る経年分析!F56</f>
        <v>-</v>
      </c>
      <c r="C73" s="185" t="str">
        <f>基金残高に係る経年分析!G56</f>
        <v>-</v>
      </c>
      <c r="D73" s="185" t="str">
        <f>基金残高に係る経年分析!H56</f>
        <v>-</v>
      </c>
    </row>
    <row r="74" spans="1:16" x14ac:dyDescent="0.15">
      <c r="A74" s="184" t="s">
        <v>78</v>
      </c>
      <c r="B74" s="185">
        <f>基金残高に係る経年分析!F57</f>
        <v>68969</v>
      </c>
      <c r="C74" s="185">
        <f>基金残高に係る経年分析!G57</f>
        <v>70205</v>
      </c>
      <c r="D74" s="185">
        <f>基金残高に係る経年分析!H57</f>
        <v>72099</v>
      </c>
    </row>
  </sheetData>
  <sheetProtection algorithmName="SHA-512" hashValue="RqaC13HzGM3eMqS57n8LTYgu9uuWUniTO8cB3xNYEVzAbSBt5I/AHgeDf7R6LkGI7xo6voKyXuW8AuZWHnjrkA==" saltValue="JbAamtzEDrCR2PZh+CphOg=="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財政状況資料集（令和2年度）</dc:title>
  <dc:subject/>
  <dc:creator>千代田区</dc:creator>
  <cp:keywords/>
  <dc:description/>
  <cp:lastPrinted>2022-03-01T04:24:39Z</cp:lastPrinted>
  <dcterms:created xsi:type="dcterms:W3CDTF">2022-02-02T04:28:38Z</dcterms:created>
  <dcterms:modified xsi:type="dcterms:W3CDTF">2022-09-21T01:01:36Z</dcterms:modified>
  <cp:category/>
</cp:coreProperties>
</file>