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4" documentId="13_ncr:1_{79B7A81E-E34E-4FD1-B0D3-19C4D8B45A44}" xr6:coauthVersionLast="47" xr6:coauthVersionMax="47" xr10:uidLastSave="{53D8B6CC-B90C-4773-9926-0690733C3CB2}"/>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AM35" i="10"/>
  <c r="C35" i="10"/>
  <c r="CO34" i="10"/>
  <c r="CO35" i="10" s="1"/>
  <c r="CO36" i="10" s="1"/>
  <c r="BW34" i="10"/>
  <c r="BW35" i="10" s="1"/>
  <c r="BW36" i="10" s="1"/>
  <c r="BW37" i="10" s="1"/>
  <c r="BW38" i="10" s="1"/>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<sst xmlns="http://schemas.openxmlformats.org/spreadsheetml/2006/main" count="1204" uniqueCount="555">
  <si>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</si>
  <si>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</si>
  <si>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</si>
  <si>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</si>
  <si>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</si>
  <si>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</si>
  <si>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</si>
  <si>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</si>
  <si>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</si>
  <si>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</si>
  <si>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</si>
  <si>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</si>
  <si>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</si>
  <si>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</si>
  <si>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</si>
  <si>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</si>
  <si>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</si>
  <si>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</si>
  <si>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</si>
  <si>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</si>
  <si>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</si>
  <si>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</si>
  <si>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</si>
  <si>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</si>
  <si>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</si>
  <si>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</si>
  <si>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</si>
  <si>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</si>
  <si>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</si>
  <si>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</si>
  <si>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</si>
  <si>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</si>
  <si>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</si>
  <si>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</si>
  <si>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</si>
  <si>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</si>
  <si>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</si>
  <si>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</si>
  <si>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</si>
  <si>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</si>
  <si>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</si>
  <si>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</si>
  <si>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</si>
  <si>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</si>
  <si>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</si>
  <si>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</si>
  <si>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</si>
  <si>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</si>
  <si>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</si>
  <si>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</si>
  <si>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</si>
  <si>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</si>
  <si>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</si>
  <si>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</si>
  <si>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</si>
  <si>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</si>
  <si>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</si>
  <si>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</si>
  <si>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</si>
  <si>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</si>
  <si>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</si>
  <si>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</si>
  <si>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</si>
  <si>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</si>
  <si>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</si>
  <si>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</si>
  <si>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</si>
  <si>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</si>
  <si>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</si>
  <si>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</si>
  <si>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</si>
  <si>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</si>
  <si>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</si>
  <si>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</si>
  <si>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</si>
  <si>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</si>
  <si>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</si>
  <si>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</si>
  <si>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</si>
  <si>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</si>
  <si>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</si>
  <si>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</si>
  <si>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</si>
  <si>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</si>
  <si>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</si>
  <si>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</si>
  <si>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</si>
  <si>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</si>
  <si>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</si>
  <si>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</si>
  <si>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</si>
  <si>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</si>
  <si>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</si>
  <si>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</si>
  <si>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千代田区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</si>
  <si>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</si>
  <si>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</si>
  <si>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</si>
  <si>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</si>
  <si>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</si>
  <si>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</si>
  <si>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</si>
  <si>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</si>
  <si>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</si>
  <si>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</si>
  <si>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</si>
  <si>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</si>
  <si>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</si>
  <si>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</si>
  <si>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</si>
  <si>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</si>
  <si>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</si>
  <si>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</si>
  <si>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</si>
  <si>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</si>
  <si>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</si>
  <si>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</si>
  <si>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</si>
  <si>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</si>
  <si>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</si>
  <si>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</si>
  <si>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</si>
  <si>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</si>
  <si>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</si>
  <si>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</si>
  <si>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</si>
  <si>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</si>
  <si>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</si>
  <si>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</si>
  <si>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</si>
  <si>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</si>
  <si>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</si>
  <si>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</si>
  <si>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</si>
  <si>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</si>
  <si>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</si>
  <si>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</si>
  <si>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</si>
  <si>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</si>
  <si>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</si>
  <si>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</si>
  <si>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</si>
  <si>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</si>
  <si>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</si>
  <si>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</si>
  <si>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</si>
  <si>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</si>
  <si>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</si>
  <si>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</si>
  <si>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</si>
  <si>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</si>
  <si>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</si>
  <si>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</si>
  <si>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</si>
  <si>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</si>
  <si>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</si>
  <si>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</si>
  <si>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</si>
  <si>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</si>
  <si>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</si>
  <si>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</si>
  <si>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</si>
  <si>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</si>
  <si>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</si>
  <si>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</si>
  <si>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</si>
  <si>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</si>
  <si>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</si>
  <si>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</si>
  <si>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</si>
  <si>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</si>
  <si>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</si>
  <si>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</si>
  <si>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</si>
  <si>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</si>
  <si>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</si>
  <si>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</si>
  <si>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</si>
  <si>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</si>
  <si>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</si>
  <si>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</si>
  <si>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</si>
  <si>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</si>
  <si>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</si>
  <si>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</si>
  <si>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</si>
  <si>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</si>
  <si>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</si>
  <si>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</si>
  <si>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</si>
  <si>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</si>
  <si>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</si>
  <si>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</si>
  <si>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</si>
  <si>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</si>
  <si>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</si>
  <si>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</si>
  <si>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</si>
  <si>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</si>
  <si>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</si>
  <si>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</si>
  <si>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</si>
  <si>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</si>
  <si>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東京都千代田区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</si>
  <si>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</si>
  <si>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</si>
  <si>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</si>
  <si>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</si>
  <si>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</si>
  <si>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</si>
  <si>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</si>
  <si>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</si>
  <si>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</si>
  <si>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</si>
  <si>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</si>
  <si>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</si>
  <si>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</si>
  <si>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</si>
  <si>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</si>
  <si>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</si>
  <si>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</si>
  <si>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</si>
  <si>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</si>
  <si>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</si>
  <si>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</si>
  <si>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</si>
  <si>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</si>
  <si>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</si>
  <si>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</si>
  <si>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</si>
  <si>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</si>
  <si>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</si>
  <si>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</si>
  <si>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</si>
  <si>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</si>
  <si>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</si>
  <si>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</si>
  <si>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</si>
  <si>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</si>
  <si>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</si>
  <si>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</si>
  <si>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</si>
  <si>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</si>
  <si>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</si>
  <si>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</si>
  <si>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</si>
  <si>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</si>
  <si>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</si>
  <si>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</si>
  <si>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</si>
  <si>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</si>
  <si>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</si>
  <si>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</si>
  <si>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</si>
  <si>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</si>
  <si>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</si>
  <si>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</si>
  <si>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</si>
  <si>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</si>
  <si>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</si>
  <si>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</si>
  <si>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</si>
  <si>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</si>
  <si>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</si>
  <si>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</si>
  <si>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</si>
  <si>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</si>
  <si>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</si>
  <si>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</si>
  <si>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</si>
  <si>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</si>
  <si>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</si>
  <si>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</si>
  <si>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</si>
  <si>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</si>
  <si>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</si>
  <si>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</si>
  <si>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</si>
  <si>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</si>
  <si>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</si>
  <si>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</si>
  <si>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</si>
  <si>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</si>
  <si>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</si>
  <si>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</si>
  <si>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</si>
  <si>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</si>
  <si>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</si>
  <si>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</si>
  <si>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</si>
  <si>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</si>
  <si>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</si>
  <si>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</si>
  <si>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</si>
  <si>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</si>
  <si>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</si>
  <si>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</si>
  <si>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</si>
  <si>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</si>
  <si>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</si>
  <si>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</si>
  <si>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</si>
  <si>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</si>
  <si>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</si>
  <si>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</si>
  <si>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</si>
  <si>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</si>
  <si>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</si>
  <si>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</si>
  <si>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</si>
  <si>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</si>
  <si>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</si>
  <si>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</si>
  <si>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</si>
  <si>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</si>
  <si>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</si>
  <si>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</si>
  <si>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</si>
  <si>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</si>
  <si>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</si>
  <si>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</si>
  <si>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</si>
  <si>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</si>
  <si>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</si>
  <si>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</si>
  <si>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</si>
  <si>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</si>
  <si>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</si>
  <si>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</si>
  <si>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</si>
  <si>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</si>
  <si>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</si>
  <si>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</si>
  <si>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</si>
  <si>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</si>
  <si>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</si>
  <si>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</si>
  <si>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</si>
  <si>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</si>
  <si>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</si>
  <si>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</si>
  <si>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</si>
  <si>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</si>
  <si>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</si>
  <si>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</si>
  <si>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</si>
  <si>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</si>
  <si>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</si>
  <si>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</si>
  <si>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</si>
  <si>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</si>
  <si>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</si>
  <si>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</si>
  <si>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</si>
  <si>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東京都千代田区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</si>
  <si>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</si>
  <si>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</si>
  <si>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</si>
  <si>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</si>
  <si>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</si>
  <si>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</si>
  <si>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</si>
  <si>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</si>
  <si>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</si>
  <si>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</si>
  <si>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</si>
  <si>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</si>
  <si>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</si>
  <si>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</si>
  <si>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</si>
  <si>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</si>
  <si>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</si>
  <si>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</si>
  <si>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</si>
  <si>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</si>
  <si>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</si>
  <si>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</si>
  <si>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</si>
  <si>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</si>
  <si>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</si>
  <si>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</si>
  <si>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</si>
  <si>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</si>
  <si>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</si>
  <si>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</si>
  <si>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</si>
  <si>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</si>
  <si>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</si>
  <si>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</si>
  <si>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</si>
  <si>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</si>
  <si>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</si>
  <si>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</si>
  <si>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</si>
  <si>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</si>
  <si>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</si>
  <si>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</si>
  <si>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</si>
  <si>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</si>
  <si>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</si>
  <si>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</si>
  <si>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</si>
  <si>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</si>
  <si>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</si>
  <si>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</si>
  <si>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</si>
  <si>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</si>
  <si>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</si>
  <si>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</si>
  <si>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</si>
  <si>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</si>
  <si>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</si>
  <si>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</si>
  <si>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</si>
  <si>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</si>
  <si>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</si>
  <si>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</si>
  <si>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</si>
  <si>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</si>
  <si>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</si>
  <si>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</si>
  <si>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</si>
  <si>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</si>
  <si>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</si>
  <si>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</si>
  <si>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</si>
  <si>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</si>
  <si>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</si>
  <si>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</si>
  <si>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</si>
  <si>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</si>
  <si>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</si>
  <si>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</si>
  <si>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</si>
  <si>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</si>
  <si>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</si>
  <si>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</si>
  <si>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</si>
  <si>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</si>
  <si>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</si>
  <si>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</si>
  <si>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</si>
  <si>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</si>
  <si>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</si>
  <si>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</si>
  <si>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</si>
  <si>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</si>
  <si>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</si>
  <si>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</si>
  <si>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</si>
  <si>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</si>
  <si>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</si>
  <si>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</si>
  <si>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</si>
  <si>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</si>
  <si>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</si>
  <si>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</si>
  <si>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</si>
  <si>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</si>
  <si>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</si>
  <si>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</si>
  <si>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</si>
  <si>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</si>
  <si>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</si>
  <si>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</si>
  <si>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</si>
  <si>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</si>
  <si>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</si>
  <si>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</si>
  <si>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</si>
  <si>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</si>
  <si>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</si>
  <si>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</si>
  <si>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</si>
  <si>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</si>
  <si>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</si>
  <si>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</si>
  <si>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</si>
  <si>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</si>
  <si>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</si>
  <si>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</si>
  <si>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</si>
  <si>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</si>
  <si>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</si>
  <si>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</si>
  <si>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</si>
  <si>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</si>
  <si>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</si>
  <si>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</si>
  <si>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</si>
  <si>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</si>
  <si>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</si>
  <si>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</si>
  <si>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</si>
  <si>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</si>
  <si>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</si>
  <si>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</si>
  <si>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</si>
  <si>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</si>
  <si>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</si>
  <si>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</si>
  <si>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</si>
  <si>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</si>
  <si>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</si>
  <si>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</si>
  <si>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</si>
  <si>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</si>
  <si>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</si>
  <si>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</si>
  <si>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</si>
  <si>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</si>
  <si>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</si>
  <si>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</si>
  <si>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</si>
  <si>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</si>
  <si>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</si>
  <si>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</si>
  <si>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</si>
  <si>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</si>
  <si>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</si>
  <si>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</si>
  <si>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</si>
  <si>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</si>
  <si>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</si>
  <si>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</si>
  <si>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</si>
  <si>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20.58</t>
  </si>
  <si>
    <t>▲ 0.62</t>
  </si>
  <si>
    <t>一般会計</t>
  </si>
  <si>
    <t>国民健康保険事業会計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</si>
  <si>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</si>
  <si>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</si>
  <si>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</si>
  <si>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</si>
  <si>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</si>
  <si>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</si>
  <si>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</si>
  <si>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</si>
  <si>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</si>
  <si>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</si>
  <si>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</si>
  <si>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</si>
  <si>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</si>
  <si>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</si>
  <si>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</si>
  <si>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t>
    <phoneticPr fontId="20"/>
  </si>
  <si>
    <t>法適用</t>
    <rPh sb="0" eb="1">
      <t>ホウ</t>
    </rPh>
    <rPh sb="1" eb="3">
      <t>テキヨウ</t>
    </rPh>
    <phoneticPr fontId="5"/>
  </si>
  <si>
    <t>まちみらい千代田</t>
    <rPh sb="5" eb="8">
      <t>チヨダ</t>
    </rPh>
    <phoneticPr fontId="2"/>
  </si>
  <si>
    <t>秋葉原タウンマネジメント</t>
    <rPh sb="0" eb="3">
      <t>アキハバラ</t>
    </rPh>
    <phoneticPr fontId="2"/>
  </si>
  <si>
    <t>ゆとりちよだ</t>
  </si>
  <si>
    <t>社会資本等整備基金積立金</t>
    <phoneticPr fontId="5"/>
  </si>
  <si>
    <t>環境対策基金</t>
    <phoneticPr fontId="2"/>
  </si>
  <si>
    <t>子ども・子育て支援事業基金</t>
    <phoneticPr fontId="2"/>
  </si>
  <si>
    <t>高齢者福祉基金</t>
    <phoneticPr fontId="2"/>
  </si>
  <si>
    <t>災害対策基金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</si>
</sst>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9" fillId="0" borderId="117" xfId="8" applyFont="1" applyBorder="1" applyAlignment="1" applyProtection="1">
      <alignment horizontal="right" vertical="center"/>
      <protection locked="0"/>
    </xf>
    <xf numFmtId="0" fontId="39" fillId="0" borderId="113" xfId="8" applyFont="1" applyBorder="1" applyAlignment="1" applyProtection="1">
      <alignment horizontal="right" vertical="center"/>
      <protection locked="0"/>
    </xf>
    <xf numFmtId="0" fontId="39" fillId="0" borderId="120" xfId="8" applyFont="1" applyBorder="1" applyAlignment="1" applyProtection="1">
      <alignment horizontal="right" vertical="center"/>
      <protection locked="0"/>
    </xf>
    <xf numFmtId="0" fontId="39" fillId="0" borderId="116" xfId="8" applyFont="1" applyBorder="1" applyAlignment="1" applyProtection="1">
      <alignment horizontal="right" vertical="center"/>
      <protection locked="0"/>
    </xf>
    <xf numFmtId="0" fontId="39" fillId="0" borderId="117" xfId="8" applyFont="1" applyBorder="1" applyAlignment="1" applyProtection="1">
      <alignment horizontal="right" vertical="center" shrinkToFit="1"/>
      <protection locked="0"/>
    </xf>
    <xf numFmtId="0" fontId="39" fillId="0" borderId="113" xfId="8" applyFont="1" applyBorder="1" applyAlignment="1" applyProtection="1">
      <alignment horizontal="right" vertical="center" shrinkToFit="1"/>
      <protection locked="0"/>
    </xf>
    <xf numFmtId="0" fontId="39" fillId="0" borderId="119" xfId="8"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51681</c:v>
                </c:pt>
                <c:pt idx="1">
                  <c:v>50465</c:v>
                </c:pt>
                <c:pt idx="2">
                  <c:v>51679</c:v>
                </c:pt>
                <c:pt idx="3">
                  <c:v>49665</c:v>
                </c:pt>
                <c:pt idx="4">
                  <c:v>63439</c:v>
                </c:pt>
              </c:numCache>
            </c:numRef>
          </c:val>
          <c:smooth val="0"/>
          <c:extLst>
            <c:ext xmlns:c16="http://schemas.microsoft.com/office/drawing/2014/chart" uri="{C3380CC4-5D6E-409C-BE32-E72D297353CC}">
              <c16:uniqueId val="{00000000-18AB-478A-BD8D-C24BCC40A3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131171</c:v>
                </c:pt>
                <c:pt idx="1">
                  <c:v>154320</c:v>
                </c:pt>
                <c:pt idx="2">
                  <c:v>93802</c:v>
                </c:pt>
                <c:pt idx="3">
                  <c:v>124592</c:v>
                </c:pt>
                <c:pt idx="4">
                  <c:v>209126</c:v>
                </c:pt>
              </c:numCache>
            </c:numRef>
          </c:val>
          <c:smooth val="0"/>
          <c:extLst>
            <c:ext xmlns:c16="http://schemas.microsoft.com/office/drawing/2014/chart" uri="{C3380CC4-5D6E-409C-BE32-E72D297353CC}">
              <c16:uniqueId val="{00000001-18AB-478A-BD8D-C24BCC40A3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5.77</c:v>
                </c:pt>
                <c:pt idx="1">
                  <c:v>4.88</c:v>
                </c:pt>
                <c:pt idx="2">
                  <c:v>3.99</c:v>
                </c:pt>
                <c:pt idx="3">
                  <c:v>3.12</c:v>
                </c:pt>
                <c:pt idx="4">
                  <c:v>4.6399999999999997</c:v>
                </c:pt>
              </c:numCache>
            </c:numRef>
          </c:val>
          <c:extLst>
            <c:ext xmlns:c16="http://schemas.microsoft.com/office/drawing/2014/chart" uri="{C3380CC4-5D6E-409C-BE32-E72D297353CC}">
              <c16:uniqueId val="{00000000-955B-4DC1-BAE1-CE42FFFAFC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142.44999999999999</c:v>
                </c:pt>
                <c:pt idx="1">
                  <c:v>124.76</c:v>
                </c:pt>
                <c:pt idx="2">
                  <c:v>113.94</c:v>
                </c:pt>
                <c:pt idx="3">
                  <c:v>118.71</c:v>
                </c:pt>
                <c:pt idx="4">
                  <c:v>111.92</c:v>
                </c:pt>
              </c:numCache>
            </c:numRef>
          </c:val>
          <c:extLst>
            <c:ext xmlns:c16="http://schemas.microsoft.com/office/drawing/2014/chart" uri="{C3380CC4-5D6E-409C-BE32-E72D297353CC}">
              <c16:uniqueId val="{00000001-955B-4DC1-BAE1-CE42FFFAFC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9.25</c:v>
                </c:pt>
                <c:pt idx="1">
                  <c:v>-20.58</c:v>
                </c:pt>
                <c:pt idx="2">
                  <c:v>0.86</c:v>
                </c:pt>
                <c:pt idx="3">
                  <c:v>-0.62</c:v>
                </c:pt>
                <c:pt idx="4">
                  <c:v>3.97</c:v>
                </c:pt>
              </c:numCache>
            </c:numRef>
          </c:val>
          <c:smooth val="0"/>
          <c:extLst>
            <c:ext xmlns:c16="http://schemas.microsoft.com/office/drawing/2014/chart" uri="{C3380CC4-5D6E-409C-BE32-E72D297353CC}">
              <c16:uniqueId val="{00000002-955B-4DC1-BAE1-CE42FFFAFC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54-464E-A307-57833DF648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54-464E-A307-57833DF648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54-464E-A307-57833DF648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554-464E-A307-57833DF6483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554-464E-A307-57833DF6483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554-464E-A307-57833DF6483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0.24</c:v>
                </c:pt>
                <c:pt idx="2">
                  <c:v>#N/A</c:v>
                </c:pt>
                <c:pt idx="3">
                  <c:v>0.31</c:v>
                </c:pt>
                <c:pt idx="4">
                  <c:v>#N/A</c:v>
                </c:pt>
                <c:pt idx="5">
                  <c:v>0.24</c:v>
                </c:pt>
                <c:pt idx="6">
                  <c:v>#N/A</c:v>
                </c:pt>
                <c:pt idx="7">
                  <c:v>0.28000000000000003</c:v>
                </c:pt>
                <c:pt idx="8">
                  <c:v>#N/A</c:v>
                </c:pt>
                <c:pt idx="9">
                  <c:v>0.24</c:v>
                </c:pt>
              </c:numCache>
            </c:numRef>
          </c:val>
          <c:extLst>
            <c:ext xmlns:c16="http://schemas.microsoft.com/office/drawing/2014/chart" uri="{C3380CC4-5D6E-409C-BE32-E72D297353CC}">
              <c16:uniqueId val="{00000006-0554-464E-A307-57833DF6483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0.71</c:v>
                </c:pt>
                <c:pt idx="2">
                  <c:v>#N/A</c:v>
                </c:pt>
                <c:pt idx="3">
                  <c:v>1.0900000000000001</c:v>
                </c:pt>
                <c:pt idx="4">
                  <c:v>#N/A</c:v>
                </c:pt>
                <c:pt idx="5">
                  <c:v>0.84</c:v>
                </c:pt>
                <c:pt idx="6">
                  <c:v>#N/A</c:v>
                </c:pt>
                <c:pt idx="7">
                  <c:v>0.89</c:v>
                </c:pt>
                <c:pt idx="8">
                  <c:v>#N/A</c:v>
                </c:pt>
                <c:pt idx="9">
                  <c:v>0.83</c:v>
                </c:pt>
              </c:numCache>
            </c:numRef>
          </c:val>
          <c:extLst>
            <c:ext xmlns:c16="http://schemas.microsoft.com/office/drawing/2014/chart" uri="{C3380CC4-5D6E-409C-BE32-E72D297353CC}">
              <c16:uniqueId val="{00000007-0554-464E-A307-57833DF6483C}"/>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3.67</c:v>
                </c:pt>
                <c:pt idx="2">
                  <c:v>#N/A</c:v>
                </c:pt>
                <c:pt idx="3">
                  <c:v>4.07</c:v>
                </c:pt>
                <c:pt idx="4">
                  <c:v>#N/A</c:v>
                </c:pt>
                <c:pt idx="5">
                  <c:v>3.76</c:v>
                </c:pt>
                <c:pt idx="6">
                  <c:v>#N/A</c:v>
                </c:pt>
                <c:pt idx="7">
                  <c:v>3.99</c:v>
                </c:pt>
                <c:pt idx="8">
                  <c:v>#N/A</c:v>
                </c:pt>
                <c:pt idx="9">
                  <c:v>3.61</c:v>
                </c:pt>
              </c:numCache>
            </c:numRef>
          </c:val>
          <c:extLst>
            <c:ext xmlns:c16="http://schemas.microsoft.com/office/drawing/2014/chart" uri="{C3380CC4-5D6E-409C-BE32-E72D297353CC}">
              <c16:uniqueId val="{00000008-0554-464E-A307-57833DF648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5.77</c:v>
                </c:pt>
                <c:pt idx="2">
                  <c:v>#N/A</c:v>
                </c:pt>
                <c:pt idx="3">
                  <c:v>4.88</c:v>
                </c:pt>
                <c:pt idx="4">
                  <c:v>#N/A</c:v>
                </c:pt>
                <c:pt idx="5">
                  <c:v>3.98</c:v>
                </c:pt>
                <c:pt idx="6">
                  <c:v>#N/A</c:v>
                </c:pt>
                <c:pt idx="7">
                  <c:v>3.12</c:v>
                </c:pt>
                <c:pt idx="8">
                  <c:v>#N/A</c:v>
                </c:pt>
                <c:pt idx="9">
                  <c:v>4.6399999999999997</c:v>
                </c:pt>
              </c:numCache>
            </c:numRef>
          </c:val>
          <c:extLst>
            <c:ext xmlns:c16="http://schemas.microsoft.com/office/drawing/2014/chart" uri="{C3380CC4-5D6E-409C-BE32-E72D297353CC}">
              <c16:uniqueId val="{00000009-0554-464E-A307-57833DF648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876</c:v>
                </c:pt>
                <c:pt idx="5">
                  <c:v>860</c:v>
                </c:pt>
                <c:pt idx="8">
                  <c:v>815</c:v>
                </c:pt>
                <c:pt idx="11">
                  <c:v>744</c:v>
                </c:pt>
                <c:pt idx="14">
                  <c:v>665</c:v>
                </c:pt>
              </c:numCache>
            </c:numRef>
          </c:val>
          <c:extLst>
            <c:ext xmlns:c16="http://schemas.microsoft.com/office/drawing/2014/chart" uri="{C3380CC4-5D6E-409C-BE32-E72D297353CC}">
              <c16:uniqueId val="{00000000-701F-4635-A3B1-41FD077B65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1F-4635-A3B1-41FD077B65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651</c:v>
                </c:pt>
                <c:pt idx="3">
                  <c:v>641</c:v>
                </c:pt>
                <c:pt idx="6">
                  <c:v>238</c:v>
                </c:pt>
                <c:pt idx="9">
                  <c:v>238</c:v>
                </c:pt>
                <c:pt idx="12">
                  <c:v>238</c:v>
                </c:pt>
              </c:numCache>
            </c:numRef>
          </c:val>
          <c:extLst>
            <c:ext xmlns:c16="http://schemas.microsoft.com/office/drawing/2014/chart" uri="{C3380CC4-5D6E-409C-BE32-E72D297353CC}">
              <c16:uniqueId val="{00000002-701F-4635-A3B1-41FD077B65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49</c:v>
                </c:pt>
                <c:pt idx="3">
                  <c:v>58</c:v>
                </c:pt>
                <c:pt idx="6">
                  <c:v>65</c:v>
                </c:pt>
                <c:pt idx="9">
                  <c:v>43</c:v>
                </c:pt>
                <c:pt idx="12">
                  <c:v>48</c:v>
                </c:pt>
              </c:numCache>
            </c:numRef>
          </c:val>
          <c:extLst>
            <c:ext xmlns:c16="http://schemas.microsoft.com/office/drawing/2014/chart" uri="{C3380CC4-5D6E-409C-BE32-E72D297353CC}">
              <c16:uniqueId val="{00000003-701F-4635-A3B1-41FD077B65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1F-4635-A3B1-41FD077B65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1F-4635-A3B1-41FD077B65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1F-4635-A3B1-41FD077B65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71</c:v>
                </c:pt>
                <c:pt idx="3">
                  <c:v>70</c:v>
                </c:pt>
                <c:pt idx="6">
                  <c:v>54</c:v>
                </c:pt>
                <c:pt idx="9">
                  <c:v>15</c:v>
                </c:pt>
                <c:pt idx="12">
                  <c:v>0</c:v>
                </c:pt>
              </c:numCache>
            </c:numRef>
          </c:val>
          <c:extLst>
            <c:ext xmlns:c16="http://schemas.microsoft.com/office/drawing/2014/chart" uri="{C3380CC4-5D6E-409C-BE32-E72D297353CC}">
              <c16:uniqueId val="{00000007-701F-4635-A3B1-41FD077B65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-105</c:v>
                </c:pt>
                <c:pt idx="2">
                  <c:v>#N/A</c:v>
                </c:pt>
                <c:pt idx="3">
                  <c:v>#N/A</c:v>
                </c:pt>
                <c:pt idx="4">
                  <c:v>-91</c:v>
                </c:pt>
                <c:pt idx="5">
                  <c:v>#N/A</c:v>
                </c:pt>
                <c:pt idx="6">
                  <c:v>#N/A</c:v>
                </c:pt>
                <c:pt idx="7">
                  <c:v>-458</c:v>
                </c:pt>
                <c:pt idx="8">
                  <c:v>#N/A</c:v>
                </c:pt>
                <c:pt idx="9">
                  <c:v>#N/A</c:v>
                </c:pt>
                <c:pt idx="10">
                  <c:v>-448</c:v>
                </c:pt>
                <c:pt idx="11">
                  <c:v>#N/A</c:v>
                </c:pt>
                <c:pt idx="12">
                  <c:v>#N/A</c:v>
                </c:pt>
                <c:pt idx="13">
                  <c:v>-379</c:v>
                </c:pt>
                <c:pt idx="14">
                  <c:v>#N/A</c:v>
                </c:pt>
              </c:numCache>
            </c:numRef>
          </c:val>
          <c:smooth val="0"/>
          <c:extLst>
            <c:ext xmlns:c16="http://schemas.microsoft.com/office/drawing/2014/chart" uri="{C3380CC4-5D6E-409C-BE32-E72D297353CC}">
              <c16:uniqueId val="{00000008-701F-4635-A3B1-41FD077B65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6734</c:v>
                </c:pt>
                <c:pt idx="5">
                  <c:v>5938</c:v>
                </c:pt>
                <c:pt idx="8">
                  <c:v>5160</c:v>
                </c:pt>
                <c:pt idx="11">
                  <c:v>4430</c:v>
                </c:pt>
                <c:pt idx="14">
                  <c:v>3778</c:v>
                </c:pt>
              </c:numCache>
            </c:numRef>
          </c:val>
          <c:extLst>
            <c:ext xmlns:c16="http://schemas.microsoft.com/office/drawing/2014/chart" uri="{C3380CC4-5D6E-409C-BE32-E72D297353CC}">
              <c16:uniqueId val="{00000000-68AF-4CB7-8C76-039B2D4715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c:v>
                </c:pt>
                <c:pt idx="5">
                  <c:v>8</c:v>
                </c:pt>
                <c:pt idx="8">
                  <c:v>0</c:v>
                </c:pt>
                <c:pt idx="11">
                  <c:v>0</c:v>
                </c:pt>
                <c:pt idx="14">
                  <c:v>0</c:v>
                </c:pt>
              </c:numCache>
            </c:numRef>
          </c:val>
          <c:extLst>
            <c:ext xmlns:c16="http://schemas.microsoft.com/office/drawing/2014/chart" uri="{C3380CC4-5D6E-409C-BE32-E72D297353CC}">
              <c16:uniqueId val="{00000001-68AF-4CB7-8C76-039B2D4715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118654</c:v>
                </c:pt>
                <c:pt idx="5">
                  <c:v>114006</c:v>
                </c:pt>
                <c:pt idx="8">
                  <c:v>117546</c:v>
                </c:pt>
                <c:pt idx="11">
                  <c:v>119528</c:v>
                </c:pt>
                <c:pt idx="14">
                  <c:v>119526</c:v>
                </c:pt>
              </c:numCache>
            </c:numRef>
          </c:val>
          <c:extLst>
            <c:ext xmlns:c16="http://schemas.microsoft.com/office/drawing/2014/chart" uri="{C3380CC4-5D6E-409C-BE32-E72D297353CC}">
              <c16:uniqueId val="{00000002-68AF-4CB7-8C76-039B2D4715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AF-4CB7-8C76-039B2D4715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AF-4CB7-8C76-039B2D4715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AF-4CB7-8C76-039B2D4715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6468</c:v>
                </c:pt>
                <c:pt idx="3">
                  <c:v>5642</c:v>
                </c:pt>
                <c:pt idx="6">
                  <c:v>5728</c:v>
                </c:pt>
                <c:pt idx="9">
                  <c:v>5281</c:v>
                </c:pt>
                <c:pt idx="12">
                  <c:v>5341</c:v>
                </c:pt>
              </c:numCache>
            </c:numRef>
          </c:val>
          <c:extLst>
            <c:ext xmlns:c16="http://schemas.microsoft.com/office/drawing/2014/chart" uri="{C3380CC4-5D6E-409C-BE32-E72D297353CC}">
              <c16:uniqueId val="{00000006-68AF-4CB7-8C76-039B2D4715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602</c:v>
                </c:pt>
                <c:pt idx="3">
                  <c:v>675</c:v>
                </c:pt>
                <c:pt idx="6">
                  <c:v>800</c:v>
                </c:pt>
                <c:pt idx="9">
                  <c:v>923</c:v>
                </c:pt>
                <c:pt idx="12">
                  <c:v>843</c:v>
                </c:pt>
              </c:numCache>
            </c:numRef>
          </c:val>
          <c:extLst>
            <c:ext xmlns:c16="http://schemas.microsoft.com/office/drawing/2014/chart" uri="{C3380CC4-5D6E-409C-BE32-E72D297353CC}">
              <c16:uniqueId val="{00000007-68AF-4CB7-8C76-039B2D4715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68AF-4CB7-8C76-039B2D4715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1513</c:v>
                </c:pt>
                <c:pt idx="3">
                  <c:v>906</c:v>
                </c:pt>
                <c:pt idx="6">
                  <c:v>688</c:v>
                </c:pt>
                <c:pt idx="9">
                  <c:v>464</c:v>
                </c:pt>
                <c:pt idx="12">
                  <c:v>235</c:v>
                </c:pt>
              </c:numCache>
            </c:numRef>
          </c:val>
          <c:extLst>
            <c:ext xmlns:c16="http://schemas.microsoft.com/office/drawing/2014/chart" uri="{C3380CC4-5D6E-409C-BE32-E72D297353CC}">
              <c16:uniqueId val="{00000009-68AF-4CB7-8C76-039B2D4715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135</c:v>
                </c:pt>
                <c:pt idx="3">
                  <c:v>68</c:v>
                </c:pt>
                <c:pt idx="6">
                  <c:v>15</c:v>
                </c:pt>
                <c:pt idx="9">
                  <c:v>0</c:v>
                </c:pt>
                <c:pt idx="12">
                  <c:v>0</c:v>
                </c:pt>
              </c:numCache>
            </c:numRef>
          </c:val>
          <c:extLst>
            <c:ext xmlns:c16="http://schemas.microsoft.com/office/drawing/2014/chart" uri="{C3380CC4-5D6E-409C-BE32-E72D297353CC}">
              <c16:uniqueId val="{0000000A-68AF-4CB7-8C76-039B2D4715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AF-4CB7-8C76-039B2D4715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42079</c:v>
                </c:pt>
                <c:pt idx="1">
                  <c:v>42221</c:v>
                </c:pt>
                <c:pt idx="2">
                  <c:v>43075</c:v>
                </c:pt>
              </c:numCache>
            </c:numRef>
          </c:val>
          <c:extLst>
            <c:ext xmlns:c16="http://schemas.microsoft.com/office/drawing/2014/chart" uri="{C3380CC4-5D6E-409C-BE32-E72D297353CC}">
              <c16:uniqueId val="{00000000-6648-44D4-B1E1-43E4786DC5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648-44D4-B1E1-43E4786DC5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75066</c:v>
                </c:pt>
                <c:pt idx="1">
                  <c:v>76406</c:v>
                </c:pt>
                <c:pt idx="2">
                  <c:v>75550</c:v>
                </c:pt>
              </c:numCache>
            </c:numRef>
          </c:val>
          <c:extLst>
            <c:ext xmlns:c16="http://schemas.microsoft.com/office/drawing/2014/chart" uri="{C3380CC4-5D6E-409C-BE32-E72D297353CC}">
              <c16:uniqueId val="{00000002-6648-44D4-B1E1-43E4786DC5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68,755
64,897
11.66
74,108,521
71,379,667
1,786,125
38,486,440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ほぼ横ばいで推移しており、類似団体内平均を上回っている。類似団体内平均を上回っている主な要因は、昼間人口比率が高いこと、地方消費税交付金や特別区たばこ税収入等が他団体に比べて多いこと等による。</a:t>
          </a:r>
        </a:p>
        <a:p>
          <a:r>
            <a:rPr kumimoji="1" lang="ja-JP" altLang="en-US" sz="1300">
              <a:latin typeface="ＭＳ Ｐゴシック" panose="020B0600070205080204" pitchFamily="50" charset="-128"/>
              <a:ea typeface="ＭＳ Ｐゴシック" panose="020B0600070205080204" pitchFamily="50" charset="-128"/>
            </a:rPr>
            <a:t>　今後も区税の滞納額の圧縮及び徴収業務の強化など、継続的な財源の確保に努めていく。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37193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09393"/>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123570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37193</xdr:rowOff>
    </xdr:from>
    <xdr:to>
      <xdr:col>24</xdr:col>
      <xdr:colOff>12700</xdr:colOff>
      <xdr:row>36</xdr:row>
      <xdr:rowOff>37193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5443</xdr:rowOff>
    </xdr:from>
    <xdr:to>
      <xdr:col>23</xdr:col>
      <xdr:colOff>133350</xdr:colOff>
      <xdr:row>39</xdr:row>
      <xdr:rowOff>57150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919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5443</xdr:rowOff>
    </xdr:from>
    <xdr:to>
      <xdr:col>19</xdr:col>
      <xdr:colOff>133350</xdr:colOff>
      <xdr:row>39</xdr:row>
      <xdr:rowOff>5443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69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142422</xdr:rowOff>
    </xdr:from>
    <xdr:to>
      <xdr:col>15</xdr:col>
      <xdr:colOff>82550</xdr:colOff>
      <xdr:row>39</xdr:row>
      <xdr:rowOff>5443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6575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142422</xdr:rowOff>
    </xdr:from>
    <xdr:to>
      <xdr:col>11</xdr:col>
      <xdr:colOff>31750</xdr:colOff>
      <xdr:row>38</xdr:row>
      <xdr:rowOff>142422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657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126093</xdr:rowOff>
    </xdr:from>
    <xdr:to>
      <xdr:col>19</xdr:col>
      <xdr:colOff>184150</xdr:colOff>
      <xdr:row>39</xdr:row>
      <xdr:rowOff>56243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66420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126093</xdr:rowOff>
    </xdr:from>
    <xdr:to>
      <xdr:col>15</xdr:col>
      <xdr:colOff>133350</xdr:colOff>
      <xdr:row>39</xdr:row>
      <xdr:rowOff>56243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66420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91622</xdr:rowOff>
    </xdr:from>
    <xdr:to>
      <xdr:col>11</xdr:col>
      <xdr:colOff>82550</xdr:colOff>
      <xdr:row>39</xdr:row>
      <xdr:rowOff>21772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31949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91622</xdr:rowOff>
    </xdr:from>
    <xdr:to>
      <xdr:col>7</xdr:col>
      <xdr:colOff>31750</xdr:colOff>
      <xdr:row>39</xdr:row>
      <xdr:rowOff>21772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31949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令和５年度は、類似団体内平均を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ポイント下回り、対前年度比では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ポイントの減となった。これは、物件費や扶助費の増などがあったものの、特別区税や地方消費税交付金などが増となったことによる。数値は、ここ数年概ね</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％台前半で類似団体平均を下回り推移している。</a:t>
          </a:r>
        </a:p>
        <a:p>
          <a:r>
            <a:rPr kumimoji="1" lang="ja-JP" altLang="en-US" sz="1300">
              <a:latin typeface="ＭＳ Ｐゴシック" panose="020B0600070205080204" pitchFamily="50" charset="-128"/>
              <a:ea typeface="ＭＳ Ｐゴシック" panose="020B0600070205080204" pitchFamily="50" charset="-128"/>
            </a:rPr>
            <a:t>　また、類似団体内平均を下回っている主な要因は、令和５年３月に策定した「今後の行財政運営の考え方について」に示した考え方に基づき、限られた経営資源のもと、徹底した事務事業の見直しを不断に行い、持続可能な財政基盤の確立に取り組んでいることによ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22352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90404"/>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165879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3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22352</xdr:rowOff>
    </xdr:from>
    <xdr:to>
      <xdr:col>24</xdr:col>
      <xdr:colOff>12700</xdr:colOff>
      <xdr:row>65</xdr:row>
      <xdr:rowOff>22352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6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126492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6469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62</xdr:row>
      <xdr:rowOff>126492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177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64</xdr:row>
      <xdr:rowOff>102108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1778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126238</xdr:rowOff>
    </xdr:from>
    <xdr:to>
      <xdr:col>15</xdr:col>
      <xdr:colOff>133350</xdr:colOff>
      <xdr:row>64</xdr:row>
      <xdr:rowOff>56388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54102</xdr:rowOff>
    </xdr:from>
    <xdr:to>
      <xdr:col>11</xdr:col>
      <xdr:colOff>31750</xdr:colOff>
      <xdr:row>64</xdr:row>
      <xdr:rowOff>102108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8400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55643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155448</xdr:rowOff>
    </xdr:from>
    <xdr:to>
      <xdr:col>23</xdr:col>
      <xdr:colOff>184150</xdr:colOff>
      <xdr:row>62</xdr:row>
      <xdr:rowOff>85598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3302</xdr:rowOff>
    </xdr:from>
    <xdr:to>
      <xdr:col>7</xdr:col>
      <xdr:colOff>31750</xdr:colOff>
      <xdr:row>62</xdr:row>
      <xdr:rowOff>104902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115079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令和５年度は、類似団体内平均を上回っており、対前年度比では</a:t>
          </a:r>
          <a:r>
            <a:rPr kumimoji="1" lang="en-US" altLang="ja-JP" sz="1300">
              <a:latin typeface="ＭＳ Ｐゴシック" panose="020B0600070205080204" pitchFamily="50" charset="-128"/>
              <a:ea typeface="ＭＳ Ｐゴシック" panose="020B0600070205080204" pitchFamily="50" charset="-128"/>
            </a:rPr>
            <a:t>10,595</a:t>
          </a:r>
          <a:r>
            <a:rPr kumimoji="1" lang="ja-JP" altLang="en-US" sz="1300">
              <a:latin typeface="ＭＳ Ｐゴシック" panose="020B0600070205080204" pitchFamily="50" charset="-128"/>
              <a:ea typeface="ＭＳ Ｐゴシック" panose="020B0600070205080204" pitchFamily="50" charset="-128"/>
            </a:rPr>
            <a:t>円の減となった。類似団体内平均を上回っている主な要因は、類似団体中最も人口が少ないこと及び昼間人口が突出していることによるものである。自治体が提供しているサービスには、窓口開設経費やシステム運営経費などの固定的な経費が発生するが、人口規模が小さいためこの固定費の割合が高くなる。 </a:t>
          </a:r>
        </a:p>
        <a:p>
          <a:r>
            <a:rPr kumimoji="1" lang="ja-JP" altLang="en-US" sz="1300">
              <a:latin typeface="ＭＳ Ｐゴシック" panose="020B0600070205080204" pitchFamily="50" charset="-128"/>
              <a:ea typeface="ＭＳ Ｐゴシック" panose="020B0600070205080204" pitchFamily="50" charset="-128"/>
            </a:rPr>
            <a:t>　今後も、民間でも実施可能な業務については委託化などにより、人件費削減に努めていく。 </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22698</xdr:rowOff>
    </xdr:from>
    <xdr:to>
      <xdr:col>23</xdr:col>
      <xdr:colOff>133350</xdr:colOff>
      <xdr:row>88</xdr:row>
      <xdr:rowOff>123678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0148"/>
          <a:ext cx="0" cy="1301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95755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123678</xdr:rowOff>
    </xdr:from>
    <xdr:to>
      <xdr:col>24</xdr:col>
      <xdr:colOff>12700</xdr:colOff>
      <xdr:row>88</xdr:row>
      <xdr:rowOff>123678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109075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22698</xdr:rowOff>
    </xdr:from>
    <xdr:to>
      <xdr:col>24</xdr:col>
      <xdr:colOff>12700</xdr:colOff>
      <xdr:row>81</xdr:row>
      <xdr:rowOff>22698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123678</xdr:rowOff>
    </xdr:from>
    <xdr:to>
      <xdr:col>23</xdr:col>
      <xdr:colOff>133350</xdr:colOff>
      <xdr:row>88</xdr:row>
      <xdr:rowOff>166288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5211278"/>
          <a:ext cx="838200" cy="4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103156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19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86629</xdr:rowOff>
    </xdr:from>
    <xdr:to>
      <xdr:col>23</xdr:col>
      <xdr:colOff>184150</xdr:colOff>
      <xdr:row>82</xdr:row>
      <xdr:rowOff>16779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7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50037</xdr:rowOff>
    </xdr:from>
    <xdr:to>
      <xdr:col>19</xdr:col>
      <xdr:colOff>133350</xdr:colOff>
      <xdr:row>88</xdr:row>
      <xdr:rowOff>166288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137637"/>
          <a:ext cx="889000" cy="1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106355</xdr:rowOff>
    </xdr:from>
    <xdr:to>
      <xdr:col>19</xdr:col>
      <xdr:colOff>184150</xdr:colOff>
      <xdr:row>82</xdr:row>
      <xdr:rowOff>36505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46682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6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79595</xdr:rowOff>
    </xdr:from>
    <xdr:to>
      <xdr:col>15</xdr:col>
      <xdr:colOff>82550</xdr:colOff>
      <xdr:row>88</xdr:row>
      <xdr:rowOff>50037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995745"/>
          <a:ext cx="889000" cy="14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82297</xdr:rowOff>
    </xdr:from>
    <xdr:to>
      <xdr:col>15</xdr:col>
      <xdr:colOff>133350</xdr:colOff>
      <xdr:row>82</xdr:row>
      <xdr:rowOff>12447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3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147262</xdr:rowOff>
    </xdr:from>
    <xdr:to>
      <xdr:col>11</xdr:col>
      <xdr:colOff>31750</xdr:colOff>
      <xdr:row>87</xdr:row>
      <xdr:rowOff>79595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891962"/>
          <a:ext cx="889000" cy="10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21095</xdr:rowOff>
    </xdr:from>
    <xdr:to>
      <xdr:col>11</xdr:col>
      <xdr:colOff>82550</xdr:colOff>
      <xdr:row>81</xdr:row>
      <xdr:rowOff>122695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170157</xdr:rowOff>
    </xdr:from>
    <xdr:to>
      <xdr:col>7</xdr:col>
      <xdr:colOff>31750</xdr:colOff>
      <xdr:row>81</xdr:row>
      <xdr:rowOff>100307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110484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72878</xdr:rowOff>
    </xdr:from>
    <xdr:to>
      <xdr:col>23</xdr:col>
      <xdr:colOff>184150</xdr:colOff>
      <xdr:row>89</xdr:row>
      <xdr:rowOff>3028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140205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115488</xdr:rowOff>
    </xdr:from>
    <xdr:to>
      <xdr:col>19</xdr:col>
      <xdr:colOff>184150</xdr:colOff>
      <xdr:row>89</xdr:row>
      <xdr:rowOff>45638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2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30415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89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170687</xdr:rowOff>
    </xdr:from>
    <xdr:to>
      <xdr:col>15</xdr:col>
      <xdr:colOff>133350</xdr:colOff>
      <xdr:row>88</xdr:row>
      <xdr:rowOff>100837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0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85614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17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28795</xdr:rowOff>
    </xdr:from>
    <xdr:to>
      <xdr:col>11</xdr:col>
      <xdr:colOff>82550</xdr:colOff>
      <xdr:row>87</xdr:row>
      <xdr:rowOff>130395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9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115172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03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96462</xdr:rowOff>
    </xdr:from>
    <xdr:to>
      <xdr:col>7</xdr:col>
      <xdr:colOff>31750</xdr:colOff>
      <xdr:row>87</xdr:row>
      <xdr:rowOff>26612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8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11389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9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類似団体内平均を若干上回る状況であるが、今後も特別区人事委員会勧告を踏まえながら、引き続き給与水準の適正化に努めていく。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1814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50043"/>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145341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1814</xdr:rowOff>
    </xdr:from>
    <xdr:to>
      <xdr:col>81</xdr:col>
      <xdr:colOff>133350</xdr:colOff>
      <xdr:row>90</xdr:row>
      <xdr:rowOff>1814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3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101600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773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88</xdr:row>
      <xdr:rowOff>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4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138793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876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26506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87993</xdr:rowOff>
    </xdr:from>
    <xdr:to>
      <xdr:col>64</xdr:col>
      <xdr:colOff>152400</xdr:colOff>
      <xdr:row>90</xdr:row>
      <xdr:rowOff>18143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2920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千代田区は類似団体（東京</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区）の中で人口が最も少ないため、人口の増減が本指標に与える影響は大きく、近年の人口増加を受け、長期的な推移としてポイント減を継続してきた。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一方、社会構造や経済情勢の移り変わりに伴い、行政需要が増えていることから職員数も緩やかに増加しており、近年においてポイントは増加の傾向にある。　今後も革新技術を取り入れながら、様々な方法を用いて効率的な事務事業運営を実現するとともに、自治体が解決すべき課題に即応できる人材の育成と体制維持を推進していく。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14151</xdr:rowOff>
    </xdr:from>
    <xdr:to>
      <xdr:col>81</xdr:col>
      <xdr:colOff>44450</xdr:colOff>
      <xdr:row>67</xdr:row>
      <xdr:rowOff>39794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29701"/>
          <a:ext cx="0" cy="1397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11871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39794</xdr:rowOff>
    </xdr:from>
    <xdr:to>
      <xdr:col>81</xdr:col>
      <xdr:colOff>133350</xdr:colOff>
      <xdr:row>67</xdr:row>
      <xdr:rowOff>39794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100528</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7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14151</xdr:rowOff>
    </xdr:from>
    <xdr:to>
      <xdr:col>81</xdr:col>
      <xdr:colOff>133350</xdr:colOff>
      <xdr:row>59</xdr:row>
      <xdr:rowOff>14151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2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39794</xdr:rowOff>
    </xdr:from>
    <xdr:to>
      <xdr:col>81</xdr:col>
      <xdr:colOff>44450</xdr:colOff>
      <xdr:row>67</xdr:row>
      <xdr:rowOff>55880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15269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12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26005</xdr:rowOff>
    </xdr:from>
    <xdr:to>
      <xdr:col>77</xdr:col>
      <xdr:colOff>44450</xdr:colOff>
      <xdr:row>67</xdr:row>
      <xdr:rowOff>55880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513155"/>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151795</xdr:rowOff>
    </xdr:from>
    <xdr:to>
      <xdr:col>77</xdr:col>
      <xdr:colOff>95250</xdr:colOff>
      <xdr:row>60</xdr:row>
      <xdr:rowOff>81945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92122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3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21409</xdr:rowOff>
    </xdr:from>
    <xdr:to>
      <xdr:col>72</xdr:col>
      <xdr:colOff>203200</xdr:colOff>
      <xdr:row>67</xdr:row>
      <xdr:rowOff>26005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50855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21409</xdr:rowOff>
    </xdr:from>
    <xdr:to>
      <xdr:col>68</xdr:col>
      <xdr:colOff>152400</xdr:colOff>
      <xdr:row>67</xdr:row>
      <xdr:rowOff>42091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150855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142603</xdr:rowOff>
    </xdr:from>
    <xdr:to>
      <xdr:col>68</xdr:col>
      <xdr:colOff>203200</xdr:colOff>
      <xdr:row>60</xdr:row>
      <xdr:rowOff>72753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160444</xdr:rowOff>
    </xdr:from>
    <xdr:to>
      <xdr:col>81</xdr:col>
      <xdr:colOff>95250</xdr:colOff>
      <xdr:row>67</xdr:row>
      <xdr:rowOff>90594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56321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37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5080</xdr:rowOff>
    </xdr:from>
    <xdr:to>
      <xdr:col>77</xdr:col>
      <xdr:colOff>95250</xdr:colOff>
      <xdr:row>67</xdr:row>
      <xdr:rowOff>106680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91457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57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146655</xdr:rowOff>
    </xdr:from>
    <xdr:to>
      <xdr:col>73</xdr:col>
      <xdr:colOff>44450</xdr:colOff>
      <xdr:row>67</xdr:row>
      <xdr:rowOff>76805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4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61582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5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142059</xdr:rowOff>
    </xdr:from>
    <xdr:to>
      <xdr:col>68</xdr:col>
      <xdr:colOff>203200</xdr:colOff>
      <xdr:row>67</xdr:row>
      <xdr:rowOff>72209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56986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54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162741</xdr:rowOff>
    </xdr:from>
    <xdr:to>
      <xdr:col>64</xdr:col>
      <xdr:colOff>152400</xdr:colOff>
      <xdr:row>67</xdr:row>
      <xdr:rowOff>92891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77668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56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令和５年度は、類似団体内平均を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ポイント上回り、対前年度比では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ポイントの減となった。数値は、ここ数年は微減で推移している。千代田区では、平成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以降新たに区債を発行しておらず、後年度の財政負担をできる限り軽減できるように努めている。対前年度比で減となった主な要因は、令和４年度に区債の償還が完了し公債費が減となったことによるもの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114300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136525</xdr:rowOff>
    </xdr:from>
    <xdr:to>
      <xdr:col>81</xdr:col>
      <xdr:colOff>44450</xdr:colOff>
      <xdr:row>42</xdr:row>
      <xdr:rowOff>5292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659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5292</xdr:rowOff>
    </xdr:from>
    <xdr:to>
      <xdr:col>77</xdr:col>
      <xdr:colOff>44450</xdr:colOff>
      <xdr:row>42</xdr:row>
      <xdr:rowOff>65617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061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138235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146050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14817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137583</xdr:rowOff>
    </xdr:from>
    <xdr:to>
      <xdr:col>68</xdr:col>
      <xdr:colOff>203200</xdr:colOff>
      <xdr:row>39</xdr:row>
      <xdr:rowOff>67733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117475</xdr:rowOff>
    </xdr:from>
    <xdr:to>
      <xdr:col>64</xdr:col>
      <xdr:colOff>152400</xdr:colOff>
      <xdr:row>39</xdr:row>
      <xdr:rowOff>47625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57802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85725</xdr:rowOff>
    </xdr:from>
    <xdr:to>
      <xdr:col>81</xdr:col>
      <xdr:colOff>95250</xdr:colOff>
      <xdr:row>42</xdr:row>
      <xdr:rowOff>15875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57802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125942</xdr:rowOff>
    </xdr:from>
    <xdr:to>
      <xdr:col>77</xdr:col>
      <xdr:colOff>95250</xdr:colOff>
      <xdr:row>42</xdr:row>
      <xdr:rowOff>56092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将来負担額が充当可能財源等を下回っているため、</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となっている。今後も、過大な将来負担を発生させないよう、効率的な財政運営に努めていく。 </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68,755
64,897
11.66
74,108,521
71,379,667
1,786,125
38,486,440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ポイントの減となった。 主な要因は、定年引上げに伴う定年退職手当の減などによる人件費の減によるものである。 区では、令和５年３月に策定した「今後の行財政運営の考え方について」に示した考え方に基づき、事務事業の見直しや業務改善等を推進しており、これにより生み出した人的資源を新たな政策分野やサービスの質の向上に振り向け、組織や人員の肥大化を招かない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39</xdr:row>
      <xdr:rowOff>140607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112684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79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140607</xdr:rowOff>
    </xdr:from>
    <xdr:to>
      <xdr:col>24</xdr:col>
      <xdr:colOff>114300</xdr:colOff>
      <xdr:row>39</xdr:row>
      <xdr:rowOff>140607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82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15422</xdr:rowOff>
    </xdr:from>
    <xdr:to>
      <xdr:col>24</xdr:col>
      <xdr:colOff>25400</xdr:colOff>
      <xdr:row>38</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59072"/>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30134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85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13607</xdr:rowOff>
    </xdr:from>
    <xdr:to>
      <xdr:col>24</xdr:col>
      <xdr:colOff>76200</xdr:colOff>
      <xdr:row>35</xdr:row>
      <xdr:rowOff>115207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42635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42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155122</xdr:rowOff>
    </xdr:from>
    <xdr:to>
      <xdr:col>20</xdr:col>
      <xdr:colOff>38100</xdr:colOff>
      <xdr:row>36</xdr:row>
      <xdr:rowOff>85272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95449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42635</xdr:rowOff>
    </xdr:from>
    <xdr:to>
      <xdr:col>15</xdr:col>
      <xdr:colOff>98425</xdr:colOff>
      <xdr:row>41</xdr:row>
      <xdr:rowOff>113393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29185"/>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97065</xdr:rowOff>
    </xdr:from>
    <xdr:to>
      <xdr:col>11</xdr:col>
      <xdr:colOff>9525</xdr:colOff>
      <xdr:row>41</xdr:row>
      <xdr:rowOff>113393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836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106136</xdr:rowOff>
    </xdr:from>
    <xdr:to>
      <xdr:col>11</xdr:col>
      <xdr:colOff>60325</xdr:colOff>
      <xdr:row>38</xdr:row>
      <xdr:rowOff>36286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46463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136072</xdr:rowOff>
    </xdr:from>
    <xdr:to>
      <xdr:col>6</xdr:col>
      <xdr:colOff>171450</xdr:colOff>
      <xdr:row>37</xdr:row>
      <xdr:rowOff>66222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76399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108149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163285</xdr:rowOff>
    </xdr:from>
    <xdr:to>
      <xdr:col>15</xdr:col>
      <xdr:colOff>149225</xdr:colOff>
      <xdr:row>39</xdr:row>
      <xdr:rowOff>93435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62593</xdr:rowOff>
    </xdr:from>
    <xdr:to>
      <xdr:col>11</xdr:col>
      <xdr:colOff>60325</xdr:colOff>
      <xdr:row>41</xdr:row>
      <xdr:rowOff>164193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148970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132642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ポイント上回っており、対前年度比では、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ポイントの増となった。主な要因は、全庁ＬＡＮの保守管理、小学校ＩＣＴ学校教育システムの推進の増などがあることによるものである。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今後も、限られた財源を効率的に活用するように努めていく。 </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20</xdr:row>
      <xdr:rowOff>132443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878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104520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132443</xdr:rowOff>
    </xdr:from>
    <xdr:to>
      <xdr:col>82</xdr:col>
      <xdr:colOff>196850</xdr:colOff>
      <xdr:row>20</xdr:row>
      <xdr:rowOff>132443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105229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477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30134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3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18</xdr:row>
      <xdr:rowOff>61686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017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119743</xdr:rowOff>
    </xdr:from>
    <xdr:to>
      <xdr:col>78</xdr:col>
      <xdr:colOff>120650</xdr:colOff>
      <xdr:row>15</xdr:row>
      <xdr:rowOff>49893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113393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17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17</xdr:row>
      <xdr:rowOff>113393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450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扶助費に係る経常収支比率は、類似団体内平均を大きく下回り、対前年度比では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ポイントの増となった。主な要因は、私立保育所等運営補助、次世代育成手当の増などによるものである。今後は、人口の増加に伴う扶助費の増加を見込んでいる。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127000</xdr:rowOff>
    </xdr:from>
    <xdr:to>
      <xdr:col>24</xdr:col>
      <xdr:colOff>25400</xdr:colOff>
      <xdr:row>61</xdr:row>
      <xdr:rowOff>62230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853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34307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62230</xdr:rowOff>
    </xdr:from>
    <xdr:to>
      <xdr:col>24</xdr:col>
      <xdr:colOff>114300</xdr:colOff>
      <xdr:row>61</xdr:row>
      <xdr:rowOff>62230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41927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127000</xdr:rowOff>
    </xdr:from>
    <xdr:to>
      <xdr:col>24</xdr:col>
      <xdr:colOff>114300</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31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93997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1003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73660</xdr:rowOff>
    </xdr:from>
    <xdr:to>
      <xdr:col>19</xdr:col>
      <xdr:colOff>187325</xdr:colOff>
      <xdr:row>54</xdr:row>
      <xdr:rowOff>73660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3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73660</xdr:rowOff>
    </xdr:from>
    <xdr:to>
      <xdr:col>15</xdr:col>
      <xdr:colOff>98425</xdr:colOff>
      <xdr:row>54</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167640</xdr:rowOff>
    </xdr:from>
    <xdr:to>
      <xdr:col>15</xdr:col>
      <xdr:colOff>149225</xdr:colOff>
      <xdr:row>59</xdr:row>
      <xdr:rowOff>97790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73660</xdr:rowOff>
    </xdr:from>
    <xdr:to>
      <xdr:col>11</xdr:col>
      <xdr:colOff>9525</xdr:colOff>
      <xdr:row>54</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xdr:rowOff>
    </xdr:from>
    <xdr:to>
      <xdr:col>6</xdr:col>
      <xdr:colOff>171450</xdr:colOff>
      <xdr:row>59</xdr:row>
      <xdr:rowOff>113030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97807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22860</xdr:rowOff>
    </xdr:from>
    <xdr:to>
      <xdr:col>20</xdr:col>
      <xdr:colOff>38100</xdr:colOff>
      <xdr:row>54</xdr:row>
      <xdr:rowOff>124460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134637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22860</xdr:rowOff>
    </xdr:from>
    <xdr:to>
      <xdr:col>15</xdr:col>
      <xdr:colOff>149225</xdr:colOff>
      <xdr:row>54</xdr:row>
      <xdr:rowOff>124460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134637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22860</xdr:rowOff>
    </xdr:from>
    <xdr:to>
      <xdr:col>6</xdr:col>
      <xdr:colOff>171450</xdr:colOff>
      <xdr:row>54</xdr:row>
      <xdr:rowOff>124460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134637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その他に係る経常収支比率は、類似団体内平均を下回り、対前年度比では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ポイントの減となった。類似団体内平均を下回っている主な要因は、他団体に比して特別会計等への繰出金の割合が低いためである。 しかしながら、特別会計への繰出金は、近年、医療費や給付費の上昇とともに増加傾向にあるため、今後の制度改正等の動向に注視するとともに、給付の適正化及び保険料の収納率向上に努めていく。 </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146050</xdr:rowOff>
    </xdr:from>
    <xdr:to>
      <xdr:col>73</xdr:col>
      <xdr:colOff>180975</xdr:colOff>
      <xdr:row>55</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55</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95250</xdr:rowOff>
    </xdr:from>
    <xdr:to>
      <xdr:col>74</xdr:col>
      <xdr:colOff>31750</xdr:colOff>
      <xdr:row>55</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ポイント上回り、対前年度比では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ポイントの減となった。主な要因は、障害児福祉事業、介護施設等助成の増などがある一方、分母の特別区税や地方消費税交付金の増などがあることによるものである。 </a:t>
          </a:r>
        </a:p>
        <a:p>
          <a:r>
            <a:rPr kumimoji="1" lang="ja-JP" altLang="en-US" sz="1300">
              <a:latin typeface="ＭＳ Ｐゴシック" panose="020B0600070205080204" pitchFamily="50" charset="-128"/>
              <a:ea typeface="ＭＳ Ｐゴシック" panose="020B0600070205080204" pitchFamily="50" charset="-128"/>
            </a:rPr>
            <a:t>　今後も、引き続き適正な執行管理に努めていく。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39</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05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69850</xdr:rowOff>
    </xdr:from>
    <xdr:to>
      <xdr:col>82</xdr:col>
      <xdr:colOff>196850</xdr:colOff>
      <xdr:row>39</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756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5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664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33</xdr:row>
      <xdr:rowOff>133350</xdr:rowOff>
    </xdr:from>
    <xdr:to>
      <xdr:col>78</xdr:col>
      <xdr:colOff>120650</xdr:colOff>
      <xdr:row>34</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41</xdr:row>
      <xdr:rowOff>1270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649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33</xdr:row>
      <xdr:rowOff>87630</xdr:rowOff>
    </xdr:from>
    <xdr:to>
      <xdr:col>74</xdr:col>
      <xdr:colOff>31750</xdr:colOff>
      <xdr:row>34</xdr:row>
      <xdr:rowOff>17780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74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115570</xdr:rowOff>
    </xdr:from>
    <xdr:to>
      <xdr:col>69</xdr:col>
      <xdr:colOff>92075</xdr:colOff>
      <xdr:row>41</xdr:row>
      <xdr:rowOff>1270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8021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33</xdr:row>
      <xdr:rowOff>156210</xdr:rowOff>
    </xdr:from>
    <xdr:to>
      <xdr:col>69</xdr:col>
      <xdr:colOff>142875</xdr:colOff>
      <xdr:row>34</xdr:row>
      <xdr:rowOff>86360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99077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121920</xdr:rowOff>
    </xdr:from>
    <xdr:to>
      <xdr:col>69</xdr:col>
      <xdr:colOff>142875</xdr:colOff>
      <xdr:row>41</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36847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64770</xdr:rowOff>
    </xdr:from>
    <xdr:to>
      <xdr:col>65</xdr:col>
      <xdr:colOff>53975</xdr:colOff>
      <xdr:row>39</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151147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ポイント下回った。 類似団体内平均を下回っている主な要因は、後年度負担を考慮し、平成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年度以降、新規の区債を発行していないことによるものであり、令和４年度にすべての区債の償還が完了した。 </a:t>
          </a:r>
        </a:p>
        <a:p>
          <a:r>
            <a:rPr kumimoji="1" lang="ja-JP" altLang="en-US" sz="1300">
              <a:latin typeface="ＭＳ Ｐゴシック" panose="020B0600070205080204" pitchFamily="50" charset="-128"/>
              <a:ea typeface="ＭＳ Ｐゴシック" panose="020B0600070205080204" pitchFamily="50" charset="-128"/>
            </a:rPr>
            <a:t>　今後も、継続的な行財政の効率化を行い、過大な後年度負担を発生させないような財政運営に努めていく。 </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9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72</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50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50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73</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54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31750</xdr:rowOff>
    </xdr:from>
    <xdr:to>
      <xdr:col>11</xdr:col>
      <xdr:colOff>9525</xdr:colOff>
      <xdr:row>73</xdr:row>
      <xdr:rowOff>69850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54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19050</xdr:rowOff>
    </xdr:from>
    <xdr:to>
      <xdr:col>11</xdr:col>
      <xdr:colOff>60325</xdr:colOff>
      <xdr:row>73</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152400</xdr:rowOff>
    </xdr:from>
    <xdr:to>
      <xdr:col>6</xdr:col>
      <xdr:colOff>171450</xdr:colOff>
      <xdr:row>73</xdr:row>
      <xdr:rowOff>82550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92727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公債費を除いたものに係る経常収支比率は、類似団体内平均を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ポイント下回り、対前年度比では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ポイントの減となった。主な要因は、定年引上げに伴う定年退職手当の減などによる人件費の減に加え、分母の特別区税や地方消費税交付金の増などによるものである。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今後とも事務事業全般の見直しによる経常的経費の削減に努めていく。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29845</xdr:rowOff>
    </xdr:from>
    <xdr:to>
      <xdr:col>82</xdr:col>
      <xdr:colOff>107950</xdr:colOff>
      <xdr:row>78</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0294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88282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46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116205</xdr:rowOff>
    </xdr:from>
    <xdr:to>
      <xdr:col>82</xdr:col>
      <xdr:colOff>158750</xdr:colOff>
      <xdr:row>79</xdr:row>
      <xdr:rowOff>46355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86995</xdr:rowOff>
    </xdr:from>
    <xdr:to>
      <xdr:col>78</xdr:col>
      <xdr:colOff>69850</xdr:colOff>
      <xdr:row>78</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600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86995</xdr:rowOff>
    </xdr:from>
    <xdr:to>
      <xdr:col>73</xdr:col>
      <xdr:colOff>180975</xdr:colOff>
      <xdr:row>80</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460095"/>
          <a:ext cx="8890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41911</xdr:rowOff>
    </xdr:from>
    <xdr:to>
      <xdr:col>74</xdr:col>
      <xdr:colOff>31750</xdr:colOff>
      <xdr:row>79</xdr:row>
      <xdr:rowOff>143511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80</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20089"/>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70486</xdr:rowOff>
    </xdr:from>
    <xdr:to>
      <xdr:col>69</xdr:col>
      <xdr:colOff>142875</xdr:colOff>
      <xdr:row>81</xdr:row>
      <xdr:rowOff>636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78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10813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55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70486</xdr:rowOff>
    </xdr:from>
    <xdr:to>
      <xdr:col>65</xdr:col>
      <xdr:colOff>53975</xdr:colOff>
      <xdr:row>80</xdr:row>
      <xdr:rowOff>636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61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156863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150495</xdr:rowOff>
    </xdr:from>
    <xdr:to>
      <xdr:col>82</xdr:col>
      <xdr:colOff>158750</xdr:colOff>
      <xdr:row>78</xdr:row>
      <xdr:rowOff>80645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167022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9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36195</xdr:rowOff>
    </xdr:from>
    <xdr:to>
      <xdr:col>74</xdr:col>
      <xdr:colOff>31750</xdr:colOff>
      <xdr:row>78</xdr:row>
      <xdr:rowOff>137795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147972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7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110489</xdr:rowOff>
    </xdr:from>
    <xdr:to>
      <xdr:col>69</xdr:col>
      <xdr:colOff>142875</xdr:colOff>
      <xdr:row>81</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8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167639</xdr:rowOff>
    </xdr:from>
    <xdr:to>
      <xdr:col>65</xdr:col>
      <xdr:colOff>53975</xdr:colOff>
      <xdr:row>78</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107966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3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171261</xdr:rowOff>
    </xdr:from>
    <xdr:to>
      <xdr:col>29</xdr:col>
      <xdr:colOff>127000</xdr:colOff>
      <xdr:row>19</xdr:row>
      <xdr:rowOff>102007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836"/>
          <a:ext cx="0" cy="13023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74084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102007</xdr:rowOff>
    </xdr:from>
    <xdr:to>
      <xdr:col>30</xdr:col>
      <xdr:colOff>25400</xdr:colOff>
      <xdr:row>19</xdr:row>
      <xdr:rowOff>102007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7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86188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171261</xdr:rowOff>
    </xdr:from>
    <xdr:to>
      <xdr:col>30</xdr:col>
      <xdr:colOff>25400</xdr:colOff>
      <xdr:row>11</xdr:row>
      <xdr:rowOff>171261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171261</xdr:rowOff>
    </xdr:from>
    <xdr:to>
      <xdr:col>29</xdr:col>
      <xdr:colOff>127000</xdr:colOff>
      <xdr:row>12</xdr:row>
      <xdr:rowOff>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04836"/>
          <a:ext cx="647700" cy="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10798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44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38721</xdr:rowOff>
    </xdr:from>
    <xdr:to>
      <xdr:col>29</xdr:col>
      <xdr:colOff>177800</xdr:colOff>
      <xdr:row>18</xdr:row>
      <xdr:rowOff>140321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2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62</xdr:rowOff>
    </xdr:from>
    <xdr:to>
      <xdr:col>26</xdr:col>
      <xdr:colOff>50800</xdr:colOff>
      <xdr:row>12</xdr:row>
      <xdr:rowOff>4318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05087"/>
          <a:ext cx="698500" cy="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44751</xdr:rowOff>
    </xdr:from>
    <xdr:to>
      <xdr:col>26</xdr:col>
      <xdr:colOff>101600</xdr:colOff>
      <xdr:row>18</xdr:row>
      <xdr:rowOff>146351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131128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4318</xdr:rowOff>
    </xdr:from>
    <xdr:to>
      <xdr:col>22</xdr:col>
      <xdr:colOff>114300</xdr:colOff>
      <xdr:row>12</xdr:row>
      <xdr:rowOff>20037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109343"/>
          <a:ext cx="698500" cy="15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47298</xdr:rowOff>
    </xdr:from>
    <xdr:to>
      <xdr:col>22</xdr:col>
      <xdr:colOff>165100</xdr:colOff>
      <xdr:row>18</xdr:row>
      <xdr:rowOff>148899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133675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17599</xdr:rowOff>
    </xdr:from>
    <xdr:to>
      <xdr:col>18</xdr:col>
      <xdr:colOff>177800</xdr:colOff>
      <xdr:row>12</xdr:row>
      <xdr:rowOff>20037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122624"/>
          <a:ext cx="698500" cy="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48235</xdr:rowOff>
    </xdr:from>
    <xdr:to>
      <xdr:col>19</xdr:col>
      <xdr:colOff>38100</xdr:colOff>
      <xdr:row>18</xdr:row>
      <xdr:rowOff>149835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64509</xdr:rowOff>
    </xdr:from>
    <xdr:to>
      <xdr:col>15</xdr:col>
      <xdr:colOff>101600</xdr:colOff>
      <xdr:row>18</xdr:row>
      <xdr:rowOff>166108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150886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120461</xdr:rowOff>
    </xdr:from>
    <xdr:to>
      <xdr:col>29</xdr:col>
      <xdr:colOff>177800</xdr:colOff>
      <xdr:row>12</xdr:row>
      <xdr:rowOff>50611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54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67138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0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120712</xdr:rowOff>
    </xdr:from>
    <xdr:to>
      <xdr:col>26</xdr:col>
      <xdr:colOff>101600</xdr:colOff>
      <xdr:row>12</xdr:row>
      <xdr:rowOff>50862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5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61039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23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124968</xdr:rowOff>
    </xdr:from>
    <xdr:to>
      <xdr:col>22</xdr:col>
      <xdr:colOff>165100</xdr:colOff>
      <xdr:row>12</xdr:row>
      <xdr:rowOff>55118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5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65295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2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140687</xdr:rowOff>
    </xdr:from>
    <xdr:to>
      <xdr:col>19</xdr:col>
      <xdr:colOff>38100</xdr:colOff>
      <xdr:row>12</xdr:row>
      <xdr:rowOff>70837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07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81014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4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138249</xdr:rowOff>
    </xdr:from>
    <xdr:to>
      <xdr:col>15</xdr:col>
      <xdr:colOff>101600</xdr:colOff>
      <xdr:row>12</xdr:row>
      <xdr:rowOff>68399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07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78576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8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132121</xdr:rowOff>
    </xdr:from>
    <xdr:to>
      <xdr:col>29</xdr:col>
      <xdr:colOff>127000</xdr:colOff>
      <xdr:row>38</xdr:row>
      <xdr:rowOff>76297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6671"/>
          <a:ext cx="0" cy="14872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48374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1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76297</xdr:rowOff>
    </xdr:from>
    <xdr:to>
      <xdr:col>30</xdr:col>
      <xdr:colOff>25400</xdr:colOff>
      <xdr:row>38</xdr:row>
      <xdr:rowOff>76297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43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47048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132121</xdr:rowOff>
    </xdr:from>
    <xdr:to>
      <xdr:col>30</xdr:col>
      <xdr:colOff>25400</xdr:colOff>
      <xdr:row>33</xdr:row>
      <xdr:rowOff>132121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6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150409</xdr:rowOff>
    </xdr:from>
    <xdr:to>
      <xdr:col>29</xdr:col>
      <xdr:colOff>127000</xdr:colOff>
      <xdr:row>37</xdr:row>
      <xdr:rowOff>200152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75109"/>
          <a:ext cx="647700" cy="49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104980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8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88453</xdr:rowOff>
    </xdr:from>
    <xdr:to>
      <xdr:col>29</xdr:col>
      <xdr:colOff>177800</xdr:colOff>
      <xdr:row>37</xdr:row>
      <xdr:rowOff>190053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21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200152</xdr:rowOff>
    </xdr:from>
    <xdr:to>
      <xdr:col>26</xdr:col>
      <xdr:colOff>50800</xdr:colOff>
      <xdr:row>37</xdr:row>
      <xdr:rowOff>210805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24852"/>
          <a:ext cx="6985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174361</xdr:rowOff>
    </xdr:from>
    <xdr:to>
      <xdr:col>26</xdr:col>
      <xdr:colOff>101600</xdr:colOff>
      <xdr:row>37</xdr:row>
      <xdr:rowOff>275961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299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260738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38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132075</xdr:rowOff>
    </xdr:from>
    <xdr:to>
      <xdr:col>22</xdr:col>
      <xdr:colOff>114300</xdr:colOff>
      <xdr:row>37</xdr:row>
      <xdr:rowOff>210805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85325"/>
          <a:ext cx="698500" cy="25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189402</xdr:rowOff>
    </xdr:from>
    <xdr:to>
      <xdr:col>22</xdr:col>
      <xdr:colOff>165100</xdr:colOff>
      <xdr:row>37</xdr:row>
      <xdr:rowOff>291002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314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275779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40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132075</xdr:rowOff>
    </xdr:from>
    <xdr:to>
      <xdr:col>18</xdr:col>
      <xdr:colOff>177800</xdr:colOff>
      <xdr:row>36</xdr:row>
      <xdr:rowOff>142270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85325"/>
          <a:ext cx="698500" cy="10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197358</xdr:rowOff>
    </xdr:from>
    <xdr:to>
      <xdr:col>19</xdr:col>
      <xdr:colOff>38100</xdr:colOff>
      <xdr:row>37</xdr:row>
      <xdr:rowOff>298958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322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283735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40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225568</xdr:rowOff>
    </xdr:from>
    <xdr:to>
      <xdr:col>15</xdr:col>
      <xdr:colOff>101600</xdr:colOff>
      <xdr:row>37</xdr:row>
      <xdr:rowOff>327168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350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311945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43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99609</xdr:rowOff>
    </xdr:from>
    <xdr:to>
      <xdr:col>29</xdr:col>
      <xdr:colOff>177800</xdr:colOff>
      <xdr:row>37</xdr:row>
      <xdr:rowOff>201209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2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71686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149352</xdr:rowOff>
    </xdr:from>
    <xdr:to>
      <xdr:col>26</xdr:col>
      <xdr:colOff>101600</xdr:colOff>
      <xdr:row>37</xdr:row>
      <xdr:rowOff>250952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74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89679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160005</xdr:rowOff>
    </xdr:from>
    <xdr:to>
      <xdr:col>22</xdr:col>
      <xdr:colOff>165100</xdr:colOff>
      <xdr:row>37</xdr:row>
      <xdr:rowOff>261605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8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100332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5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81275</xdr:rowOff>
    </xdr:from>
    <xdr:to>
      <xdr:col>19</xdr:col>
      <xdr:colOff>38100</xdr:colOff>
      <xdr:row>37</xdr:row>
      <xdr:rowOff>11425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3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193052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91470</xdr:rowOff>
    </xdr:from>
    <xdr:to>
      <xdr:col>15</xdr:col>
      <xdr:colOff>101600</xdr:colOff>
      <xdr:row>37</xdr:row>
      <xdr:rowOff>21620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203247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1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68,755
64,897
11.66
74,108,521
71,379,667
1,786,125
38,486,440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51395</xdr:rowOff>
    </xdr:from>
    <xdr:to>
      <xdr:col>24</xdr:col>
      <xdr:colOff>62865</xdr:colOff>
      <xdr:row>38</xdr:row>
      <xdr:rowOff>76955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6345"/>
          <a:ext cx="1270" cy="122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80782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76955</xdr:rowOff>
    </xdr:from>
    <xdr:to>
      <xdr:col>24</xdr:col>
      <xdr:colOff>152400</xdr:colOff>
      <xdr:row>38</xdr:row>
      <xdr:rowOff>76955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169522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51395</xdr:rowOff>
    </xdr:from>
    <xdr:to>
      <xdr:col>24</xdr:col>
      <xdr:colOff>152400</xdr:colOff>
      <xdr:row>31</xdr:row>
      <xdr:rowOff>51395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121401</xdr:rowOff>
    </xdr:from>
    <xdr:to>
      <xdr:col>24</xdr:col>
      <xdr:colOff>63500</xdr:colOff>
      <xdr:row>31</xdr:row>
      <xdr:rowOff>51395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264901"/>
          <a:ext cx="838200" cy="10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5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34504</xdr:rowOff>
    </xdr:from>
    <xdr:to>
      <xdr:col>24</xdr:col>
      <xdr:colOff>114300</xdr:colOff>
      <xdr:row>37</xdr:row>
      <xdr:rowOff>136104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121401</xdr:rowOff>
    </xdr:from>
    <xdr:to>
      <xdr:col>19</xdr:col>
      <xdr:colOff>177800</xdr:colOff>
      <xdr:row>30</xdr:row>
      <xdr:rowOff>138132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64901"/>
          <a:ext cx="889000" cy="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9434</xdr:rowOff>
    </xdr:from>
    <xdr:to>
      <xdr:col>20</xdr:col>
      <xdr:colOff>38100</xdr:colOff>
      <xdr:row>37</xdr:row>
      <xdr:rowOff>111034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102161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111266</xdr:rowOff>
    </xdr:from>
    <xdr:to>
      <xdr:col>15</xdr:col>
      <xdr:colOff>50800</xdr:colOff>
      <xdr:row>30</xdr:row>
      <xdr:rowOff>138132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254766"/>
          <a:ext cx="889000" cy="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13462</xdr:rowOff>
    </xdr:from>
    <xdr:to>
      <xdr:col>15</xdr:col>
      <xdr:colOff>101600</xdr:colOff>
      <xdr:row>37</xdr:row>
      <xdr:rowOff>115062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106189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111266</xdr:rowOff>
    </xdr:from>
    <xdr:to>
      <xdr:col>10</xdr:col>
      <xdr:colOff>114300</xdr:colOff>
      <xdr:row>31</xdr:row>
      <xdr:rowOff>12925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254766"/>
          <a:ext cx="889000" cy="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10610</xdr:rowOff>
    </xdr:from>
    <xdr:to>
      <xdr:col>10</xdr:col>
      <xdr:colOff>165100</xdr:colOff>
      <xdr:row>37</xdr:row>
      <xdr:rowOff>112210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103337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35789</xdr:rowOff>
    </xdr:from>
    <xdr:to>
      <xdr:col>6</xdr:col>
      <xdr:colOff>38100</xdr:colOff>
      <xdr:row>37</xdr:row>
      <xdr:rowOff>137389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128516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595</xdr:rowOff>
    </xdr:from>
    <xdr:to>
      <xdr:col>24</xdr:col>
      <xdr:colOff>114300</xdr:colOff>
      <xdr:row>31</xdr:row>
      <xdr:rowOff>102195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125072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6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70601</xdr:rowOff>
    </xdr:from>
    <xdr:to>
      <xdr:col>20</xdr:col>
      <xdr:colOff>38100</xdr:colOff>
      <xdr:row>31</xdr:row>
      <xdr:rowOff>751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17278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8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87332</xdr:rowOff>
    </xdr:from>
    <xdr:to>
      <xdr:col>15</xdr:col>
      <xdr:colOff>101600</xdr:colOff>
      <xdr:row>31</xdr:row>
      <xdr:rowOff>17482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34009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00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60466</xdr:rowOff>
    </xdr:from>
    <xdr:to>
      <xdr:col>10</xdr:col>
      <xdr:colOff>165100</xdr:colOff>
      <xdr:row>30</xdr:row>
      <xdr:rowOff>162066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7143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497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133575</xdr:rowOff>
    </xdr:from>
    <xdr:to>
      <xdr:col>6</xdr:col>
      <xdr:colOff>38100</xdr:colOff>
      <xdr:row>31</xdr:row>
      <xdr:rowOff>63725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80252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0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102072</xdr:rowOff>
    </xdr:from>
    <xdr:to>
      <xdr:col>24</xdr:col>
      <xdr:colOff>62865</xdr:colOff>
      <xdr:row>56</xdr:row>
      <xdr:rowOff>159414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022"/>
          <a:ext cx="1270" cy="91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163241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159414</xdr:rowOff>
    </xdr:from>
    <xdr:to>
      <xdr:col>24</xdr:col>
      <xdr:colOff>152400</xdr:colOff>
      <xdr:row>56</xdr:row>
      <xdr:rowOff>159414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6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48749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102072</xdr:rowOff>
    </xdr:from>
    <xdr:to>
      <xdr:col>24</xdr:col>
      <xdr:colOff>152400</xdr:colOff>
      <xdr:row>51</xdr:row>
      <xdr:rowOff>102072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46134</xdr:rowOff>
    </xdr:from>
    <xdr:to>
      <xdr:col>24</xdr:col>
      <xdr:colOff>63500</xdr:colOff>
      <xdr:row>51</xdr:row>
      <xdr:rowOff>102072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8790084"/>
          <a:ext cx="8382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2080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03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23653</xdr:rowOff>
    </xdr:from>
    <xdr:to>
      <xdr:col>24</xdr:col>
      <xdr:colOff>114300</xdr:colOff>
      <xdr:row>56</xdr:row>
      <xdr:rowOff>125253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46134</xdr:rowOff>
    </xdr:from>
    <xdr:to>
      <xdr:col>19</xdr:col>
      <xdr:colOff>177800</xdr:colOff>
      <xdr:row>52</xdr:row>
      <xdr:rowOff>1987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8790084"/>
          <a:ext cx="889000" cy="12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168718</xdr:rowOff>
    </xdr:from>
    <xdr:to>
      <xdr:col>20</xdr:col>
      <xdr:colOff>38100</xdr:colOff>
      <xdr:row>56</xdr:row>
      <xdr:rowOff>98868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89995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1987</xdr:rowOff>
    </xdr:from>
    <xdr:to>
      <xdr:col>15</xdr:col>
      <xdr:colOff>50800</xdr:colOff>
      <xdr:row>52</xdr:row>
      <xdr:rowOff>155460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8917387"/>
          <a:ext cx="889000" cy="15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22830</xdr:rowOff>
    </xdr:from>
    <xdr:to>
      <xdr:col>15</xdr:col>
      <xdr:colOff>101600</xdr:colOff>
      <xdr:row>56</xdr:row>
      <xdr:rowOff>124430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115557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155460</xdr:rowOff>
    </xdr:from>
    <xdr:to>
      <xdr:col>10</xdr:col>
      <xdr:colOff>114300</xdr:colOff>
      <xdr:row>53</xdr:row>
      <xdr:rowOff>97748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070860"/>
          <a:ext cx="889000" cy="1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93097</xdr:rowOff>
    </xdr:from>
    <xdr:to>
      <xdr:col>10</xdr:col>
      <xdr:colOff>165100</xdr:colOff>
      <xdr:row>57</xdr:row>
      <xdr:rowOff>23247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14374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108715</xdr:rowOff>
    </xdr:from>
    <xdr:to>
      <xdr:col>6</xdr:col>
      <xdr:colOff>38100</xdr:colOff>
      <xdr:row>57</xdr:row>
      <xdr:rowOff>38865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29992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51272</xdr:rowOff>
    </xdr:from>
    <xdr:to>
      <xdr:col>24</xdr:col>
      <xdr:colOff>114300</xdr:colOff>
      <xdr:row>51</xdr:row>
      <xdr:rowOff>152872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87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4299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74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166784</xdr:rowOff>
    </xdr:from>
    <xdr:to>
      <xdr:col>20</xdr:col>
      <xdr:colOff>38100</xdr:colOff>
      <xdr:row>51</xdr:row>
      <xdr:rowOff>96934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873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113461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51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122637</xdr:rowOff>
    </xdr:from>
    <xdr:to>
      <xdr:col>15</xdr:col>
      <xdr:colOff>101600</xdr:colOff>
      <xdr:row>52</xdr:row>
      <xdr:rowOff>52787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88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69314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64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104660</xdr:rowOff>
    </xdr:from>
    <xdr:to>
      <xdr:col>10</xdr:col>
      <xdr:colOff>165100</xdr:colOff>
      <xdr:row>53</xdr:row>
      <xdr:rowOff>34810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0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51337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79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46948</xdr:rowOff>
    </xdr:from>
    <xdr:to>
      <xdr:col>6</xdr:col>
      <xdr:colOff>38100</xdr:colOff>
      <xdr:row>53</xdr:row>
      <xdr:rowOff>148548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1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165075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90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40869</xdr:rowOff>
    </xdr:from>
    <xdr:to>
      <xdr:col>24</xdr:col>
      <xdr:colOff>62865</xdr:colOff>
      <xdr:row>79</xdr:row>
      <xdr:rowOff>6731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3819"/>
          <a:ext cx="1270" cy="1337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10558</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6731</xdr:rowOff>
    </xdr:from>
    <xdr:to>
      <xdr:col>24</xdr:col>
      <xdr:colOff>152400</xdr:colOff>
      <xdr:row>79</xdr:row>
      <xdr:rowOff>6731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158996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40869</xdr:rowOff>
    </xdr:from>
    <xdr:to>
      <xdr:col>24</xdr:col>
      <xdr:colOff>152400</xdr:colOff>
      <xdr:row>71</xdr:row>
      <xdr:rowOff>40869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40869</xdr:rowOff>
    </xdr:from>
    <xdr:to>
      <xdr:col>24</xdr:col>
      <xdr:colOff>63500</xdr:colOff>
      <xdr:row>71</xdr:row>
      <xdr:rowOff>144500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213819"/>
          <a:ext cx="838200" cy="10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6138</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7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27711</xdr:rowOff>
    </xdr:from>
    <xdr:to>
      <xdr:col>24</xdr:col>
      <xdr:colOff>114300</xdr:colOff>
      <xdr:row>77</xdr:row>
      <xdr:rowOff>129311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144500</xdr:rowOff>
    </xdr:from>
    <xdr:to>
      <xdr:col>19</xdr:col>
      <xdr:colOff>177800</xdr:colOff>
      <xdr:row>71</xdr:row>
      <xdr:rowOff>153645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317450"/>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47600</xdr:rowOff>
    </xdr:from>
    <xdr:to>
      <xdr:col>20</xdr:col>
      <xdr:colOff>38100</xdr:colOff>
      <xdr:row>77</xdr:row>
      <xdr:rowOff>149200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140327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153645</xdr:rowOff>
    </xdr:from>
    <xdr:to>
      <xdr:col>15</xdr:col>
      <xdr:colOff>50800</xdr:colOff>
      <xdr:row>72</xdr:row>
      <xdr:rowOff>42697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326595"/>
          <a:ext cx="889000" cy="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60249</xdr:rowOff>
    </xdr:from>
    <xdr:to>
      <xdr:col>15</xdr:col>
      <xdr:colOff>101600</xdr:colOff>
      <xdr:row>77</xdr:row>
      <xdr:rowOff>161849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152976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104191</xdr:rowOff>
    </xdr:from>
    <xdr:to>
      <xdr:col>10</xdr:col>
      <xdr:colOff>114300</xdr:colOff>
      <xdr:row>72</xdr:row>
      <xdr:rowOff>42697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277141"/>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38533</xdr:rowOff>
    </xdr:from>
    <xdr:to>
      <xdr:col>10</xdr:col>
      <xdr:colOff>165100</xdr:colOff>
      <xdr:row>77</xdr:row>
      <xdr:rowOff>140133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131260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19710</xdr:rowOff>
    </xdr:from>
    <xdr:to>
      <xdr:col>6</xdr:col>
      <xdr:colOff>38100</xdr:colOff>
      <xdr:row>77</xdr:row>
      <xdr:rowOff>121310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112437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161519</xdr:rowOff>
    </xdr:from>
    <xdr:to>
      <xdr:col>24</xdr:col>
      <xdr:colOff>114300</xdr:colOff>
      <xdr:row>71</xdr:row>
      <xdr:rowOff>91669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1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114546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1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93700</xdr:rowOff>
    </xdr:from>
    <xdr:to>
      <xdr:col>20</xdr:col>
      <xdr:colOff>38100</xdr:colOff>
      <xdr:row>72</xdr:row>
      <xdr:rowOff>23850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2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40377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04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102845</xdr:rowOff>
    </xdr:from>
    <xdr:to>
      <xdr:col>15</xdr:col>
      <xdr:colOff>101600</xdr:colOff>
      <xdr:row>72</xdr:row>
      <xdr:rowOff>32995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2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49522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0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163347</xdr:rowOff>
    </xdr:from>
    <xdr:to>
      <xdr:col>10</xdr:col>
      <xdr:colOff>165100</xdr:colOff>
      <xdr:row>72</xdr:row>
      <xdr:rowOff>93497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3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110024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1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53391</xdr:rowOff>
    </xdr:from>
    <xdr:to>
      <xdr:col>6</xdr:col>
      <xdr:colOff>38100</xdr:colOff>
      <xdr:row>71</xdr:row>
      <xdr:rowOff>154991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2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68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0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42134</xdr:rowOff>
    </xdr:from>
    <xdr:to>
      <xdr:col>24</xdr:col>
      <xdr:colOff>62865</xdr:colOff>
      <xdr:row>99</xdr:row>
      <xdr:rowOff>26566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72634"/>
          <a:ext cx="1270" cy="152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30393</xdr:rowOff>
    </xdr:from>
    <xdr:ext cx="599010"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26566</xdr:rowOff>
    </xdr:from>
    <xdr:to>
      <xdr:col>24</xdr:col>
      <xdr:colOff>152400</xdr:colOff>
      <xdr:row>99</xdr:row>
      <xdr:rowOff>26566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160261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42134</xdr:rowOff>
    </xdr:from>
    <xdr:to>
      <xdr:col>24</xdr:col>
      <xdr:colOff>152400</xdr:colOff>
      <xdr:row>90</xdr:row>
      <xdr:rowOff>42134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7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129482</xdr:rowOff>
    </xdr:from>
    <xdr:to>
      <xdr:col>24</xdr:col>
      <xdr:colOff>63500</xdr:colOff>
      <xdr:row>94</xdr:row>
      <xdr:rowOff>91168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074332"/>
          <a:ext cx="8382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18897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5963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167470</xdr:rowOff>
    </xdr:from>
    <xdr:to>
      <xdr:col>24</xdr:col>
      <xdr:colOff>114300</xdr:colOff>
      <xdr:row>94</xdr:row>
      <xdr:rowOff>97620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129482</xdr:rowOff>
    </xdr:from>
    <xdr:to>
      <xdr:col>19</xdr:col>
      <xdr:colOff>177800</xdr:colOff>
      <xdr:row>94</xdr:row>
      <xdr:rowOff>52969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74332"/>
          <a:ext cx="889000" cy="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119715</xdr:rowOff>
    </xdr:from>
    <xdr:to>
      <xdr:col>20</xdr:col>
      <xdr:colOff>38100</xdr:colOff>
      <xdr:row>95</xdr:row>
      <xdr:rowOff>49865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40992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3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52969</xdr:rowOff>
    </xdr:from>
    <xdr:to>
      <xdr:col>15</xdr:col>
      <xdr:colOff>50800</xdr:colOff>
      <xdr:row>97</xdr:row>
      <xdr:rowOff>161554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69269"/>
          <a:ext cx="889000" cy="6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103232</xdr:rowOff>
    </xdr:from>
    <xdr:to>
      <xdr:col>15</xdr:col>
      <xdr:colOff>101600</xdr:colOff>
      <xdr:row>94</xdr:row>
      <xdr:rowOff>33382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49909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582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161554</xdr:rowOff>
    </xdr:from>
    <xdr:to>
      <xdr:col>10</xdr:col>
      <xdr:colOff>114300</xdr:colOff>
      <xdr:row>99</xdr:row>
      <xdr:rowOff>11089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92204"/>
          <a:ext cx="889000" cy="19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82659</xdr:rowOff>
    </xdr:from>
    <xdr:to>
      <xdr:col>10</xdr:col>
      <xdr:colOff>165100</xdr:colOff>
      <xdr:row>97</xdr:row>
      <xdr:rowOff>12809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29336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31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75961</xdr:rowOff>
    </xdr:from>
    <xdr:to>
      <xdr:col>6</xdr:col>
      <xdr:colOff>38100</xdr:colOff>
      <xdr:row>98</xdr:row>
      <xdr:rowOff>6111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22638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40368</xdr:rowOff>
    </xdr:from>
    <xdr:to>
      <xdr:col>24</xdr:col>
      <xdr:colOff>114300</xdr:colOff>
      <xdr:row>94</xdr:row>
      <xdr:rowOff>141968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18795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3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78682</xdr:rowOff>
    </xdr:from>
    <xdr:to>
      <xdr:col>20</xdr:col>
      <xdr:colOff>38100</xdr:colOff>
      <xdr:row>94</xdr:row>
      <xdr:rowOff>8832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25359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79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2169</xdr:rowOff>
    </xdr:from>
    <xdr:to>
      <xdr:col>15</xdr:col>
      <xdr:colOff>101600</xdr:colOff>
      <xdr:row>94</xdr:row>
      <xdr:rowOff>103769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94896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21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110754</xdr:rowOff>
    </xdr:from>
    <xdr:to>
      <xdr:col>10</xdr:col>
      <xdr:colOff>165100</xdr:colOff>
      <xdr:row>98</xdr:row>
      <xdr:rowOff>40904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32031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83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131739</xdr:rowOff>
    </xdr:from>
    <xdr:to>
      <xdr:col>6</xdr:col>
      <xdr:colOff>38100</xdr:colOff>
      <xdr:row>99</xdr:row>
      <xdr:rowOff>61889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53016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702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64376</xdr:rowOff>
    </xdr:from>
    <xdr:to>
      <xdr:col>54</xdr:col>
      <xdr:colOff>189865</xdr:colOff>
      <xdr:row>38</xdr:row>
      <xdr:rowOff>18579</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6236576"/>
          <a:ext cx="1270" cy="297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30760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4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18579</xdr:rowOff>
    </xdr:from>
    <xdr:to>
      <xdr:col>55</xdr:col>
      <xdr:colOff>88900</xdr:colOff>
      <xdr:row>38</xdr:row>
      <xdr:rowOff>18579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3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11053</xdr:rowOff>
    </xdr:from>
    <xdr:ext cx="534377"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601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64376</xdr:rowOff>
    </xdr:from>
    <xdr:to>
      <xdr:col>55</xdr:col>
      <xdr:colOff>88900</xdr:colOff>
      <xdr:row>36</xdr:row>
      <xdr:rowOff>64376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2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64376</xdr:rowOff>
    </xdr:from>
    <xdr:to>
      <xdr:col>55</xdr:col>
      <xdr:colOff>0</xdr:colOff>
      <xdr:row>36</xdr:row>
      <xdr:rowOff>66799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36576"/>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75209</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418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96782</xdr:rowOff>
    </xdr:from>
    <xdr:to>
      <xdr:col>55</xdr:col>
      <xdr:colOff>50800</xdr:colOff>
      <xdr:row>38</xdr:row>
      <xdr:rowOff>26932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7642</xdr:rowOff>
    </xdr:from>
    <xdr:to>
      <xdr:col>50</xdr:col>
      <xdr:colOff>114300</xdr:colOff>
      <xdr:row>36</xdr:row>
      <xdr:rowOff>66799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79842"/>
          <a:ext cx="889000" cy="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99434</xdr:rowOff>
    </xdr:from>
    <xdr:to>
      <xdr:col>50</xdr:col>
      <xdr:colOff>165100</xdr:colOff>
      <xdr:row>38</xdr:row>
      <xdr:rowOff>29584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20711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53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104089</xdr:rowOff>
    </xdr:from>
    <xdr:to>
      <xdr:col>45</xdr:col>
      <xdr:colOff>177800</xdr:colOff>
      <xdr:row>36</xdr:row>
      <xdr:rowOff>7642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247589"/>
          <a:ext cx="889000" cy="93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129572</xdr:rowOff>
    </xdr:from>
    <xdr:to>
      <xdr:col>46</xdr:col>
      <xdr:colOff>38100</xdr:colOff>
      <xdr:row>38</xdr:row>
      <xdr:rowOff>59722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50850</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5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104089</xdr:rowOff>
    </xdr:from>
    <xdr:to>
      <xdr:col>41</xdr:col>
      <xdr:colOff>50800</xdr:colOff>
      <xdr:row>36</xdr:row>
      <xdr:rowOff>80662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247589"/>
          <a:ext cx="889000" cy="100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24581</xdr:rowOff>
    </xdr:from>
    <xdr:to>
      <xdr:col>41</xdr:col>
      <xdr:colOff>101600</xdr:colOff>
      <xdr:row>35</xdr:row>
      <xdr:rowOff>126181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1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156255</xdr:rowOff>
    </xdr:from>
    <xdr:to>
      <xdr:col>36</xdr:col>
      <xdr:colOff>165100</xdr:colOff>
      <xdr:row>38</xdr:row>
      <xdr:rowOff>86405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77532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13576</xdr:rowOff>
    </xdr:from>
    <xdr:to>
      <xdr:col>55</xdr:col>
      <xdr:colOff>50800</xdr:colOff>
      <xdr:row>36</xdr:row>
      <xdr:rowOff>115176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138053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15999</xdr:rowOff>
    </xdr:from>
    <xdr:to>
      <xdr:col>50</xdr:col>
      <xdr:colOff>165100</xdr:colOff>
      <xdr:row>36</xdr:row>
      <xdr:rowOff>117599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134126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596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128292</xdr:rowOff>
    </xdr:from>
    <xdr:to>
      <xdr:col>46</xdr:col>
      <xdr:colOff>38100</xdr:colOff>
      <xdr:row>36</xdr:row>
      <xdr:rowOff>58442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74969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0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53289</xdr:rowOff>
    </xdr:from>
    <xdr:to>
      <xdr:col>41</xdr:col>
      <xdr:colOff>101600</xdr:colOff>
      <xdr:row>30</xdr:row>
      <xdr:rowOff>154889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1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171416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497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29862</xdr:rowOff>
    </xdr:from>
    <xdr:to>
      <xdr:col>36</xdr:col>
      <xdr:colOff>165100</xdr:colOff>
      <xdr:row>36</xdr:row>
      <xdr:rowOff>131462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147989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597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114915</xdr:rowOff>
    </xdr:from>
    <xdr:to>
      <xdr:col>54</xdr:col>
      <xdr:colOff>189865</xdr:colOff>
      <xdr:row>58</xdr:row>
      <xdr:rowOff>14015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87415"/>
          <a:ext cx="1270" cy="1270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17842</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14015</xdr:rowOff>
    </xdr:from>
    <xdr:to>
      <xdr:col>55</xdr:col>
      <xdr:colOff>88900</xdr:colOff>
      <xdr:row>58</xdr:row>
      <xdr:rowOff>14015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5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61592</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114915</xdr:rowOff>
    </xdr:from>
    <xdr:to>
      <xdr:col>55</xdr:col>
      <xdr:colOff>88900</xdr:colOff>
      <xdr:row>50</xdr:row>
      <xdr:rowOff>114915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8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40826</xdr:rowOff>
    </xdr:from>
    <xdr:to>
      <xdr:col>55</xdr:col>
      <xdr:colOff>0</xdr:colOff>
      <xdr:row>55</xdr:row>
      <xdr:rowOff>84415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127676"/>
          <a:ext cx="838200" cy="38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120184</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21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141757</xdr:rowOff>
    </xdr:from>
    <xdr:to>
      <xdr:col>55</xdr:col>
      <xdr:colOff>50800</xdr:colOff>
      <xdr:row>57</xdr:row>
      <xdr:rowOff>71907</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7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84415</xdr:rowOff>
    </xdr:from>
    <xdr:to>
      <xdr:col>50</xdr:col>
      <xdr:colOff>114300</xdr:colOff>
      <xdr:row>56</xdr:row>
      <xdr:rowOff>53737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514165"/>
          <a:ext cx="889000" cy="1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33282</xdr:rowOff>
    </xdr:from>
    <xdr:to>
      <xdr:col>50</xdr:col>
      <xdr:colOff>165100</xdr:colOff>
      <xdr:row>57</xdr:row>
      <xdr:rowOff>134882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126009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8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119949</xdr:rowOff>
    </xdr:from>
    <xdr:to>
      <xdr:col>45</xdr:col>
      <xdr:colOff>177800</xdr:colOff>
      <xdr:row>56</xdr:row>
      <xdr:rowOff>53737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378249"/>
          <a:ext cx="889000" cy="27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24074</xdr:rowOff>
    </xdr:from>
    <xdr:to>
      <xdr:col>46</xdr:col>
      <xdr:colOff>38100</xdr:colOff>
      <xdr:row>57</xdr:row>
      <xdr:rowOff>125674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116801</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119949</xdr:rowOff>
    </xdr:from>
    <xdr:to>
      <xdr:col>41</xdr:col>
      <xdr:colOff>50800</xdr:colOff>
      <xdr:row>55</xdr:row>
      <xdr:rowOff>54336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378249"/>
          <a:ext cx="889000" cy="10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29624</xdr:rowOff>
    </xdr:from>
    <xdr:to>
      <xdr:col>41</xdr:col>
      <xdr:colOff>101600</xdr:colOff>
      <xdr:row>57</xdr:row>
      <xdr:rowOff>131224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122351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24064</xdr:rowOff>
    </xdr:from>
    <xdr:to>
      <xdr:col>36</xdr:col>
      <xdr:colOff>165100</xdr:colOff>
      <xdr:row>57</xdr:row>
      <xdr:rowOff>125664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116791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161476</xdr:rowOff>
    </xdr:from>
    <xdr:to>
      <xdr:col>55</xdr:col>
      <xdr:colOff>50800</xdr:colOff>
      <xdr:row>53</xdr:row>
      <xdr:rowOff>91626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07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12903</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92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33615</xdr:rowOff>
    </xdr:from>
    <xdr:to>
      <xdr:col>50</xdr:col>
      <xdr:colOff>165100</xdr:colOff>
      <xdr:row>55</xdr:row>
      <xdr:rowOff>135215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4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151742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23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2937</xdr:rowOff>
    </xdr:from>
    <xdr:to>
      <xdr:col>46</xdr:col>
      <xdr:colOff>38100</xdr:colOff>
      <xdr:row>56</xdr:row>
      <xdr:rowOff>104537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121064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7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69149</xdr:rowOff>
    </xdr:from>
    <xdr:to>
      <xdr:col>41</xdr:col>
      <xdr:colOff>101600</xdr:colOff>
      <xdr:row>54</xdr:row>
      <xdr:rowOff>170749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3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15826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10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3536</xdr:rowOff>
    </xdr:from>
    <xdr:to>
      <xdr:col>36</xdr:col>
      <xdr:colOff>165100</xdr:colOff>
      <xdr:row>55</xdr:row>
      <xdr:rowOff>105136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4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121663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20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29705</xdr:rowOff>
    </xdr:from>
    <xdr:to>
      <xdr:col>54</xdr:col>
      <xdr:colOff>189865</xdr:colOff>
      <xdr:row>79</xdr:row>
      <xdr:rowOff>42711</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31205"/>
          <a:ext cx="1270" cy="155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46538</xdr:rowOff>
    </xdr:from>
    <xdr:ext cx="378565"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1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42711</xdr:rowOff>
    </xdr:from>
    <xdr:to>
      <xdr:col>55</xdr:col>
      <xdr:colOff>88900</xdr:colOff>
      <xdr:row>79</xdr:row>
      <xdr:rowOff>42711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147832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0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29705</xdr:rowOff>
    </xdr:from>
    <xdr:to>
      <xdr:col>55</xdr:col>
      <xdr:colOff>88900</xdr:colOff>
      <xdr:row>70</xdr:row>
      <xdr:rowOff>29705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159462</xdr:rowOff>
    </xdr:from>
    <xdr:to>
      <xdr:col>55</xdr:col>
      <xdr:colOff>0</xdr:colOff>
      <xdr:row>79</xdr:row>
      <xdr:rowOff>41021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32562"/>
          <a:ext cx="838200" cy="5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54297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31420</xdr:rowOff>
    </xdr:from>
    <xdr:to>
      <xdr:col>55</xdr:col>
      <xdr:colOff>50800</xdr:colOff>
      <xdr:row>78</xdr:row>
      <xdr:rowOff>133020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26327</xdr:rowOff>
    </xdr:from>
    <xdr:to>
      <xdr:col>50</xdr:col>
      <xdr:colOff>114300</xdr:colOff>
      <xdr:row>79</xdr:row>
      <xdr:rowOff>41021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70877"/>
          <a:ext cx="8890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71107</xdr:rowOff>
    </xdr:from>
    <xdr:to>
      <xdr:col>50</xdr:col>
      <xdr:colOff>165100</xdr:colOff>
      <xdr:row>79</xdr:row>
      <xdr:rowOff>1257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17784</xdr:rowOff>
    </xdr:from>
    <xdr:ext cx="469744"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404428" y="132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79426</xdr:rowOff>
    </xdr:from>
    <xdr:to>
      <xdr:col>45</xdr:col>
      <xdr:colOff>177800</xdr:colOff>
      <xdr:row>79</xdr:row>
      <xdr:rowOff>26327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81076"/>
          <a:ext cx="889000" cy="28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39154</xdr:rowOff>
    </xdr:from>
    <xdr:to>
      <xdr:col>46</xdr:col>
      <xdr:colOff>38100</xdr:colOff>
      <xdr:row>78</xdr:row>
      <xdr:rowOff>140754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157281</xdr:rowOff>
    </xdr:from>
    <xdr:ext cx="469744"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15428" y="13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79426</xdr:rowOff>
    </xdr:from>
    <xdr:to>
      <xdr:col>41</xdr:col>
      <xdr:colOff>50800</xdr:colOff>
      <xdr:row>78</xdr:row>
      <xdr:rowOff>134862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81076"/>
          <a:ext cx="889000" cy="2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67183</xdr:rowOff>
    </xdr:from>
    <xdr:to>
      <xdr:col>41</xdr:col>
      <xdr:colOff>101600</xdr:colOff>
      <xdr:row>78</xdr:row>
      <xdr:rowOff>168783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159910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26428" y="135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72389</xdr:rowOff>
    </xdr:from>
    <xdr:to>
      <xdr:col>36</xdr:col>
      <xdr:colOff>165100</xdr:colOff>
      <xdr:row>79</xdr:row>
      <xdr:rowOff>2539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19066</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37428"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108662</xdr:rowOff>
    </xdr:from>
    <xdr:to>
      <xdr:col>55</xdr:col>
      <xdr:colOff>50800</xdr:colOff>
      <xdr:row>79</xdr:row>
      <xdr:rowOff>38812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23589</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161671</xdr:rowOff>
    </xdr:from>
    <xdr:to>
      <xdr:col>50</xdr:col>
      <xdr:colOff>165100</xdr:colOff>
      <xdr:row>79</xdr:row>
      <xdr:rowOff>91821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82948</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50017" y="13627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146977</xdr:rowOff>
    </xdr:from>
    <xdr:to>
      <xdr:col>46</xdr:col>
      <xdr:colOff>38100</xdr:colOff>
      <xdr:row>79</xdr:row>
      <xdr:rowOff>77127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5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68254</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61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28626</xdr:rowOff>
    </xdr:from>
    <xdr:to>
      <xdr:col>41</xdr:col>
      <xdr:colOff>101600</xdr:colOff>
      <xdr:row>77</xdr:row>
      <xdr:rowOff>130226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146753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84062</xdr:rowOff>
    </xdr:from>
    <xdr:to>
      <xdr:col>36</xdr:col>
      <xdr:colOff>165100</xdr:colOff>
      <xdr:row>79</xdr:row>
      <xdr:rowOff>14212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5339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4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103749</xdr:rowOff>
    </xdr:from>
    <xdr:to>
      <xdr:col>54</xdr:col>
      <xdr:colOff>189865</xdr:colOff>
      <xdr:row>98</xdr:row>
      <xdr:rowOff>101791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34249"/>
          <a:ext cx="1270" cy="136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105618</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101791</xdr:rowOff>
    </xdr:from>
    <xdr:to>
      <xdr:col>55</xdr:col>
      <xdr:colOff>88900</xdr:colOff>
      <xdr:row>98</xdr:row>
      <xdr:rowOff>101791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03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50426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0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103749</xdr:rowOff>
    </xdr:from>
    <xdr:to>
      <xdr:col>55</xdr:col>
      <xdr:colOff>88900</xdr:colOff>
      <xdr:row>90</xdr:row>
      <xdr:rowOff>103749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3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103749</xdr:rowOff>
    </xdr:from>
    <xdr:to>
      <xdr:col>55</xdr:col>
      <xdr:colOff>0</xdr:colOff>
      <xdr:row>94</xdr:row>
      <xdr:rowOff>101014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534249"/>
          <a:ext cx="838200" cy="6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66893</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97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88466</xdr:rowOff>
    </xdr:from>
    <xdr:to>
      <xdr:col>55</xdr:col>
      <xdr:colOff>50800</xdr:colOff>
      <xdr:row>98</xdr:row>
      <xdr:rowOff>18616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71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101014</xdr:rowOff>
    </xdr:from>
    <xdr:to>
      <xdr:col>50</xdr:col>
      <xdr:colOff>114300</xdr:colOff>
      <xdr:row>95</xdr:row>
      <xdr:rowOff>95619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217314"/>
          <a:ext cx="889000" cy="16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128882</xdr:rowOff>
    </xdr:from>
    <xdr:to>
      <xdr:col>50</xdr:col>
      <xdr:colOff>165100</xdr:colOff>
      <xdr:row>98</xdr:row>
      <xdr:rowOff>59032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75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50159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8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109662</xdr:rowOff>
    </xdr:from>
    <xdr:to>
      <xdr:col>45</xdr:col>
      <xdr:colOff>177800</xdr:colOff>
      <xdr:row>95</xdr:row>
      <xdr:rowOff>95619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225962"/>
          <a:ext cx="889000" cy="15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147048</xdr:rowOff>
    </xdr:from>
    <xdr:to>
      <xdr:col>46</xdr:col>
      <xdr:colOff>38100</xdr:colOff>
      <xdr:row>98</xdr:row>
      <xdr:rowOff>77198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7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68325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8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93348</xdr:rowOff>
    </xdr:from>
    <xdr:to>
      <xdr:col>41</xdr:col>
      <xdr:colOff>50800</xdr:colOff>
      <xdr:row>94</xdr:row>
      <xdr:rowOff>109662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209648"/>
          <a:ext cx="889000" cy="1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141943</xdr:rowOff>
    </xdr:from>
    <xdr:to>
      <xdr:col>41</xdr:col>
      <xdr:colOff>101600</xdr:colOff>
      <xdr:row>98</xdr:row>
      <xdr:rowOff>72093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7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63220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123129</xdr:rowOff>
    </xdr:from>
    <xdr:to>
      <xdr:col>36</xdr:col>
      <xdr:colOff>165100</xdr:colOff>
      <xdr:row>98</xdr:row>
      <xdr:rowOff>53279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44406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8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52949</xdr:rowOff>
    </xdr:from>
    <xdr:to>
      <xdr:col>55</xdr:col>
      <xdr:colOff>50800</xdr:colOff>
      <xdr:row>90</xdr:row>
      <xdr:rowOff>154549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48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5976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43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50214</xdr:rowOff>
    </xdr:from>
    <xdr:to>
      <xdr:col>50</xdr:col>
      <xdr:colOff>165100</xdr:colOff>
      <xdr:row>94</xdr:row>
      <xdr:rowOff>151814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1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168341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59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44819</xdr:rowOff>
    </xdr:from>
    <xdr:to>
      <xdr:col>46</xdr:col>
      <xdr:colOff>38100</xdr:colOff>
      <xdr:row>95</xdr:row>
      <xdr:rowOff>146419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162946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58862</xdr:rowOff>
    </xdr:from>
    <xdr:to>
      <xdr:col>41</xdr:col>
      <xdr:colOff>101600</xdr:colOff>
      <xdr:row>94</xdr:row>
      <xdr:rowOff>160462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1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5539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595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42548</xdr:rowOff>
    </xdr:from>
    <xdr:to>
      <xdr:col>36</xdr:col>
      <xdr:colOff>165100</xdr:colOff>
      <xdr:row>94</xdr:row>
      <xdr:rowOff>144148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1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160675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593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88900</xdr:rowOff>
    </xdr:from>
    <xdr:to>
      <xdr:col>81</xdr:col>
      <xdr:colOff>101600</xdr:colOff>
      <xdr:row>39</xdr:row>
      <xdr:rowOff>19050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35577</xdr:rowOff>
    </xdr:from>
    <xdr:ext cx="31393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35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29</xdr:row>
      <xdr:rowOff>146050</xdr:rowOff>
    </xdr:from>
    <xdr:to>
      <xdr:col>72</xdr:col>
      <xdr:colOff>38100</xdr:colOff>
      <xdr:row>30</xdr:row>
      <xdr:rowOff>76200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28</xdr:row>
      <xdr:rowOff>92727</xdr:rowOff>
    </xdr:from>
    <xdr:ext cx="313932"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46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157480</xdr:rowOff>
    </xdr:from>
    <xdr:to>
      <xdr:col>67</xdr:col>
      <xdr:colOff>101600</xdr:colOff>
      <xdr:row>31</xdr:row>
      <xdr:rowOff>87630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104157</xdr:rowOff>
    </xdr:from>
    <xdr:ext cx="313932"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57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35577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125161</xdr:rowOff>
    </xdr:from>
    <xdr:to>
      <xdr:col>85</xdr:col>
      <xdr:colOff>126364</xdr:colOff>
      <xdr:row>78</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126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71838</xdr:rowOff>
    </xdr:from>
    <xdr:ext cx="534377"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9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125161</xdr:rowOff>
    </xdr:from>
    <xdr:to>
      <xdr:col>86</xdr:col>
      <xdr:colOff>25400</xdr:colOff>
      <xdr:row>70</xdr:row>
      <xdr:rowOff>125161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12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129459</xdr:rowOff>
    </xdr:from>
    <xdr:to>
      <xdr:col>85</xdr:col>
      <xdr:colOff>127000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3502559"/>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1729</xdr:rowOff>
    </xdr:from>
    <xdr:ext cx="469744"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03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150302</xdr:rowOff>
    </xdr:from>
    <xdr:to>
      <xdr:col>85</xdr:col>
      <xdr:colOff>177800</xdr:colOff>
      <xdr:row>77</xdr:row>
      <xdr:rowOff>80452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18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102622</xdr:rowOff>
    </xdr:from>
    <xdr:to>
      <xdr:col>81</xdr:col>
      <xdr:colOff>50800</xdr:colOff>
      <xdr:row>78</xdr:row>
      <xdr:rowOff>129459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3475722"/>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7245</xdr:rowOff>
    </xdr:from>
    <xdr:to>
      <xdr:col>81</xdr:col>
      <xdr:colOff>101600</xdr:colOff>
      <xdr:row>77</xdr:row>
      <xdr:rowOff>108845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125372</xdr:rowOff>
    </xdr:from>
    <xdr:ext cx="469744"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46428" y="129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92289</xdr:rowOff>
    </xdr:from>
    <xdr:to>
      <xdr:col>76</xdr:col>
      <xdr:colOff>114300</xdr:colOff>
      <xdr:row>78</xdr:row>
      <xdr:rowOff>102622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465389"/>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134758</xdr:rowOff>
    </xdr:from>
    <xdr:to>
      <xdr:col>76</xdr:col>
      <xdr:colOff>165100</xdr:colOff>
      <xdr:row>77</xdr:row>
      <xdr:rowOff>64908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1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81434</xdr:rowOff>
    </xdr:from>
    <xdr:ext cx="469744"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57428" y="1294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90596</xdr:rowOff>
    </xdr:from>
    <xdr:to>
      <xdr:col>71</xdr:col>
      <xdr:colOff>177800</xdr:colOff>
      <xdr:row>78</xdr:row>
      <xdr:rowOff>92289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463696"/>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153228</xdr:rowOff>
    </xdr:from>
    <xdr:to>
      <xdr:col>72</xdr:col>
      <xdr:colOff>38100</xdr:colOff>
      <xdr:row>77</xdr:row>
      <xdr:rowOff>83378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18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99905</xdr:rowOff>
    </xdr:from>
    <xdr:ext cx="469744"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68428" y="129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102205</xdr:rowOff>
    </xdr:from>
    <xdr:to>
      <xdr:col>67</xdr:col>
      <xdr:colOff>101600</xdr:colOff>
      <xdr:row>77</xdr:row>
      <xdr:rowOff>32355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1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48882</xdr:rowOff>
    </xdr:from>
    <xdr:ext cx="469744"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79428" y="1290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78659</xdr:rowOff>
    </xdr:from>
    <xdr:to>
      <xdr:col>81</xdr:col>
      <xdr:colOff>101600</xdr:colOff>
      <xdr:row>79</xdr:row>
      <xdr:rowOff>8809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4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171386</xdr:rowOff>
    </xdr:from>
    <xdr:ext cx="378565"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2017" y="1354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51822</xdr:rowOff>
    </xdr:from>
    <xdr:to>
      <xdr:col>76</xdr:col>
      <xdr:colOff>165100</xdr:colOff>
      <xdr:row>78</xdr:row>
      <xdr:rowOff>153422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4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144549</xdr:rowOff>
    </xdr:from>
    <xdr:ext cx="378565"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3017" y="135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41489</xdr:rowOff>
    </xdr:from>
    <xdr:to>
      <xdr:col>72</xdr:col>
      <xdr:colOff>38100</xdr:colOff>
      <xdr:row>78</xdr:row>
      <xdr:rowOff>143089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4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134216</xdr:rowOff>
    </xdr:from>
    <xdr:ext cx="469744"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68428" y="1350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39796</xdr:rowOff>
    </xdr:from>
    <xdr:to>
      <xdr:col>67</xdr:col>
      <xdr:colOff>101600</xdr:colOff>
      <xdr:row>78</xdr:row>
      <xdr:rowOff>141396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4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132523</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79428" y="1350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19718</xdr:rowOff>
    </xdr:from>
    <xdr:to>
      <xdr:col>85</xdr:col>
      <xdr:colOff>126364</xdr:colOff>
      <xdr:row>99</xdr:row>
      <xdr:rowOff>82615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0218"/>
          <a:ext cx="1269" cy="1605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86442</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82615</xdr:rowOff>
    </xdr:from>
    <xdr:to>
      <xdr:col>86</xdr:col>
      <xdr:colOff>25400</xdr:colOff>
      <xdr:row>99</xdr:row>
      <xdr:rowOff>82615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137845</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19718</xdr:rowOff>
    </xdr:from>
    <xdr:to>
      <xdr:col>86</xdr:col>
      <xdr:colOff>25400</xdr:colOff>
      <xdr:row>90</xdr:row>
      <xdr:rowOff>19718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5741</xdr:rowOff>
    </xdr:from>
    <xdr:to>
      <xdr:col>85</xdr:col>
      <xdr:colOff>127000</xdr:colOff>
      <xdr:row>94</xdr:row>
      <xdr:rowOff>47379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122041"/>
          <a:ext cx="8382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48505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70078</xdr:rowOff>
    </xdr:from>
    <xdr:to>
      <xdr:col>85</xdr:col>
      <xdr:colOff>177800</xdr:colOff>
      <xdr:row>98</xdr:row>
      <xdr:rowOff>228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38474</xdr:rowOff>
    </xdr:from>
    <xdr:to>
      <xdr:col>81</xdr:col>
      <xdr:colOff>50800</xdr:colOff>
      <xdr:row>94</xdr:row>
      <xdr:rowOff>47379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5983324"/>
          <a:ext cx="889000" cy="18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26743</xdr:rowOff>
    </xdr:from>
    <xdr:to>
      <xdr:col>81</xdr:col>
      <xdr:colOff>101600</xdr:colOff>
      <xdr:row>97</xdr:row>
      <xdr:rowOff>128343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6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119470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75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38474</xdr:rowOff>
    </xdr:from>
    <xdr:to>
      <xdr:col>76</xdr:col>
      <xdr:colOff>114300</xdr:colOff>
      <xdr:row>93</xdr:row>
      <xdr:rowOff>98574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5983324"/>
          <a:ext cx="889000" cy="6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63971</xdr:rowOff>
    </xdr:from>
    <xdr:to>
      <xdr:col>76</xdr:col>
      <xdr:colOff>165100</xdr:colOff>
      <xdr:row>97</xdr:row>
      <xdr:rowOff>165571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156698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7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98574</xdr:rowOff>
    </xdr:from>
    <xdr:to>
      <xdr:col>71</xdr:col>
      <xdr:colOff>177800</xdr:colOff>
      <xdr:row>94</xdr:row>
      <xdr:rowOff>53953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043424"/>
          <a:ext cx="889000" cy="1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27384</xdr:rowOff>
    </xdr:from>
    <xdr:to>
      <xdr:col>72</xdr:col>
      <xdr:colOff>38100</xdr:colOff>
      <xdr:row>98</xdr:row>
      <xdr:rowOff>128984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2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120111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132649</xdr:rowOff>
    </xdr:from>
    <xdr:to>
      <xdr:col>67</xdr:col>
      <xdr:colOff>101600</xdr:colOff>
      <xdr:row>98</xdr:row>
      <xdr:rowOff>62799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6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53926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8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126391</xdr:rowOff>
    </xdr:from>
    <xdr:to>
      <xdr:col>85</xdr:col>
      <xdr:colOff>177800</xdr:colOff>
      <xdr:row>94</xdr:row>
      <xdr:rowOff>56541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0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149268</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59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168029</xdr:rowOff>
    </xdr:from>
    <xdr:to>
      <xdr:col>81</xdr:col>
      <xdr:colOff>101600</xdr:colOff>
      <xdr:row>94</xdr:row>
      <xdr:rowOff>98179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1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114706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58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159124</xdr:rowOff>
    </xdr:from>
    <xdr:to>
      <xdr:col>76</xdr:col>
      <xdr:colOff>165100</xdr:colOff>
      <xdr:row>93</xdr:row>
      <xdr:rowOff>89274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59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105801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570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47774</xdr:rowOff>
    </xdr:from>
    <xdr:to>
      <xdr:col>72</xdr:col>
      <xdr:colOff>38100</xdr:colOff>
      <xdr:row>93</xdr:row>
      <xdr:rowOff>149374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59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165901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576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3153</xdr:rowOff>
    </xdr:from>
    <xdr:to>
      <xdr:col>67</xdr:col>
      <xdr:colOff>101600</xdr:colOff>
      <xdr:row>94</xdr:row>
      <xdr:rowOff>104753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11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121280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589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35458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78958"/>
          <a:ext cx="1269"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2760</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89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153585</xdr:rowOff>
    </xdr:from>
    <xdr:ext cx="469744"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5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35458</xdr:rowOff>
    </xdr:from>
    <xdr:to>
      <xdr:col>116</xdr:col>
      <xdr:colOff>152400</xdr:colOff>
      <xdr:row>30</xdr:row>
      <xdr:rowOff>35458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7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35458</xdr:rowOff>
    </xdr:from>
    <xdr:to>
      <xdr:col>116</xdr:col>
      <xdr:colOff>63500</xdr:colOff>
      <xdr:row>30</xdr:row>
      <xdr:rowOff>169875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5178958"/>
          <a:ext cx="8382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47210</xdr:rowOff>
    </xdr:from>
    <xdr:ext cx="313932"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623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68783</xdr:rowOff>
    </xdr:from>
    <xdr:to>
      <xdr:col>116</xdr:col>
      <xdr:colOff>114300</xdr:colOff>
      <xdr:row>38</xdr:row>
      <xdr:rowOff>170383</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169875</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5313375"/>
          <a:ext cx="889000" cy="134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55067</xdr:rowOff>
    </xdr:from>
    <xdr:to>
      <xdr:col>112</xdr:col>
      <xdr:colOff>38100</xdr:colOff>
      <xdr:row>38</xdr:row>
      <xdr:rowOff>156667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147794</xdr:rowOff>
    </xdr:from>
    <xdr:ext cx="313932"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66333" y="66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78842</xdr:rowOff>
    </xdr:from>
    <xdr:to>
      <xdr:col>98</xdr:col>
      <xdr:colOff>38100</xdr:colOff>
      <xdr:row>39</xdr:row>
      <xdr:rowOff>8992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119</xdr:rowOff>
    </xdr:from>
    <xdr:ext cx="313932"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99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156108</xdr:rowOff>
    </xdr:from>
    <xdr:to>
      <xdr:col>116</xdr:col>
      <xdr:colOff>114300</xdr:colOff>
      <xdr:row>30</xdr:row>
      <xdr:rowOff>86258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512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109135</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50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119075</xdr:rowOff>
    </xdr:from>
    <xdr:to>
      <xdr:col>112</xdr:col>
      <xdr:colOff>38100</xdr:colOff>
      <xdr:row>31</xdr:row>
      <xdr:rowOff>49225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52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65752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50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88900</xdr:rowOff>
    </xdr:from>
    <xdr:to>
      <xdr:col>98</xdr:col>
      <xdr:colOff>38100</xdr:colOff>
      <xdr:row>31</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35577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50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7478</xdr:rowOff>
    </xdr:from>
    <xdr:to>
      <xdr:col>116</xdr:col>
      <xdr:colOff>62864</xdr:colOff>
      <xdr:row>58</xdr:row>
      <xdr:rowOff>139060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51428"/>
          <a:ext cx="1269" cy="133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125605</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52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7478</xdr:rowOff>
    </xdr:from>
    <xdr:to>
      <xdr:col>116</xdr:col>
      <xdr:colOff>152400</xdr:colOff>
      <xdr:row>51</xdr:row>
      <xdr:rowOff>7478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160182</xdr:rowOff>
    </xdr:from>
    <xdr:to>
      <xdr:col>116</xdr:col>
      <xdr:colOff>63500</xdr:colOff>
      <xdr:row>51</xdr:row>
      <xdr:rowOff>7478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8732682"/>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40809</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13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62382</xdr:rowOff>
    </xdr:from>
    <xdr:to>
      <xdr:col>116</xdr:col>
      <xdr:colOff>114300</xdr:colOff>
      <xdr:row>57</xdr:row>
      <xdr:rowOff>163982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8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145095</xdr:rowOff>
    </xdr:from>
    <xdr:to>
      <xdr:col>111</xdr:col>
      <xdr:colOff>177800</xdr:colOff>
      <xdr:row>50</xdr:row>
      <xdr:rowOff>160182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8717595"/>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28092</xdr:rowOff>
    </xdr:from>
    <xdr:to>
      <xdr:col>112</xdr:col>
      <xdr:colOff>38100</xdr:colOff>
      <xdr:row>57</xdr:row>
      <xdr:rowOff>129692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8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120819</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89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145095</xdr:rowOff>
    </xdr:from>
    <xdr:to>
      <xdr:col>107</xdr:col>
      <xdr:colOff>50800</xdr:colOff>
      <xdr:row>50</xdr:row>
      <xdr:rowOff>148113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8717595"/>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62657</xdr:rowOff>
    </xdr:from>
    <xdr:to>
      <xdr:col>107</xdr:col>
      <xdr:colOff>101600</xdr:colOff>
      <xdr:row>57</xdr:row>
      <xdr:rowOff>164257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83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155384</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92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122052</xdr:rowOff>
    </xdr:from>
    <xdr:to>
      <xdr:col>102</xdr:col>
      <xdr:colOff>114300</xdr:colOff>
      <xdr:row>50</xdr:row>
      <xdr:rowOff>148113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869455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48118</xdr:rowOff>
    </xdr:from>
    <xdr:to>
      <xdr:col>102</xdr:col>
      <xdr:colOff>165100</xdr:colOff>
      <xdr:row>57</xdr:row>
      <xdr:rowOff>149718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140845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91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15748</xdr:rowOff>
    </xdr:from>
    <xdr:to>
      <xdr:col>98</xdr:col>
      <xdr:colOff>38100</xdr:colOff>
      <xdr:row>57</xdr:row>
      <xdr:rowOff>117348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108475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128128</xdr:rowOff>
    </xdr:from>
    <xdr:to>
      <xdr:col>116</xdr:col>
      <xdr:colOff>114300</xdr:colOff>
      <xdr:row>51</xdr:row>
      <xdr:rowOff>58278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87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81155</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86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109382</xdr:rowOff>
    </xdr:from>
    <xdr:to>
      <xdr:col>112</xdr:col>
      <xdr:colOff>38100</xdr:colOff>
      <xdr:row>51</xdr:row>
      <xdr:rowOff>39532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86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56059</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84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94295</xdr:rowOff>
    </xdr:from>
    <xdr:to>
      <xdr:col>107</xdr:col>
      <xdr:colOff>101600</xdr:colOff>
      <xdr:row>51</xdr:row>
      <xdr:rowOff>24445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86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40972</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84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97313</xdr:rowOff>
    </xdr:from>
    <xdr:to>
      <xdr:col>102</xdr:col>
      <xdr:colOff>165100</xdr:colOff>
      <xdr:row>51</xdr:row>
      <xdr:rowOff>27463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86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43990</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844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71252</xdr:rowOff>
    </xdr:from>
    <xdr:to>
      <xdr:col>98</xdr:col>
      <xdr:colOff>38100</xdr:colOff>
      <xdr:row>51</xdr:row>
      <xdr:rowOff>1402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86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17929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841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23023</xdr:rowOff>
    </xdr:from>
    <xdr:to>
      <xdr:col>116</xdr:col>
      <xdr:colOff>62864</xdr:colOff>
      <xdr:row>78</xdr:row>
      <xdr:rowOff>150490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024523"/>
          <a:ext cx="1269" cy="149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154317</xdr:rowOff>
    </xdr:from>
    <xdr:ext cx="534377"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35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150490</xdr:rowOff>
    </xdr:from>
    <xdr:to>
      <xdr:col>116</xdr:col>
      <xdr:colOff>152400</xdr:colOff>
      <xdr:row>78</xdr:row>
      <xdr:rowOff>150490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352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141150</xdr:rowOff>
    </xdr:from>
    <xdr:ext cx="534377"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17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23023</xdr:rowOff>
    </xdr:from>
    <xdr:to>
      <xdr:col>116</xdr:col>
      <xdr:colOff>152400</xdr:colOff>
      <xdr:row>70</xdr:row>
      <xdr:rowOff>23023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0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53381</xdr:rowOff>
    </xdr:from>
    <xdr:to>
      <xdr:col>116</xdr:col>
      <xdr:colOff>63500</xdr:colOff>
      <xdr:row>77</xdr:row>
      <xdr:rowOff>75600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1323300" y="13255031"/>
          <a:ext cx="8382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46123</xdr:rowOff>
    </xdr:from>
    <xdr:ext cx="534377"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2561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23246</xdr:rowOff>
    </xdr:from>
    <xdr:to>
      <xdr:col>116</xdr:col>
      <xdr:colOff>114300</xdr:colOff>
      <xdr:row>74</xdr:row>
      <xdr:rowOff>124846</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2110700" y="1271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146832</xdr:rowOff>
    </xdr:from>
    <xdr:to>
      <xdr:col>111</xdr:col>
      <xdr:colOff>177800</xdr:colOff>
      <xdr:row>77</xdr:row>
      <xdr:rowOff>75600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0434300" y="12662682"/>
          <a:ext cx="889000" cy="61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32299</xdr:rowOff>
    </xdr:from>
    <xdr:to>
      <xdr:col>112</xdr:col>
      <xdr:colOff>38100</xdr:colOff>
      <xdr:row>76</xdr:row>
      <xdr:rowOff>133899</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1272500" y="1306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150426</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56111" y="128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146832</xdr:rowOff>
    </xdr:from>
    <xdr:to>
      <xdr:col>107</xdr:col>
      <xdr:colOff>50800</xdr:colOff>
      <xdr:row>78</xdr:row>
      <xdr:rowOff>23022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9545300" y="12662682"/>
          <a:ext cx="889000" cy="7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50586</xdr:rowOff>
    </xdr:from>
    <xdr:to>
      <xdr:col>107</xdr:col>
      <xdr:colOff>101600</xdr:colOff>
      <xdr:row>77</xdr:row>
      <xdr:rowOff>152186</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0383500" y="1325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143313</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67111" y="133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36830</xdr:rowOff>
    </xdr:from>
    <xdr:to>
      <xdr:col>102</xdr:col>
      <xdr:colOff>114300</xdr:colOff>
      <xdr:row>78</xdr:row>
      <xdr:rowOff>23022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656300" y="13238480"/>
          <a:ext cx="889000" cy="15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170647</xdr:rowOff>
    </xdr:from>
    <xdr:to>
      <xdr:col>102</xdr:col>
      <xdr:colOff>165100</xdr:colOff>
      <xdr:row>77</xdr:row>
      <xdr:rowOff>100797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494500" y="13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117324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278111" y="129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157663</xdr:rowOff>
    </xdr:from>
    <xdr:to>
      <xdr:col>98</xdr:col>
      <xdr:colOff>38100</xdr:colOff>
      <xdr:row>77</xdr:row>
      <xdr:rowOff>87813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8605500" y="131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78940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389111" y="132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2581</xdr:rowOff>
    </xdr:from>
    <xdr:to>
      <xdr:col>116</xdr:col>
      <xdr:colOff>114300</xdr:colOff>
      <xdr:row>77</xdr:row>
      <xdr:rowOff>104181</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2110700" y="132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152458</xdr:rowOff>
    </xdr:from>
    <xdr:ext cx="534377"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318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24800</xdr:rowOff>
    </xdr:from>
    <xdr:to>
      <xdr:col>112</xdr:col>
      <xdr:colOff>38100</xdr:colOff>
      <xdr:row>77</xdr:row>
      <xdr:rowOff>126400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1272500" y="132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117527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1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96032</xdr:rowOff>
    </xdr:from>
    <xdr:to>
      <xdr:col>107</xdr:col>
      <xdr:colOff>101600</xdr:colOff>
      <xdr:row>74</xdr:row>
      <xdr:rowOff>26182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0383500" y="126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42709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3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143672</xdr:rowOff>
    </xdr:from>
    <xdr:to>
      <xdr:col>102</xdr:col>
      <xdr:colOff>165100</xdr:colOff>
      <xdr:row>78</xdr:row>
      <xdr:rowOff>73822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494500" y="133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64949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43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157480</xdr:rowOff>
    </xdr:from>
    <xdr:to>
      <xdr:col>98</xdr:col>
      <xdr:colOff>38100</xdr:colOff>
      <xdr:row>77</xdr:row>
      <xdr:rowOff>87630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605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104157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6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1,038,174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160,362</a:t>
          </a:r>
          <a:r>
            <a:rPr kumimoji="1" lang="ja-JP" altLang="en-US" sz="1300">
              <a:latin typeface="ＭＳ Ｐゴシック" panose="020B0600070205080204" pitchFamily="50" charset="-128"/>
              <a:ea typeface="ＭＳ Ｐゴシック" panose="020B0600070205080204" pitchFamily="50" charset="-128"/>
            </a:rPr>
            <a:t>円となっており、対前年度比では</a:t>
          </a:r>
          <a:r>
            <a:rPr kumimoji="1" lang="en-US" altLang="ja-JP" sz="1300">
              <a:latin typeface="ＭＳ Ｐゴシック" panose="020B0600070205080204" pitchFamily="50" charset="-128"/>
              <a:ea typeface="ＭＳ Ｐゴシック" panose="020B0600070205080204" pitchFamily="50" charset="-128"/>
            </a:rPr>
            <a:t>9,319</a:t>
          </a:r>
          <a:r>
            <a:rPr kumimoji="1" lang="ja-JP" altLang="en-US" sz="1300">
              <a:latin typeface="ＭＳ Ｐゴシック" panose="020B0600070205080204" pitchFamily="50" charset="-128"/>
              <a:ea typeface="ＭＳ Ｐゴシック" panose="020B0600070205080204" pitchFamily="50" charset="-128"/>
            </a:rPr>
            <a:t>円の減となった。千代田区では、平成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年度の新規採用職員の抑制や事務の委託化を推進したことなどにより、平成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人（増減率約△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職員数を純減したものの類似団体平均と比べて高い水準にある。類似団体内平均を上回っている主な要因は、類似団体中最も人口が少ないこと及び昼間人口が突出していることによるものである。住民記録や戸籍、税、国民健康保険等の自治体が提供しているサービスには、窓口開設経費やシステム運営経費などの固定的な経費が発生するが、人口規模が小さいためこの固定費の割合が高くなる。 </a:t>
          </a:r>
        </a:p>
        <a:p>
          <a:r>
            <a:rPr kumimoji="1" lang="ja-JP" altLang="en-US" sz="1300">
              <a:latin typeface="ＭＳ Ｐゴシック" panose="020B0600070205080204" pitchFamily="50" charset="-128"/>
              <a:ea typeface="ＭＳ Ｐゴシック" panose="020B0600070205080204" pitchFamily="50" charset="-128"/>
            </a:rPr>
            <a:t>　また、昼間人口に対しても行政サービスを提供していく必要があり、単純に類似団体と比較はできない。今後も、民間でも実施可能な業務などについては委託化を進めるなど、人件費に係るコストの低減に努め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68,755
64,897
11.66
74,108,521
71,379,667
1,786,125
38,486,440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87612</xdr:rowOff>
    </xdr:from>
    <xdr:to>
      <xdr:col>24</xdr:col>
      <xdr:colOff>62865</xdr:colOff>
      <xdr:row>38</xdr:row>
      <xdr:rowOff>105900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574012"/>
          <a:ext cx="127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109727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105900</xdr:rowOff>
    </xdr:from>
    <xdr:to>
      <xdr:col>24</xdr:col>
      <xdr:colOff>152400</xdr:colOff>
      <xdr:row>38</xdr:row>
      <xdr:rowOff>105900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34289</xdr:rowOff>
    </xdr:from>
    <xdr:ext cx="469744"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34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87612</xdr:rowOff>
    </xdr:from>
    <xdr:to>
      <xdr:col>24</xdr:col>
      <xdr:colOff>152400</xdr:colOff>
      <xdr:row>32</xdr:row>
      <xdr:rowOff>87612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57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64915</xdr:rowOff>
    </xdr:from>
    <xdr:to>
      <xdr:col>24</xdr:col>
      <xdr:colOff>63500</xdr:colOff>
      <xdr:row>32</xdr:row>
      <xdr:rowOff>87612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551315"/>
          <a:ext cx="8382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67164</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10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88737</xdr:rowOff>
    </xdr:from>
    <xdr:to>
      <xdr:col>24</xdr:col>
      <xdr:colOff>114300</xdr:colOff>
      <xdr:row>38</xdr:row>
      <xdr:rowOff>18887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3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15440</xdr:rowOff>
    </xdr:from>
    <xdr:to>
      <xdr:col>19</xdr:col>
      <xdr:colOff>177800</xdr:colOff>
      <xdr:row>32</xdr:row>
      <xdr:rowOff>64915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501840"/>
          <a:ext cx="889000" cy="4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93799</xdr:rowOff>
    </xdr:from>
    <xdr:to>
      <xdr:col>20</xdr:col>
      <xdr:colOff>38100</xdr:colOff>
      <xdr:row>38</xdr:row>
      <xdr:rowOff>23949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3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15076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3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72263</xdr:rowOff>
    </xdr:from>
    <xdr:to>
      <xdr:col>15</xdr:col>
      <xdr:colOff>50800</xdr:colOff>
      <xdr:row>32</xdr:row>
      <xdr:rowOff>15440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215763"/>
          <a:ext cx="889000" cy="28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100004</xdr:rowOff>
    </xdr:from>
    <xdr:to>
      <xdr:col>15</xdr:col>
      <xdr:colOff>101600</xdr:colOff>
      <xdr:row>38</xdr:row>
      <xdr:rowOff>30153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36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21280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3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72263</xdr:rowOff>
    </xdr:from>
    <xdr:to>
      <xdr:col>10</xdr:col>
      <xdr:colOff>114300</xdr:colOff>
      <xdr:row>31</xdr:row>
      <xdr:rowOff>132026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215763"/>
          <a:ext cx="889000" cy="23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94288</xdr:rowOff>
    </xdr:from>
    <xdr:to>
      <xdr:col>10</xdr:col>
      <xdr:colOff>165100</xdr:colOff>
      <xdr:row>38</xdr:row>
      <xdr:rowOff>24439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15565</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84981</xdr:rowOff>
    </xdr:from>
    <xdr:to>
      <xdr:col>6</xdr:col>
      <xdr:colOff>38100</xdr:colOff>
      <xdr:row>38</xdr:row>
      <xdr:rowOff>15131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6258</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36812</xdr:rowOff>
    </xdr:from>
    <xdr:to>
      <xdr:col>24</xdr:col>
      <xdr:colOff>114300</xdr:colOff>
      <xdr:row>32</xdr:row>
      <xdr:rowOff>138412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52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161289</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47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14115</xdr:rowOff>
    </xdr:from>
    <xdr:to>
      <xdr:col>20</xdr:col>
      <xdr:colOff>38100</xdr:colOff>
      <xdr:row>32</xdr:row>
      <xdr:rowOff>115715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132242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527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136090</xdr:rowOff>
    </xdr:from>
    <xdr:to>
      <xdr:col>15</xdr:col>
      <xdr:colOff>101600</xdr:colOff>
      <xdr:row>32</xdr:row>
      <xdr:rowOff>66240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4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82767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52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21463</xdr:rowOff>
    </xdr:from>
    <xdr:to>
      <xdr:col>10</xdr:col>
      <xdr:colOff>165100</xdr:colOff>
      <xdr:row>30</xdr:row>
      <xdr:rowOff>123063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1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139590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494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81226</xdr:rowOff>
    </xdr:from>
    <xdr:to>
      <xdr:col>6</xdr:col>
      <xdr:colOff>38100</xdr:colOff>
      <xdr:row>32</xdr:row>
      <xdr:rowOff>11376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27903</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51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102800</xdr:rowOff>
    </xdr:from>
    <xdr:to>
      <xdr:col>24</xdr:col>
      <xdr:colOff>62865</xdr:colOff>
      <xdr:row>58</xdr:row>
      <xdr:rowOff>114135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32550"/>
          <a:ext cx="1270" cy="52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117962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114135</xdr:rowOff>
    </xdr:from>
    <xdr:to>
      <xdr:col>24</xdr:col>
      <xdr:colOff>152400</xdr:colOff>
      <xdr:row>58</xdr:row>
      <xdr:rowOff>114135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8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49477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0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102800</xdr:rowOff>
    </xdr:from>
    <xdr:to>
      <xdr:col>24</xdr:col>
      <xdr:colOff>152400</xdr:colOff>
      <xdr:row>55</xdr:row>
      <xdr:rowOff>102800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3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171018</xdr:rowOff>
    </xdr:from>
    <xdr:to>
      <xdr:col>24</xdr:col>
      <xdr:colOff>63500</xdr:colOff>
      <xdr:row>55</xdr:row>
      <xdr:rowOff>129653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429318"/>
          <a:ext cx="838200" cy="1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4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92976</xdr:rowOff>
    </xdr:from>
    <xdr:to>
      <xdr:col>24</xdr:col>
      <xdr:colOff>114300</xdr:colOff>
      <xdr:row>58</xdr:row>
      <xdr:rowOff>23126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6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171018</xdr:rowOff>
    </xdr:from>
    <xdr:to>
      <xdr:col>19</xdr:col>
      <xdr:colOff>177800</xdr:colOff>
      <xdr:row>55</xdr:row>
      <xdr:rowOff>140367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429318"/>
          <a:ext cx="889000" cy="14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109683</xdr:rowOff>
    </xdr:from>
    <xdr:to>
      <xdr:col>20</xdr:col>
      <xdr:colOff>38100</xdr:colOff>
      <xdr:row>58</xdr:row>
      <xdr:rowOff>39833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30960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7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11657</xdr:rowOff>
    </xdr:from>
    <xdr:to>
      <xdr:col>15</xdr:col>
      <xdr:colOff>50800</xdr:colOff>
      <xdr:row>55</xdr:row>
      <xdr:rowOff>140367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584157"/>
          <a:ext cx="889000" cy="98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113574</xdr:rowOff>
    </xdr:from>
    <xdr:to>
      <xdr:col>15</xdr:col>
      <xdr:colOff>101600</xdr:colOff>
      <xdr:row>58</xdr:row>
      <xdr:rowOff>43724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34851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11657</xdr:rowOff>
    </xdr:from>
    <xdr:to>
      <xdr:col>10</xdr:col>
      <xdr:colOff>114300</xdr:colOff>
      <xdr:row>55</xdr:row>
      <xdr:rowOff>92811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584157"/>
          <a:ext cx="889000" cy="9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108601</xdr:rowOff>
    </xdr:from>
    <xdr:to>
      <xdr:col>10</xdr:col>
      <xdr:colOff>165100</xdr:colOff>
      <xdr:row>56</xdr:row>
      <xdr:rowOff>38751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29878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3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149106</xdr:rowOff>
    </xdr:from>
    <xdr:to>
      <xdr:col>6</xdr:col>
      <xdr:colOff>38100</xdr:colOff>
      <xdr:row>58</xdr:row>
      <xdr:rowOff>79256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70383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78853</xdr:rowOff>
    </xdr:from>
    <xdr:to>
      <xdr:col>24</xdr:col>
      <xdr:colOff>114300</xdr:colOff>
      <xdr:row>56</xdr:row>
      <xdr:rowOff>9003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5027</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3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120218</xdr:rowOff>
    </xdr:from>
    <xdr:to>
      <xdr:col>20</xdr:col>
      <xdr:colOff>38100</xdr:colOff>
      <xdr:row>55</xdr:row>
      <xdr:rowOff>50368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3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66895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15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89567</xdr:rowOff>
    </xdr:from>
    <xdr:to>
      <xdr:col>15</xdr:col>
      <xdr:colOff>101600</xdr:colOff>
      <xdr:row>56</xdr:row>
      <xdr:rowOff>19717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36244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29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132307</xdr:rowOff>
    </xdr:from>
    <xdr:to>
      <xdr:col>10</xdr:col>
      <xdr:colOff>165100</xdr:colOff>
      <xdr:row>50</xdr:row>
      <xdr:rowOff>62457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78984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30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42011</xdr:rowOff>
    </xdr:from>
    <xdr:to>
      <xdr:col>6</xdr:col>
      <xdr:colOff>38100</xdr:colOff>
      <xdr:row>55</xdr:row>
      <xdr:rowOff>143611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160138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24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141749</xdr:rowOff>
    </xdr:from>
    <xdr:to>
      <xdr:col>24</xdr:col>
      <xdr:colOff>62865</xdr:colOff>
      <xdr:row>79</xdr:row>
      <xdr:rowOff>1877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14699"/>
          <a:ext cx="1270" cy="123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5704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1877</xdr:rowOff>
    </xdr:from>
    <xdr:to>
      <xdr:col>24</xdr:col>
      <xdr:colOff>152400</xdr:colOff>
      <xdr:row>79</xdr:row>
      <xdr:rowOff>1877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88426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8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141749</xdr:rowOff>
    </xdr:from>
    <xdr:to>
      <xdr:col>24</xdr:col>
      <xdr:colOff>152400</xdr:colOff>
      <xdr:row>71</xdr:row>
      <xdr:rowOff>141749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1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141749</xdr:rowOff>
    </xdr:from>
    <xdr:to>
      <xdr:col>24</xdr:col>
      <xdr:colOff>63500</xdr:colOff>
      <xdr:row>73</xdr:row>
      <xdr:rowOff>11021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314699"/>
          <a:ext cx="838200" cy="21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131968</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62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153541</xdr:rowOff>
    </xdr:from>
    <xdr:to>
      <xdr:col>24</xdr:col>
      <xdr:colOff>114300</xdr:colOff>
      <xdr:row>77</xdr:row>
      <xdr:rowOff>83691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11021</xdr:rowOff>
    </xdr:from>
    <xdr:to>
      <xdr:col>19</xdr:col>
      <xdr:colOff>177800</xdr:colOff>
      <xdr:row>73</xdr:row>
      <xdr:rowOff>81895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526871"/>
          <a:ext cx="889000" cy="7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43904</xdr:rowOff>
    </xdr:from>
    <xdr:to>
      <xdr:col>20</xdr:col>
      <xdr:colOff>38100</xdr:colOff>
      <xdr:row>77</xdr:row>
      <xdr:rowOff>145504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4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136631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33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81895</xdr:rowOff>
    </xdr:from>
    <xdr:to>
      <xdr:col>15</xdr:col>
      <xdr:colOff>50800</xdr:colOff>
      <xdr:row>74</xdr:row>
      <xdr:rowOff>802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597745"/>
          <a:ext cx="889000" cy="9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42563</xdr:rowOff>
    </xdr:from>
    <xdr:to>
      <xdr:col>15</xdr:col>
      <xdr:colOff>101600</xdr:colOff>
      <xdr:row>77</xdr:row>
      <xdr:rowOff>144163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135290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3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802</xdr:rowOff>
    </xdr:from>
    <xdr:to>
      <xdr:col>10</xdr:col>
      <xdr:colOff>114300</xdr:colOff>
      <xdr:row>75</xdr:row>
      <xdr:rowOff>30726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88102"/>
          <a:ext cx="889000" cy="20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38044</xdr:rowOff>
    </xdr:from>
    <xdr:to>
      <xdr:col>10</xdr:col>
      <xdr:colOff>165100</xdr:colOff>
      <xdr:row>78</xdr:row>
      <xdr:rowOff>139644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130771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0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73363</xdr:rowOff>
    </xdr:from>
    <xdr:to>
      <xdr:col>6</xdr:col>
      <xdr:colOff>38100</xdr:colOff>
      <xdr:row>79</xdr:row>
      <xdr:rowOff>3513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4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166090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3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90949</xdr:rowOff>
    </xdr:from>
    <xdr:to>
      <xdr:col>24</xdr:col>
      <xdr:colOff>114300</xdr:colOff>
      <xdr:row>72</xdr:row>
      <xdr:rowOff>21099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2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43976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1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131671</xdr:rowOff>
    </xdr:from>
    <xdr:to>
      <xdr:col>20</xdr:col>
      <xdr:colOff>38100</xdr:colOff>
      <xdr:row>73</xdr:row>
      <xdr:rowOff>61821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4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78348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25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31095</xdr:rowOff>
    </xdr:from>
    <xdr:to>
      <xdr:col>15</xdr:col>
      <xdr:colOff>101600</xdr:colOff>
      <xdr:row>73</xdr:row>
      <xdr:rowOff>132695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149222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121452</xdr:rowOff>
    </xdr:from>
    <xdr:to>
      <xdr:col>10</xdr:col>
      <xdr:colOff>165100</xdr:colOff>
      <xdr:row>74</xdr:row>
      <xdr:rowOff>51602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68129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1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151376</xdr:rowOff>
    </xdr:from>
    <xdr:to>
      <xdr:col>6</xdr:col>
      <xdr:colOff>38100</xdr:colOff>
      <xdr:row>75</xdr:row>
      <xdr:rowOff>81526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3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98053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113672</xdr:rowOff>
    </xdr:from>
    <xdr:to>
      <xdr:col>24</xdr:col>
      <xdr:colOff>62865</xdr:colOff>
      <xdr:row>98</xdr:row>
      <xdr:rowOff>104136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6058522"/>
          <a:ext cx="1270" cy="847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107963</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104136</xdr:rowOff>
    </xdr:from>
    <xdr:to>
      <xdr:col>24</xdr:col>
      <xdr:colOff>152400</xdr:colOff>
      <xdr:row>98</xdr:row>
      <xdr:rowOff>104136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06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60349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8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113672</xdr:rowOff>
    </xdr:from>
    <xdr:to>
      <xdr:col>24</xdr:col>
      <xdr:colOff>152400</xdr:colOff>
      <xdr:row>93</xdr:row>
      <xdr:rowOff>113672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058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88804</xdr:rowOff>
    </xdr:from>
    <xdr:to>
      <xdr:col>24</xdr:col>
      <xdr:colOff>63500</xdr:colOff>
      <xdr:row>93</xdr:row>
      <xdr:rowOff>113672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862204"/>
          <a:ext cx="838200" cy="19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54035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8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75608</xdr:rowOff>
    </xdr:from>
    <xdr:to>
      <xdr:col>24</xdr:col>
      <xdr:colOff>114300</xdr:colOff>
      <xdr:row>98</xdr:row>
      <xdr:rowOff>5758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7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44472</xdr:rowOff>
    </xdr:from>
    <xdr:to>
      <xdr:col>19</xdr:col>
      <xdr:colOff>177800</xdr:colOff>
      <xdr:row>92</xdr:row>
      <xdr:rowOff>88804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646422"/>
          <a:ext cx="889000" cy="2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102795</xdr:rowOff>
    </xdr:from>
    <xdr:to>
      <xdr:col>20</xdr:col>
      <xdr:colOff>38100</xdr:colOff>
      <xdr:row>97</xdr:row>
      <xdr:rowOff>32945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6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44472</xdr:rowOff>
    </xdr:from>
    <xdr:to>
      <xdr:col>15</xdr:col>
      <xdr:colOff>50800</xdr:colOff>
      <xdr:row>93</xdr:row>
      <xdr:rowOff>10068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5646422"/>
          <a:ext cx="889000" cy="3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117525</xdr:rowOff>
    </xdr:from>
    <xdr:to>
      <xdr:col>15</xdr:col>
      <xdr:colOff>101600</xdr:colOff>
      <xdr:row>97</xdr:row>
      <xdr:rowOff>47675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38802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6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10068</xdr:rowOff>
    </xdr:from>
    <xdr:to>
      <xdr:col>10</xdr:col>
      <xdr:colOff>114300</xdr:colOff>
      <xdr:row>94</xdr:row>
      <xdr:rowOff>100070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5954918"/>
          <a:ext cx="889000" cy="26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28746</xdr:rowOff>
    </xdr:from>
    <xdr:to>
      <xdr:col>10</xdr:col>
      <xdr:colOff>165100</xdr:colOff>
      <xdr:row>98</xdr:row>
      <xdr:rowOff>130346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121473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81993</xdr:rowOff>
    </xdr:from>
    <xdr:to>
      <xdr:col>6</xdr:col>
      <xdr:colOff>38100</xdr:colOff>
      <xdr:row>99</xdr:row>
      <xdr:rowOff>12143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3270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62872</xdr:rowOff>
    </xdr:from>
    <xdr:to>
      <xdr:col>24</xdr:col>
      <xdr:colOff>114300</xdr:colOff>
      <xdr:row>93</xdr:row>
      <xdr:rowOff>164472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0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15899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9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38004</xdr:rowOff>
    </xdr:from>
    <xdr:to>
      <xdr:col>20</xdr:col>
      <xdr:colOff>38100</xdr:colOff>
      <xdr:row>92</xdr:row>
      <xdr:rowOff>139604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8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156131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5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165122</xdr:rowOff>
    </xdr:from>
    <xdr:to>
      <xdr:col>15</xdr:col>
      <xdr:colOff>101600</xdr:colOff>
      <xdr:row>91</xdr:row>
      <xdr:rowOff>95272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5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111799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5" y="1537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130718</xdr:rowOff>
    </xdr:from>
    <xdr:to>
      <xdr:col>10</xdr:col>
      <xdr:colOff>165100</xdr:colOff>
      <xdr:row>93</xdr:row>
      <xdr:rowOff>60868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59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77395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67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49270</xdr:rowOff>
    </xdr:from>
    <xdr:to>
      <xdr:col>6</xdr:col>
      <xdr:colOff>38100</xdr:colOff>
      <xdr:row>94</xdr:row>
      <xdr:rowOff>150870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1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167397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9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49631</xdr:rowOff>
    </xdr:from>
    <xdr:to>
      <xdr:col>54</xdr:col>
      <xdr:colOff>189865</xdr:colOff>
      <xdr:row>38</xdr:row>
      <xdr:rowOff>80264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93131"/>
          <a:ext cx="127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84091</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80264</xdr:rowOff>
    </xdr:from>
    <xdr:to>
      <xdr:col>55</xdr:col>
      <xdr:colOff>88900</xdr:colOff>
      <xdr:row>38</xdr:row>
      <xdr:rowOff>80264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167758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49631</xdr:rowOff>
    </xdr:from>
    <xdr:to>
      <xdr:col>55</xdr:col>
      <xdr:colOff>88900</xdr:colOff>
      <xdr:row>30</xdr:row>
      <xdr:rowOff>49631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9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53746</xdr:rowOff>
    </xdr:from>
    <xdr:to>
      <xdr:col>55</xdr:col>
      <xdr:colOff>0</xdr:colOff>
      <xdr:row>34</xdr:row>
      <xdr:rowOff>86208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5883046"/>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61976</xdr:rowOff>
    </xdr:from>
    <xdr:to>
      <xdr:col>50</xdr:col>
      <xdr:colOff>114300</xdr:colOff>
      <xdr:row>34</xdr:row>
      <xdr:rowOff>86208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891276"/>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115418</xdr:rowOff>
    </xdr:from>
    <xdr:to>
      <xdr:col>50</xdr:col>
      <xdr:colOff>165100</xdr:colOff>
      <xdr:row>37</xdr:row>
      <xdr:rowOff>45568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36695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61976</xdr:rowOff>
    </xdr:from>
    <xdr:to>
      <xdr:col>45</xdr:col>
      <xdr:colOff>177800</xdr:colOff>
      <xdr:row>34</xdr:row>
      <xdr:rowOff>80264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891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144678</xdr:rowOff>
    </xdr:from>
    <xdr:to>
      <xdr:col>46</xdr:col>
      <xdr:colOff>38100</xdr:colOff>
      <xdr:row>37</xdr:row>
      <xdr:rowOff>74828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80264</xdr:rowOff>
    </xdr:from>
    <xdr:to>
      <xdr:col>41</xdr:col>
      <xdr:colOff>50800</xdr:colOff>
      <xdr:row>34</xdr:row>
      <xdr:rowOff>105410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9095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122275</xdr:rowOff>
    </xdr:from>
    <xdr:to>
      <xdr:col>41</xdr:col>
      <xdr:colOff>101600</xdr:colOff>
      <xdr:row>37</xdr:row>
      <xdr:rowOff>52425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43552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108560</xdr:rowOff>
    </xdr:from>
    <xdr:to>
      <xdr:col>36</xdr:col>
      <xdr:colOff>165100</xdr:colOff>
      <xdr:row>37</xdr:row>
      <xdr:rowOff>38710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29837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2946</xdr:rowOff>
    </xdr:from>
    <xdr:to>
      <xdr:col>55</xdr:col>
      <xdr:colOff>50800</xdr:colOff>
      <xdr:row>34</xdr:row>
      <xdr:rowOff>104546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8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25823</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6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35408</xdr:rowOff>
    </xdr:from>
    <xdr:to>
      <xdr:col>50</xdr:col>
      <xdr:colOff>165100</xdr:colOff>
      <xdr:row>34</xdr:row>
      <xdr:rowOff>137008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8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153535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6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11176</xdr:rowOff>
    </xdr:from>
    <xdr:to>
      <xdr:col>46</xdr:col>
      <xdr:colOff>38100</xdr:colOff>
      <xdr:row>34</xdr:row>
      <xdr:rowOff>112776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129303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29464</xdr:rowOff>
    </xdr:from>
    <xdr:to>
      <xdr:col>41</xdr:col>
      <xdr:colOff>101600</xdr:colOff>
      <xdr:row>34</xdr:row>
      <xdr:rowOff>131064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147591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54610</xdr:rowOff>
    </xdr:from>
    <xdr:to>
      <xdr:col>36</xdr:col>
      <xdr:colOff>165100</xdr:colOff>
      <xdr:row>34</xdr:row>
      <xdr:rowOff>156210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1287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45059</xdr:rowOff>
    </xdr:from>
    <xdr:to>
      <xdr:col>54</xdr:col>
      <xdr:colOff>189865</xdr:colOff>
      <xdr:row>58</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960459"/>
          <a:ext cx="1270" cy="11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163186</xdr:rowOff>
    </xdr:from>
    <xdr:ext cx="469744"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73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45059</xdr:rowOff>
    </xdr:from>
    <xdr:to>
      <xdr:col>55</xdr:col>
      <xdr:colOff>88900</xdr:colOff>
      <xdr:row>52</xdr:row>
      <xdr:rowOff>45059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9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150639</xdr:rowOff>
    </xdr:from>
    <xdr:ext cx="378565"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518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127762</xdr:rowOff>
    </xdr:from>
    <xdr:to>
      <xdr:col>55</xdr:col>
      <xdr:colOff>50800</xdr:colOff>
      <xdr:row>58</xdr:row>
      <xdr:rowOff>57912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0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82499</xdr:rowOff>
    </xdr:from>
    <xdr:to>
      <xdr:col>50</xdr:col>
      <xdr:colOff>165100</xdr:colOff>
      <xdr:row>58</xdr:row>
      <xdr:rowOff>12649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29176</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50017" y="9630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151536</xdr:rowOff>
    </xdr:from>
    <xdr:to>
      <xdr:col>46</xdr:col>
      <xdr:colOff>38100</xdr:colOff>
      <xdr:row>58</xdr:row>
      <xdr:rowOff>81686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98213</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61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148793</xdr:rowOff>
    </xdr:from>
    <xdr:to>
      <xdr:col>41</xdr:col>
      <xdr:colOff>101600</xdr:colOff>
      <xdr:row>58</xdr:row>
      <xdr:rowOff>78943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95470</xdr:rowOff>
    </xdr:from>
    <xdr:ext cx="378565"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2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162966</xdr:rowOff>
    </xdr:from>
    <xdr:to>
      <xdr:col>36</xdr:col>
      <xdr:colOff>165100</xdr:colOff>
      <xdr:row>58</xdr:row>
      <xdr:rowOff>93116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109643</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3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55529</xdr:rowOff>
    </xdr:from>
    <xdr:to>
      <xdr:col>54</xdr:col>
      <xdr:colOff>189865</xdr:colOff>
      <xdr:row>78</xdr:row>
      <xdr:rowOff>14061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57029"/>
          <a:ext cx="1270" cy="1330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17888</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14061</xdr:rowOff>
    </xdr:from>
    <xdr:to>
      <xdr:col>55</xdr:col>
      <xdr:colOff>88900</xdr:colOff>
      <xdr:row>78</xdr:row>
      <xdr:rowOff>14061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8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2206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55529</xdr:rowOff>
    </xdr:from>
    <xdr:to>
      <xdr:col>55</xdr:col>
      <xdr:colOff>88900</xdr:colOff>
      <xdr:row>70</xdr:row>
      <xdr:rowOff>55529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55529</xdr:rowOff>
    </xdr:from>
    <xdr:to>
      <xdr:col>55</xdr:col>
      <xdr:colOff>0</xdr:colOff>
      <xdr:row>71</xdr:row>
      <xdr:rowOff>156068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057029"/>
          <a:ext cx="838200" cy="27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29928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60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51501</xdr:rowOff>
    </xdr:from>
    <xdr:to>
      <xdr:col>55</xdr:col>
      <xdr:colOff>50800</xdr:colOff>
      <xdr:row>76</xdr:row>
      <xdr:rowOff>153101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8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86802</xdr:rowOff>
    </xdr:from>
    <xdr:to>
      <xdr:col>50</xdr:col>
      <xdr:colOff>114300</xdr:colOff>
      <xdr:row>71</xdr:row>
      <xdr:rowOff>156068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088302"/>
          <a:ext cx="889000" cy="2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54702</xdr:rowOff>
    </xdr:from>
    <xdr:to>
      <xdr:col>50</xdr:col>
      <xdr:colOff>165100</xdr:colOff>
      <xdr:row>76</xdr:row>
      <xdr:rowOff>156302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147429</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1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86802</xdr:rowOff>
    </xdr:from>
    <xdr:to>
      <xdr:col>45</xdr:col>
      <xdr:colOff>177800</xdr:colOff>
      <xdr:row>71</xdr:row>
      <xdr:rowOff>124704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088302"/>
          <a:ext cx="889000" cy="20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102524</xdr:rowOff>
    </xdr:from>
    <xdr:to>
      <xdr:col>46</xdr:col>
      <xdr:colOff>38100</xdr:colOff>
      <xdr:row>77</xdr:row>
      <xdr:rowOff>32674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23801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124704</xdr:rowOff>
    </xdr:from>
    <xdr:to>
      <xdr:col>41</xdr:col>
      <xdr:colOff>50800</xdr:colOff>
      <xdr:row>71</xdr:row>
      <xdr:rowOff>162011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297654"/>
          <a:ext cx="8890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118618</xdr:rowOff>
    </xdr:from>
    <xdr:to>
      <xdr:col>41</xdr:col>
      <xdr:colOff>101600</xdr:colOff>
      <xdr:row>77</xdr:row>
      <xdr:rowOff>48768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39895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169824</xdr:rowOff>
    </xdr:from>
    <xdr:to>
      <xdr:col>36</xdr:col>
      <xdr:colOff>165100</xdr:colOff>
      <xdr:row>77</xdr:row>
      <xdr:rowOff>99974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91101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4729</xdr:rowOff>
    </xdr:from>
    <xdr:to>
      <xdr:col>55</xdr:col>
      <xdr:colOff>50800</xdr:colOff>
      <xdr:row>70</xdr:row>
      <xdr:rowOff>106329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0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129206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195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105268</xdr:rowOff>
    </xdr:from>
    <xdr:to>
      <xdr:col>50</xdr:col>
      <xdr:colOff>165100</xdr:colOff>
      <xdr:row>72</xdr:row>
      <xdr:rowOff>35418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2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51945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05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36002</xdr:rowOff>
    </xdr:from>
    <xdr:to>
      <xdr:col>46</xdr:col>
      <xdr:colOff>38100</xdr:colOff>
      <xdr:row>70</xdr:row>
      <xdr:rowOff>137602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0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154129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18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73904</xdr:rowOff>
    </xdr:from>
    <xdr:to>
      <xdr:col>41</xdr:col>
      <xdr:colOff>101600</xdr:colOff>
      <xdr:row>72</xdr:row>
      <xdr:rowOff>4054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2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20581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0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111211</xdr:rowOff>
    </xdr:from>
    <xdr:to>
      <xdr:col>36</xdr:col>
      <xdr:colOff>165100</xdr:colOff>
      <xdr:row>72</xdr:row>
      <xdr:rowOff>41361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2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57888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0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132745</xdr:rowOff>
    </xdr:from>
    <xdr:to>
      <xdr:col>54</xdr:col>
      <xdr:colOff>189865</xdr:colOff>
      <xdr:row>97</xdr:row>
      <xdr:rowOff>78161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3245"/>
          <a:ext cx="1270" cy="114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81988</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7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78161</xdr:rowOff>
    </xdr:from>
    <xdr:to>
      <xdr:col>55</xdr:col>
      <xdr:colOff>88900</xdr:colOff>
      <xdr:row>97</xdr:row>
      <xdr:rowOff>78161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7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79422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3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132745</xdr:rowOff>
    </xdr:from>
    <xdr:to>
      <xdr:col>55</xdr:col>
      <xdr:colOff>88900</xdr:colOff>
      <xdr:row>90</xdr:row>
      <xdr:rowOff>132745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95861</xdr:rowOff>
    </xdr:from>
    <xdr:to>
      <xdr:col>55</xdr:col>
      <xdr:colOff>0</xdr:colOff>
      <xdr:row>93</xdr:row>
      <xdr:rowOff>137854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040711"/>
          <a:ext cx="838200" cy="4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38250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7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59823</xdr:rowOff>
    </xdr:from>
    <xdr:to>
      <xdr:col>55</xdr:col>
      <xdr:colOff>50800</xdr:colOff>
      <xdr:row>96</xdr:row>
      <xdr:rowOff>161423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137854</xdr:rowOff>
    </xdr:from>
    <xdr:to>
      <xdr:col>50</xdr:col>
      <xdr:colOff>114300</xdr:colOff>
      <xdr:row>94</xdr:row>
      <xdr:rowOff>28274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082704"/>
          <a:ext cx="889000" cy="6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94867</xdr:rowOff>
    </xdr:from>
    <xdr:to>
      <xdr:col>50</xdr:col>
      <xdr:colOff>165100</xdr:colOff>
      <xdr:row>97</xdr:row>
      <xdr:rowOff>25017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5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16144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137917</xdr:rowOff>
    </xdr:from>
    <xdr:to>
      <xdr:col>45</xdr:col>
      <xdr:colOff>177800</xdr:colOff>
      <xdr:row>94</xdr:row>
      <xdr:rowOff>28274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082767"/>
          <a:ext cx="889000" cy="6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108336</xdr:rowOff>
    </xdr:from>
    <xdr:to>
      <xdr:col>46</xdr:col>
      <xdr:colOff>38100</xdr:colOff>
      <xdr:row>97</xdr:row>
      <xdr:rowOff>38486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6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29613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6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52386</xdr:rowOff>
    </xdr:from>
    <xdr:to>
      <xdr:col>41</xdr:col>
      <xdr:colOff>50800</xdr:colOff>
      <xdr:row>93</xdr:row>
      <xdr:rowOff>137917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5997236"/>
          <a:ext cx="889000" cy="8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97346</xdr:rowOff>
    </xdr:from>
    <xdr:to>
      <xdr:col>41</xdr:col>
      <xdr:colOff>101600</xdr:colOff>
      <xdr:row>97</xdr:row>
      <xdr:rowOff>27496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18623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101815</xdr:rowOff>
    </xdr:from>
    <xdr:to>
      <xdr:col>36</xdr:col>
      <xdr:colOff>165100</xdr:colOff>
      <xdr:row>97</xdr:row>
      <xdr:rowOff>31965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23092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45061</xdr:rowOff>
    </xdr:from>
    <xdr:to>
      <xdr:col>55</xdr:col>
      <xdr:colOff>50800</xdr:colOff>
      <xdr:row>93</xdr:row>
      <xdr:rowOff>146661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598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67938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84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87054</xdr:rowOff>
    </xdr:from>
    <xdr:to>
      <xdr:col>50</xdr:col>
      <xdr:colOff>165100</xdr:colOff>
      <xdr:row>94</xdr:row>
      <xdr:rowOff>17204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0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33731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80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148924</xdr:rowOff>
    </xdr:from>
    <xdr:to>
      <xdr:col>46</xdr:col>
      <xdr:colOff>38100</xdr:colOff>
      <xdr:row>94</xdr:row>
      <xdr:rowOff>79074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0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95601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86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87117</xdr:rowOff>
    </xdr:from>
    <xdr:to>
      <xdr:col>41</xdr:col>
      <xdr:colOff>101600</xdr:colOff>
      <xdr:row>94</xdr:row>
      <xdr:rowOff>17267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03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33794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80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1586</xdr:rowOff>
    </xdr:from>
    <xdr:to>
      <xdr:col>36</xdr:col>
      <xdr:colOff>165100</xdr:colOff>
      <xdr:row>93</xdr:row>
      <xdr:rowOff>103186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59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119713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72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160274</xdr:rowOff>
    </xdr:from>
    <xdr:to>
      <xdr:col>85</xdr:col>
      <xdr:colOff>126364</xdr:colOff>
      <xdr:row>38</xdr:row>
      <xdr:rowOff>97180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475224"/>
          <a:ext cx="1269" cy="1137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101007</xdr:rowOff>
    </xdr:from>
    <xdr:ext cx="378565"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1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97180</xdr:rowOff>
    </xdr:from>
    <xdr:to>
      <xdr:col>86</xdr:col>
      <xdr:colOff>25400</xdr:colOff>
      <xdr:row>38</xdr:row>
      <xdr:rowOff>97180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106951</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2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160274</xdr:rowOff>
    </xdr:from>
    <xdr:to>
      <xdr:col>86</xdr:col>
      <xdr:colOff>25400</xdr:colOff>
      <xdr:row>31</xdr:row>
      <xdr:rowOff>160274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122921</xdr:rowOff>
    </xdr:from>
    <xdr:to>
      <xdr:col>85</xdr:col>
      <xdr:colOff>127000</xdr:colOff>
      <xdr:row>37</xdr:row>
      <xdr:rowOff>14793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295121"/>
          <a:ext cx="8382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62206</xdr:rowOff>
    </xdr:from>
    <xdr:ext cx="469744"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40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83779</xdr:rowOff>
    </xdr:from>
    <xdr:to>
      <xdr:col>85</xdr:col>
      <xdr:colOff>177800</xdr:colOff>
      <xdr:row>38</xdr:row>
      <xdr:rowOff>13929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42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122921</xdr:rowOff>
    </xdr:from>
    <xdr:to>
      <xdr:col>81</xdr:col>
      <xdr:colOff>50800</xdr:colOff>
      <xdr:row>37</xdr:row>
      <xdr:rowOff>38110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95121"/>
          <a:ext cx="8890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87163</xdr:rowOff>
    </xdr:from>
    <xdr:to>
      <xdr:col>81</xdr:col>
      <xdr:colOff>101600</xdr:colOff>
      <xdr:row>38</xdr:row>
      <xdr:rowOff>17312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8440</xdr:rowOff>
    </xdr:from>
    <xdr:ext cx="469744"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46428" y="652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139791</xdr:rowOff>
    </xdr:from>
    <xdr:to>
      <xdr:col>76</xdr:col>
      <xdr:colOff>114300</xdr:colOff>
      <xdr:row>37</xdr:row>
      <xdr:rowOff>38110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11991"/>
          <a:ext cx="889000" cy="6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119441</xdr:rowOff>
    </xdr:from>
    <xdr:to>
      <xdr:col>76</xdr:col>
      <xdr:colOff>165100</xdr:colOff>
      <xdr:row>38</xdr:row>
      <xdr:rowOff>49591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40718</xdr:rowOff>
    </xdr:from>
    <xdr:ext cx="469744"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57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139791</xdr:rowOff>
    </xdr:from>
    <xdr:to>
      <xdr:col>71</xdr:col>
      <xdr:colOff>177800</xdr:colOff>
      <xdr:row>37</xdr:row>
      <xdr:rowOff>71531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11991"/>
          <a:ext cx="889000" cy="10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101107</xdr:rowOff>
    </xdr:from>
    <xdr:to>
      <xdr:col>72</xdr:col>
      <xdr:colOff>38100</xdr:colOff>
      <xdr:row>38</xdr:row>
      <xdr:rowOff>31257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22384</xdr:rowOff>
    </xdr:from>
    <xdr:ext cx="469744"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68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24709</xdr:rowOff>
    </xdr:from>
    <xdr:to>
      <xdr:col>67</xdr:col>
      <xdr:colOff>101600</xdr:colOff>
      <xdr:row>37</xdr:row>
      <xdr:rowOff>126309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117436</xdr:rowOff>
    </xdr:from>
    <xdr:ext cx="469744"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79428" y="646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135443</xdr:rowOff>
    </xdr:from>
    <xdr:to>
      <xdr:col>85</xdr:col>
      <xdr:colOff>177800</xdr:colOff>
      <xdr:row>37</xdr:row>
      <xdr:rowOff>65593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0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158320</xdr:rowOff>
    </xdr:from>
    <xdr:ext cx="469744"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72121</xdr:rowOff>
    </xdr:from>
    <xdr:to>
      <xdr:col>81</xdr:col>
      <xdr:colOff>101600</xdr:colOff>
      <xdr:row>37</xdr:row>
      <xdr:rowOff>2271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4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18798</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46428" y="60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158760</xdr:rowOff>
    </xdr:from>
    <xdr:to>
      <xdr:col>76</xdr:col>
      <xdr:colOff>165100</xdr:colOff>
      <xdr:row>37</xdr:row>
      <xdr:rowOff>88910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105437</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57428" y="61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88991</xdr:rowOff>
    </xdr:from>
    <xdr:to>
      <xdr:col>72</xdr:col>
      <xdr:colOff>38100</xdr:colOff>
      <xdr:row>37</xdr:row>
      <xdr:rowOff>19141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35668</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68428" y="603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20731</xdr:rowOff>
    </xdr:from>
    <xdr:to>
      <xdr:col>67</xdr:col>
      <xdr:colOff>101600</xdr:colOff>
      <xdr:row>37</xdr:row>
      <xdr:rowOff>122331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138858</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79428" y="613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43171</xdr:rowOff>
    </xdr:from>
    <xdr:to>
      <xdr:col>85</xdr:col>
      <xdr:colOff>126364</xdr:colOff>
      <xdr:row>57</xdr:row>
      <xdr:rowOff>101057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958571"/>
          <a:ext cx="1269" cy="91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104884</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98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101057</xdr:rowOff>
    </xdr:from>
    <xdr:to>
      <xdr:col>86</xdr:col>
      <xdr:colOff>25400</xdr:colOff>
      <xdr:row>57</xdr:row>
      <xdr:rowOff>101057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98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161298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43171</xdr:rowOff>
    </xdr:from>
    <xdr:to>
      <xdr:col>86</xdr:col>
      <xdr:colOff>25400</xdr:colOff>
      <xdr:row>52</xdr:row>
      <xdr:rowOff>43171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9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43171</xdr:rowOff>
    </xdr:from>
    <xdr:to>
      <xdr:col>85</xdr:col>
      <xdr:colOff>127000</xdr:colOff>
      <xdr:row>54</xdr:row>
      <xdr:rowOff>18204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8958571"/>
          <a:ext cx="838200" cy="3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93228</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694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114801</xdr:rowOff>
    </xdr:from>
    <xdr:to>
      <xdr:col>85</xdr:col>
      <xdr:colOff>177800</xdr:colOff>
      <xdr:row>57</xdr:row>
      <xdr:rowOff>44951</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71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141067</xdr:rowOff>
    </xdr:from>
    <xdr:to>
      <xdr:col>81</xdr:col>
      <xdr:colOff>50800</xdr:colOff>
      <xdr:row>54</xdr:row>
      <xdr:rowOff>18204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227917"/>
          <a:ext cx="889000" cy="4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121979</xdr:rowOff>
    </xdr:from>
    <xdr:to>
      <xdr:col>81</xdr:col>
      <xdr:colOff>101600</xdr:colOff>
      <xdr:row>57</xdr:row>
      <xdr:rowOff>52129</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7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43256</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141067</xdr:rowOff>
    </xdr:from>
    <xdr:to>
      <xdr:col>76</xdr:col>
      <xdr:colOff>114300</xdr:colOff>
      <xdr:row>55</xdr:row>
      <xdr:rowOff>7583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227917"/>
          <a:ext cx="889000" cy="20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132494</xdr:rowOff>
    </xdr:from>
    <xdr:to>
      <xdr:col>76</xdr:col>
      <xdr:colOff>165100</xdr:colOff>
      <xdr:row>57</xdr:row>
      <xdr:rowOff>62644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7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53771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7583</xdr:rowOff>
    </xdr:from>
    <xdr:to>
      <xdr:col>71</xdr:col>
      <xdr:colOff>177800</xdr:colOff>
      <xdr:row>55</xdr:row>
      <xdr:rowOff>59777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437333"/>
          <a:ext cx="889000" cy="5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165335</xdr:rowOff>
    </xdr:from>
    <xdr:to>
      <xdr:col>72</xdr:col>
      <xdr:colOff>38100</xdr:colOff>
      <xdr:row>57</xdr:row>
      <xdr:rowOff>95485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76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86612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165605</xdr:rowOff>
    </xdr:from>
    <xdr:to>
      <xdr:col>67</xdr:col>
      <xdr:colOff>101600</xdr:colOff>
      <xdr:row>57</xdr:row>
      <xdr:rowOff>95755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76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86882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5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163821</xdr:rowOff>
    </xdr:from>
    <xdr:to>
      <xdr:col>85</xdr:col>
      <xdr:colOff>177800</xdr:colOff>
      <xdr:row>52</xdr:row>
      <xdr:rowOff>93971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89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116848</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886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138854</xdr:rowOff>
    </xdr:from>
    <xdr:to>
      <xdr:col>81</xdr:col>
      <xdr:colOff>101600</xdr:colOff>
      <xdr:row>54</xdr:row>
      <xdr:rowOff>69004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2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85531</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00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90267</xdr:rowOff>
    </xdr:from>
    <xdr:to>
      <xdr:col>76</xdr:col>
      <xdr:colOff>165100</xdr:colOff>
      <xdr:row>54</xdr:row>
      <xdr:rowOff>20417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1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36944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895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128233</xdr:rowOff>
    </xdr:from>
    <xdr:to>
      <xdr:col>72</xdr:col>
      <xdr:colOff>38100</xdr:colOff>
      <xdr:row>55</xdr:row>
      <xdr:rowOff>58383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3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74910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16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8977</xdr:rowOff>
    </xdr:from>
    <xdr:to>
      <xdr:col>67</xdr:col>
      <xdr:colOff>101600</xdr:colOff>
      <xdr:row>55</xdr:row>
      <xdr:rowOff>110577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4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127104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2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88900</xdr:rowOff>
    </xdr:from>
    <xdr:to>
      <xdr:col>81</xdr:col>
      <xdr:colOff>101600</xdr:colOff>
      <xdr:row>79</xdr:row>
      <xdr:rowOff>19050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88900</xdr:rowOff>
    </xdr:from>
    <xdr:to>
      <xdr:col>76</xdr:col>
      <xdr:colOff>165100</xdr:colOff>
      <xdr:row>77</xdr:row>
      <xdr:rowOff>19050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35577</xdr:rowOff>
    </xdr:from>
    <xdr:ext cx="31393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35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69</xdr:row>
      <xdr:rowOff>146050</xdr:rowOff>
    </xdr:from>
    <xdr:to>
      <xdr:col>72</xdr:col>
      <xdr:colOff>38100</xdr:colOff>
      <xdr:row>70</xdr:row>
      <xdr:rowOff>76200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68</xdr:row>
      <xdr:rowOff>92727</xdr:rowOff>
    </xdr:from>
    <xdr:ext cx="31393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46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157480</xdr:rowOff>
    </xdr:from>
    <xdr:to>
      <xdr:col>67</xdr:col>
      <xdr:colOff>101600</xdr:colOff>
      <xdr:row>71</xdr:row>
      <xdr:rowOff>87630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104157</xdr:rowOff>
    </xdr:from>
    <xdr:ext cx="313932"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57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35577</xdr:rowOff>
    </xdr:from>
    <xdr:ext cx="249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356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125161</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5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71838</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125161</xdr:rowOff>
    </xdr:from>
    <xdr:to>
      <xdr:col>86</xdr:col>
      <xdr:colOff>25400</xdr:colOff>
      <xdr:row>90</xdr:row>
      <xdr:rowOff>125161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129459</xdr:rowOff>
    </xdr:from>
    <xdr:to>
      <xdr:col>85</xdr:col>
      <xdr:colOff>127000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931559"/>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171350</xdr:rowOff>
    </xdr:from>
    <xdr:ext cx="469744"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459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148473</xdr:rowOff>
    </xdr:from>
    <xdr:to>
      <xdr:col>85</xdr:col>
      <xdr:colOff>177800</xdr:colOff>
      <xdr:row>97</xdr:row>
      <xdr:rowOff>78623</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6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102622</xdr:rowOff>
    </xdr:from>
    <xdr:to>
      <xdr:col>81</xdr:col>
      <xdr:colOff>50800</xdr:colOff>
      <xdr:row>98</xdr:row>
      <xdr:rowOff>129459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904722"/>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7107</xdr:rowOff>
    </xdr:from>
    <xdr:to>
      <xdr:col>81</xdr:col>
      <xdr:colOff>101600</xdr:colOff>
      <xdr:row>97</xdr:row>
      <xdr:rowOff>108707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6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125234</xdr:rowOff>
    </xdr:from>
    <xdr:ext cx="469744"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46428" y="164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92289</xdr:rowOff>
    </xdr:from>
    <xdr:to>
      <xdr:col>76</xdr:col>
      <xdr:colOff>114300</xdr:colOff>
      <xdr:row>98</xdr:row>
      <xdr:rowOff>102622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894389"/>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134620</xdr:rowOff>
    </xdr:from>
    <xdr:to>
      <xdr:col>76</xdr:col>
      <xdr:colOff>165100</xdr:colOff>
      <xdr:row>97</xdr:row>
      <xdr:rowOff>64770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81297</xdr:rowOff>
    </xdr:from>
    <xdr:ext cx="469744"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57428" y="163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90596</xdr:rowOff>
    </xdr:from>
    <xdr:to>
      <xdr:col>71</xdr:col>
      <xdr:colOff>177800</xdr:colOff>
      <xdr:row>98</xdr:row>
      <xdr:rowOff>92289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892696"/>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152953</xdr:rowOff>
    </xdr:from>
    <xdr:to>
      <xdr:col>72</xdr:col>
      <xdr:colOff>38100</xdr:colOff>
      <xdr:row>97</xdr:row>
      <xdr:rowOff>83103</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6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99630</xdr:rowOff>
    </xdr:from>
    <xdr:ext cx="469744"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68428" y="163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99369</xdr:rowOff>
    </xdr:from>
    <xdr:to>
      <xdr:col>67</xdr:col>
      <xdr:colOff>101600</xdr:colOff>
      <xdr:row>97</xdr:row>
      <xdr:rowOff>29519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55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46046</xdr:rowOff>
    </xdr:from>
    <xdr:ext cx="469744"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79428" y="163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88900</xdr:rowOff>
    </xdr:from>
    <xdr:to>
      <xdr:col>85</xdr:col>
      <xdr:colOff>177800</xdr:colOff>
      <xdr:row>99</xdr:row>
      <xdr:rowOff>19050</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3827</xdr:rowOff>
    </xdr:from>
    <xdr:ext cx="249299"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80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78659</xdr:rowOff>
    </xdr:from>
    <xdr:to>
      <xdr:col>81</xdr:col>
      <xdr:colOff>101600</xdr:colOff>
      <xdr:row>99</xdr:row>
      <xdr:rowOff>8809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8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171386</xdr:rowOff>
    </xdr:from>
    <xdr:ext cx="378565"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2017" y="169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51822</xdr:rowOff>
    </xdr:from>
    <xdr:to>
      <xdr:col>76</xdr:col>
      <xdr:colOff>165100</xdr:colOff>
      <xdr:row>98</xdr:row>
      <xdr:rowOff>153422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8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144549</xdr:rowOff>
    </xdr:from>
    <xdr:ext cx="378565"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3017" y="16946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41489</xdr:rowOff>
    </xdr:from>
    <xdr:to>
      <xdr:col>72</xdr:col>
      <xdr:colOff>38100</xdr:colOff>
      <xdr:row>98</xdr:row>
      <xdr:rowOff>143089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8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134216</xdr:rowOff>
    </xdr:from>
    <xdr:ext cx="469744"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68428" y="1693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39796</xdr:rowOff>
    </xdr:from>
    <xdr:to>
      <xdr:col>67</xdr:col>
      <xdr:colOff>101600</xdr:colOff>
      <xdr:row>98</xdr:row>
      <xdr:rowOff>141396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8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132523</xdr:rowOff>
    </xdr:from>
    <xdr:ext cx="469744"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79428" y="1693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105410</xdr:rowOff>
    </xdr:from>
    <xdr:to>
      <xdr:col>116</xdr:col>
      <xdr:colOff>62864</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2489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52087</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02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105410</xdr:rowOff>
    </xdr:from>
    <xdr:to>
      <xdr:col>116</xdr:col>
      <xdr:colOff>152400</xdr:colOff>
      <xdr:row>30</xdr:row>
      <xdr:rowOff>105410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2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106062</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2782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83185</xdr:rowOff>
    </xdr:from>
    <xdr:to>
      <xdr:col>116</xdr:col>
      <xdr:colOff>114300</xdr:colOff>
      <xdr:row>38</xdr:row>
      <xdr:rowOff>13335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71755</xdr:rowOff>
    </xdr:from>
    <xdr:to>
      <xdr:col>112</xdr:col>
      <xdr:colOff>38100</xdr:colOff>
      <xdr:row>37</xdr:row>
      <xdr:rowOff>1905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18432</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66333" y="6019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146050</xdr:rowOff>
    </xdr:from>
    <xdr:to>
      <xdr:col>107</xdr:col>
      <xdr:colOff>101600</xdr:colOff>
      <xdr:row>36</xdr:row>
      <xdr:rowOff>76200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92727</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26035</xdr:rowOff>
    </xdr:from>
    <xdr:to>
      <xdr:col>98</xdr:col>
      <xdr:colOff>38100</xdr:colOff>
      <xdr:row>37</xdr:row>
      <xdr:rowOff>127635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144162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614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61612</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405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246,113</a:t>
          </a:r>
          <a:r>
            <a:rPr kumimoji="1" lang="ja-JP" altLang="en-US" sz="1300">
              <a:latin typeface="ＭＳ Ｐゴシック" panose="020B0600070205080204" pitchFamily="50" charset="-128"/>
              <a:ea typeface="ＭＳ Ｐゴシック" panose="020B0600070205080204" pitchFamily="50" charset="-128"/>
            </a:rPr>
            <a:t>円となっており、類似団体を</a:t>
          </a:r>
          <a:r>
            <a:rPr kumimoji="1" lang="en-US" altLang="ja-JP" sz="1300">
              <a:latin typeface="ＭＳ Ｐゴシック" panose="020B0600070205080204" pitchFamily="50" charset="-128"/>
              <a:ea typeface="ＭＳ Ｐゴシック" panose="020B0600070205080204" pitchFamily="50" charset="-128"/>
            </a:rPr>
            <a:t>176,778</a:t>
          </a:r>
          <a:r>
            <a:rPr kumimoji="1" lang="ja-JP" altLang="en-US" sz="1300">
              <a:latin typeface="ＭＳ Ｐゴシック" panose="020B0600070205080204" pitchFamily="50" charset="-128"/>
              <a:ea typeface="ＭＳ Ｐゴシック" panose="020B0600070205080204" pitchFamily="50" charset="-128"/>
            </a:rPr>
            <a:t>円上回り、対前年度比では</a:t>
          </a:r>
          <a:r>
            <a:rPr kumimoji="1" lang="en-US" altLang="ja-JP" sz="1300">
              <a:latin typeface="ＭＳ Ｐゴシック" panose="020B0600070205080204" pitchFamily="50" charset="-128"/>
              <a:ea typeface="ＭＳ Ｐゴシック" panose="020B0600070205080204" pitchFamily="50" charset="-128"/>
            </a:rPr>
            <a:t>69,539</a:t>
          </a:r>
          <a:r>
            <a:rPr kumimoji="1" lang="ja-JP" altLang="en-US" sz="1300">
              <a:latin typeface="ＭＳ Ｐゴシック" panose="020B0600070205080204" pitchFamily="50" charset="-128"/>
              <a:ea typeface="ＭＳ Ｐゴシック" panose="020B0600070205080204" pitchFamily="50" charset="-128"/>
            </a:rPr>
            <a:t>円の増となった。対前年度比で増となった主な要因は、お茶の水小学校・幼稚園の整備の増である。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82,094</a:t>
          </a:r>
          <a:r>
            <a:rPr kumimoji="1" lang="ja-JP" altLang="en-US" sz="1300">
              <a:latin typeface="ＭＳ Ｐゴシック" panose="020B0600070205080204" pitchFamily="50" charset="-128"/>
              <a:ea typeface="ＭＳ Ｐゴシック" panose="020B0600070205080204" pitchFamily="50" charset="-128"/>
            </a:rPr>
            <a:t>円となっており、類似団体を</a:t>
          </a:r>
          <a:r>
            <a:rPr kumimoji="1" lang="en-US" altLang="ja-JP" sz="1300">
              <a:latin typeface="ＭＳ Ｐゴシック" panose="020B0600070205080204" pitchFamily="50" charset="-128"/>
              <a:ea typeface="ＭＳ Ｐゴシック" panose="020B0600070205080204" pitchFamily="50" charset="-128"/>
            </a:rPr>
            <a:t>42,780</a:t>
          </a:r>
          <a:r>
            <a:rPr kumimoji="1" lang="ja-JP" altLang="en-US" sz="1300">
              <a:latin typeface="ＭＳ Ｐゴシック" panose="020B0600070205080204" pitchFamily="50" charset="-128"/>
              <a:ea typeface="ＭＳ Ｐゴシック" panose="020B0600070205080204" pitchFamily="50" charset="-128"/>
            </a:rPr>
            <a:t>円上回り、対前年度比では</a:t>
          </a:r>
          <a:r>
            <a:rPr kumimoji="1" lang="en-US" altLang="ja-JP" sz="1300">
              <a:latin typeface="ＭＳ Ｐゴシック" panose="020B0600070205080204" pitchFamily="50" charset="-128"/>
              <a:ea typeface="ＭＳ Ｐゴシック" panose="020B0600070205080204" pitchFamily="50" charset="-128"/>
            </a:rPr>
            <a:t>12,023</a:t>
          </a:r>
          <a:r>
            <a:rPr kumimoji="1" lang="ja-JP" altLang="en-US" sz="1300">
              <a:latin typeface="ＭＳ Ｐゴシック" panose="020B0600070205080204" pitchFamily="50" charset="-128"/>
              <a:ea typeface="ＭＳ Ｐゴシック" panose="020B0600070205080204" pitchFamily="50" charset="-128"/>
            </a:rPr>
            <a:t>円の減となった。対前年度比で減となった主な要因は、新型コロナウイルスワクチン接種対策の減である。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財政調整基金は、各年度、決算剰余金の２分の１相当額以上を積み立てている。</a:t>
          </a:r>
        </a:p>
        <a:p>
          <a:r>
            <a:rPr kumimoji="1" lang="ja-JP" altLang="en-US" sz="1400">
              <a:latin typeface="ＭＳ ゴシック" pitchFamily="49" charset="-128"/>
              <a:ea typeface="ＭＳ ゴシック" pitchFamily="49" charset="-128"/>
            </a:rPr>
            <a:t>　実質単年度収支について、令和２年度は新型コロナウイルス感染症対応等により例年と比べて多く財政調整基金を取り崩したためマイナスとなったものの、その他の年度は概ね適正な範囲にあると考えている。実質収支額は、各年度とも黒字となっており、概ね適正な範囲にあると考えている。</a:t>
          </a:r>
        </a:p>
        <a:p>
          <a:r>
            <a:rPr kumimoji="1" lang="ja-JP" altLang="en-US" sz="1400">
              <a:latin typeface="ＭＳ ゴシック" pitchFamily="49" charset="-128"/>
              <a:ea typeface="ＭＳ ゴシック" pitchFamily="49" charset="-128"/>
            </a:rPr>
            <a:t>　今後も適正な実質収支となるよう、適切な財政運営に努めていく。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一般会計の決算は各年度とも黒字であり、標準財政規模比でここ５年では、上限が</a:t>
          </a:r>
          <a:r>
            <a:rPr kumimoji="1" lang="en-US" altLang="ja-JP" sz="1400">
              <a:latin typeface="ＭＳ ゴシック" pitchFamily="49" charset="-128"/>
              <a:ea typeface="ＭＳ ゴシック" pitchFamily="49" charset="-128"/>
            </a:rPr>
            <a:t>5.77</a:t>
          </a:r>
          <a:r>
            <a:rPr kumimoji="1" lang="ja-JP" altLang="en-US" sz="1400">
              <a:latin typeface="ＭＳ ゴシック" pitchFamily="49" charset="-128"/>
              <a:ea typeface="ＭＳ ゴシック" pitchFamily="49" charset="-128"/>
            </a:rPr>
            <a:t>％、下限が</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％の間で推移している。 </a:t>
          </a:r>
        </a:p>
        <a:p>
          <a:r>
            <a:rPr kumimoji="1" lang="ja-JP" altLang="en-US" sz="1400">
              <a:latin typeface="ＭＳ ゴシック" pitchFamily="49" charset="-128"/>
              <a:ea typeface="ＭＳ ゴシック" pitchFamily="49" charset="-128"/>
            </a:rPr>
            <a:t>　また、他の会計についても、全て黒字で推移している。 </a:t>
          </a:r>
        </a:p>
        <a:p>
          <a:r>
            <a:rPr kumimoji="1" lang="ja-JP" altLang="en-US" sz="1400">
              <a:latin typeface="ＭＳ ゴシック" pitchFamily="49" charset="-128"/>
              <a:ea typeface="ＭＳ ゴシック" pitchFamily="49" charset="-128"/>
            </a:rPr>
            <a:t>　今後も赤字額が発生しないよう、適切な財政運営に努めていく。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千代田区では、平成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年度以降新たな区債を発行していない。令和４年度に既発債の元利償還が完了した。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起債償還が進み、返済額が毎年度の財政運営に支障を来さないと判断されることから</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年度末に廃止した。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千代田区では平成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年度以降新たな区債を発行しておらず、令和４年度で既発債の償還を完了（完済）したため、将来負担額である地方債現在高はゼロとなっている。</a:t>
          </a:r>
        </a:p>
        <a:p>
          <a:r>
            <a:rPr kumimoji="1" lang="ja-JP" altLang="en-US" sz="1400">
              <a:latin typeface="ＭＳ ゴシック" pitchFamily="49" charset="-128"/>
              <a:ea typeface="ＭＳ ゴシック" pitchFamily="49" charset="-128"/>
            </a:rPr>
            <a:t>　一方で、充当可能基金残高は、令和２年度は新型コロナウイルス感染症対応のため例年と比較し多額の基金を取り崩したものの、令和３年度以降は着実な基金積立てにより増加傾向にあるため、充当可能財源等が将来負担額を上回り、健全な状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東京都千代田区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住民税の増収等や利子により財政調整基金、社会資本等整備基金及び子ども子育て支援事業基金に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百万円積み立てた一方、お茶の水小学校・幼稚園の整備等により社会資本等整備基金を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百万円取り崩し、私立保育所整備や運営補助等に子ども・子育て支援事業基金を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子育てや教育、高齢者施策、施設整備等に令和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・社会資本等整備基金：都市基盤、福祉施設、教育施設、その他広く区の社会資本の整備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・高齢者福祉基金：地域包括ケアシステムを構築し、高齢者が住み慣れた地域で、いきいきと安心して暮らし続けられ、活力ある地域社会づくりを推進する事業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・環境対策基金：二酸化炭素の削減に寄与する等の地球温暖化対策に資する事業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・子ども・子育て支援事業基金：子どもたちが健やかに育ち、子どもたちを安心して育てることができる環境整備に資する事業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・社会資本等整備基金：住民税等の増収や利子収入により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百万円積み立てた一方、「お茶の水小学校・幼稚園の整備」に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・環境対策基金：利子収入により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・子ども・子育て支援事業基金：「私立保育所等整備補助（私立保育所）」に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百万円取り崩すなどで計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百万円取り崩した一方、住民税等の増収や利子収入により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・高齢者福祉基金：利子収入により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「旧区立外神田住宅区分所有部分取得」に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百万円を取り崩した一方、住民税等の増収や利子により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財源不足対応等のため令和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年度末に廃止）。</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今後も起債の予定がないため、創設する予定はない。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74108521</v>
      </c>
      <c r="BO4" s="436"/>
      <c r="BP4" s="436"/>
      <c r="BQ4" s="436"/>
      <c r="BR4" s="436"/>
      <c r="BS4" s="436"/>
      <c r="BT4" s="436"/>
      <c r="BU4" s="437"/>
      <c r="BV4" s="435">
        <v>68549008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4.5999999999999996</v>
      </c>
      <c r="CU4" s="576"/>
      <c r="CV4" s="576"/>
      <c r="CW4" s="576"/>
      <c r="CX4" s="576"/>
      <c r="CY4" s="576"/>
      <c r="CZ4" s="576"/>
      <c r="DA4" s="577"/>
      <c r="DB4" s="575">
        <v>3.1</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71379667</v>
      </c>
      <c r="BO5" s="407"/>
      <c r="BP5" s="407"/>
      <c r="BQ5" s="407"/>
      <c r="BR5" s="407"/>
      <c r="BS5" s="407"/>
      <c r="BT5" s="407"/>
      <c r="BU5" s="408"/>
      <c r="BV5" s="406">
        <v>66236416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72.3</v>
      </c>
      <c r="CU5" s="404"/>
      <c r="CV5" s="404"/>
      <c r="CW5" s="404"/>
      <c r="CX5" s="404"/>
      <c r="CY5" s="404"/>
      <c r="CZ5" s="404"/>
      <c r="DA5" s="405"/>
      <c r="DB5" s="403">
        <v>74.2</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2728854</v>
      </c>
      <c r="BO6" s="407"/>
      <c r="BP6" s="407"/>
      <c r="BQ6" s="407"/>
      <c r="BR6" s="407"/>
      <c r="BS6" s="407"/>
      <c r="BT6" s="407"/>
      <c r="BU6" s="408"/>
      <c r="BV6" s="406">
        <v>2312592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72.3</v>
      </c>
      <c r="CU6" s="550"/>
      <c r="CV6" s="550"/>
      <c r="CW6" s="550"/>
      <c r="CX6" s="550"/>
      <c r="CY6" s="550"/>
      <c r="CZ6" s="550"/>
      <c r="DA6" s="551"/>
      <c r="DB6" s="549">
        <v>74.2</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942729</v>
      </c>
      <c r="BO7" s="407"/>
      <c r="BP7" s="407"/>
      <c r="BQ7" s="407"/>
      <c r="BR7" s="407"/>
      <c r="BS7" s="407"/>
      <c r="BT7" s="407"/>
      <c r="BU7" s="408"/>
      <c r="BV7" s="406">
        <v>1201703</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38486440</v>
      </c>
      <c r="CU7" s="407"/>
      <c r="CV7" s="407"/>
      <c r="CW7" s="407"/>
      <c r="CX7" s="407"/>
      <c r="CY7" s="407"/>
      <c r="CZ7" s="407"/>
      <c r="DA7" s="408"/>
      <c r="DB7" s="406">
        <v>35567322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1786125</v>
      </c>
      <c r="BO8" s="407"/>
      <c r="BP8" s="407"/>
      <c r="BQ8" s="407"/>
      <c r="BR8" s="407"/>
      <c r="BS8" s="407"/>
      <c r="BT8" s="407"/>
      <c r="BU8" s="408"/>
      <c r="BV8" s="406">
        <v>1110889</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0.84</v>
      </c>
      <c r="CU8" s="510"/>
      <c r="CV8" s="510"/>
      <c r="CW8" s="510"/>
      <c r="CX8" s="510"/>
      <c r="CY8" s="510"/>
      <c r="CZ8" s="510"/>
      <c r="DA8" s="511"/>
      <c r="DB8" s="509">
        <v>0.87</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66680</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675236</v>
      </c>
      <c r="BO9" s="407"/>
      <c r="BP9" s="407"/>
      <c r="BQ9" s="407"/>
      <c r="BR9" s="407"/>
      <c r="BS9" s="407"/>
      <c r="BT9" s="407"/>
      <c r="BU9" s="408"/>
      <c r="BV9" s="406">
        <v>-362056</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0</v>
      </c>
      <c r="CU9" s="404"/>
      <c r="CV9" s="404"/>
      <c r="CW9" s="404"/>
      <c r="CX9" s="404"/>
      <c r="CY9" s="404"/>
      <c r="CZ9" s="404"/>
      <c r="DA9" s="405"/>
      <c r="DB9" s="403">
        <v>0</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58406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914172</v>
      </c>
      <c r="BO10" s="407"/>
      <c r="BP10" s="407"/>
      <c r="BQ10" s="407"/>
      <c r="BR10" s="407"/>
      <c r="BS10" s="407"/>
      <c r="BT10" s="407"/>
      <c r="BU10" s="408"/>
      <c r="BV10" s="406">
        <v>880653</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68755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60240</v>
      </c>
      <c r="BO12" s="407"/>
      <c r="BP12" s="407"/>
      <c r="BQ12" s="407"/>
      <c r="BR12" s="407"/>
      <c r="BS12" s="407"/>
      <c r="BT12" s="407"/>
      <c r="BU12" s="408"/>
      <c r="BV12" s="406">
        <v>738571</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64897</v>
      </c>
      <c r="S13" s="494"/>
      <c r="T13" s="494"/>
      <c r="U13" s="494"/>
      <c r="V13" s="495"/>
      <c r="W13" s="496" t="s">
        <v>131</v>
      </c>
      <c r="X13" s="392"/>
      <c r="Y13" s="392"/>
      <c r="Z13" s="392"/>
      <c r="AA13" s="392"/>
      <c r="AB13" s="393"/>
      <c r="AC13" s="359">
        <v>6</v>
      </c>
      <c r="AD13" s="360"/>
      <c r="AE13" s="360"/>
      <c r="AF13" s="360"/>
      <c r="AG13" s="361"/>
      <c r="AH13" s="359">
        <v>9</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1529168</v>
      </c>
      <c r="BO13" s="407"/>
      <c r="BP13" s="407"/>
      <c r="BQ13" s="407"/>
      <c r="BR13" s="407"/>
      <c r="BS13" s="407"/>
      <c r="BT13" s="407"/>
      <c r="BU13" s="408"/>
      <c r="BV13" s="406">
        <v>-219974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-1.1000000000000001</v>
      </c>
      <c r="CU13" s="404"/>
      <c r="CV13" s="404"/>
      <c r="CW13" s="404"/>
      <c r="CX13" s="404"/>
      <c r="CY13" s="404"/>
      <c r="CZ13" s="404"/>
      <c r="DA13" s="405"/>
      <c r="DB13" s="403">
        <v>-0.9</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67911</v>
      </c>
      <c r="S14" s="494"/>
      <c r="T14" s="494"/>
      <c r="U14" s="494"/>
      <c r="V14" s="495"/>
      <c r="W14" s="497"/>
      <c r="X14" s="395"/>
      <c r="Y14" s="395"/>
      <c r="Z14" s="395"/>
      <c r="AA14" s="395"/>
      <c r="AB14" s="396"/>
      <c r="AC14" s="486">
        <v>0</v>
      </c>
      <c r="AD14" s="487"/>
      <c r="AE14" s="487"/>
      <c r="AF14" s="487"/>
      <c r="AG14" s="488"/>
      <c r="AH14" s="486">
        <v>0</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64558</v>
      </c>
      <c r="S15" s="494"/>
      <c r="T15" s="494"/>
      <c r="U15" s="494"/>
      <c r="V15" s="495"/>
      <c r="W15" s="496" t="s">
        <v>137</v>
      </c>
      <c r="X15" s="392"/>
      <c r="Y15" s="392"/>
      <c r="Z15" s="392"/>
      <c r="AA15" s="392"/>
      <c r="AB15" s="393"/>
      <c r="AC15" s="359">
        <v>2355</v>
      </c>
      <c r="AD15" s="360"/>
      <c r="AE15" s="360"/>
      <c r="AF15" s="360"/>
      <c r="AG15" s="361"/>
      <c r="AH15" s="359">
        <v>1972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27928433</v>
      </c>
      <c r="BO15" s="436"/>
      <c r="BP15" s="436"/>
      <c r="BQ15" s="436"/>
      <c r="BR15" s="436"/>
      <c r="BS15" s="436"/>
      <c r="BT15" s="436"/>
      <c r="BU15" s="437"/>
      <c r="BV15" s="435">
        <v>25921673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8.6</v>
      </c>
      <c r="AD16" s="487"/>
      <c r="AE16" s="487"/>
      <c r="AF16" s="487"/>
      <c r="AG16" s="488"/>
      <c r="AH16" s="486">
        <v>9.8000000000000007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32519476</v>
      </c>
      <c r="BO16" s="407"/>
      <c r="BP16" s="407"/>
      <c r="BQ16" s="407"/>
      <c r="BR16" s="407"/>
      <c r="BS16" s="407"/>
      <c r="BT16" s="407"/>
      <c r="BU16" s="408"/>
      <c r="BV16" s="406">
        <v>30215278</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24875</v>
      </c>
      <c r="AD17" s="360"/>
      <c r="AE17" s="360"/>
      <c r="AF17" s="360"/>
      <c r="AG17" s="361"/>
      <c r="AH17" s="359">
        <v>18210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38486440</v>
      </c>
      <c r="BO17" s="407"/>
      <c r="BP17" s="407"/>
      <c r="BQ17" s="407"/>
      <c r="BR17" s="407"/>
      <c r="BS17" s="407"/>
      <c r="BT17" s="407"/>
      <c r="BU17" s="408"/>
      <c r="BV17" s="406">
        <v>35567322</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11.66</v>
      </c>
      <c r="M18" s="459"/>
      <c r="N18" s="459"/>
      <c r="O18" s="459"/>
      <c r="P18" s="459"/>
      <c r="Q18" s="459"/>
      <c r="R18" s="460"/>
      <c r="S18" s="460"/>
      <c r="T18" s="460"/>
      <c r="U18" s="460"/>
      <c r="V18" s="461"/>
      <c r="W18" s="477"/>
      <c r="X18" s="478"/>
      <c r="Y18" s="478"/>
      <c r="Z18" s="478"/>
      <c r="AA18" s="478"/>
      <c r="AB18" s="502"/>
      <c r="AC18" s="376">
        <v>91.3</v>
      </c>
      <c r="AD18" s="377"/>
      <c r="AE18" s="377"/>
      <c r="AF18" s="377"/>
      <c r="AG18" s="462"/>
      <c r="AH18" s="376">
        <v>90.2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34649610</v>
      </c>
      <c r="BO18" s="407"/>
      <c r="BP18" s="407"/>
      <c r="BQ18" s="407"/>
      <c r="BR18" s="407"/>
      <c r="BS18" s="407"/>
      <c r="BT18" s="407"/>
      <c r="BU18" s="408"/>
      <c r="BV18" s="406">
        <v>33290484</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5719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54889848</v>
      </c>
      <c r="BO19" s="407"/>
      <c r="BP19" s="407"/>
      <c r="BQ19" s="407"/>
      <c r="BR19" s="407"/>
      <c r="BS19" s="407"/>
      <c r="BT19" s="407"/>
      <c r="BU19" s="408"/>
      <c r="BV19" s="406">
        <v>52220836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37011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t="s">
        <v>122</v>
      </c>
      <c r="BO22" s="436"/>
      <c r="BP22" s="436"/>
      <c r="BQ22" s="436"/>
      <c r="BR22" s="436"/>
      <c r="BS22" s="436"/>
      <c r="BT22" s="436"/>
      <c r="BU22" s="437"/>
      <c r="BV22" s="435" t="s">
        <v>122</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t="s">
        <v>122</v>
      </c>
      <c r="BO23" s="407"/>
      <c r="BP23" s="407"/>
      <c r="BQ23" s="407"/>
      <c r="BR23" s="407"/>
      <c r="BS23" s="407"/>
      <c r="BT23" s="407"/>
      <c r="BU23" s="408"/>
      <c r="BV23" s="406" t="s">
        <v>122</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12860</v>
      </c>
      <c r="R24" s="360"/>
      <c r="S24" s="360"/>
      <c r="T24" s="360"/>
      <c r="U24" s="360"/>
      <c r="V24" s="361"/>
      <c r="W24" s="449"/>
      <c r="X24" s="386"/>
      <c r="Y24" s="387"/>
      <c r="Z24" s="362" t="s">
        <v>162</v>
      </c>
      <c r="AA24" s="363"/>
      <c r="AB24" s="363"/>
      <c r="AC24" s="363"/>
      <c r="AD24" s="363"/>
      <c r="AE24" s="363"/>
      <c r="AF24" s="363"/>
      <c r="AG24" s="364"/>
      <c r="AH24" s="359">
        <v>1064</v>
      </c>
      <c r="AI24" s="360"/>
      <c r="AJ24" s="360"/>
      <c r="AK24" s="360"/>
      <c r="AL24" s="361"/>
      <c r="AM24" s="359">
        <v>3030272</v>
      </c>
      <c r="AN24" s="360"/>
      <c r="AO24" s="360"/>
      <c r="AP24" s="360"/>
      <c r="AQ24" s="360"/>
      <c r="AR24" s="361"/>
      <c r="AS24" s="359">
        <v>2848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t="s">
        <v>122</v>
      </c>
      <c r="BO24" s="407"/>
      <c r="BP24" s="407"/>
      <c r="BQ24" s="407"/>
      <c r="BR24" s="407"/>
      <c r="BS24" s="407"/>
      <c r="BT24" s="407"/>
      <c r="BU24" s="408"/>
      <c r="BV24" s="406" t="s">
        <v>122</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10270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30493563</v>
      </c>
      <c r="BO25" s="436"/>
      <c r="BP25" s="436"/>
      <c r="BQ25" s="436"/>
      <c r="BR25" s="436"/>
      <c r="BS25" s="436"/>
      <c r="BT25" s="436"/>
      <c r="BU25" s="437"/>
      <c r="BV25" s="435">
        <v>29025503</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9090</v>
      </c>
      <c r="R26" s="360"/>
      <c r="S26" s="360"/>
      <c r="T26" s="360"/>
      <c r="U26" s="360"/>
      <c r="V26" s="361"/>
      <c r="W26" s="449"/>
      <c r="X26" s="386"/>
      <c r="Y26" s="387"/>
      <c r="Z26" s="362" t="s">
        <v>168</v>
      </c>
      <c r="AA26" s="417"/>
      <c r="AB26" s="417"/>
      <c r="AC26" s="417"/>
      <c r="AD26" s="417"/>
      <c r="AE26" s="417"/>
      <c r="AF26" s="417"/>
      <c r="AG26" s="418"/>
      <c r="AH26" s="359">
        <v>88</v>
      </c>
      <c r="AI26" s="360"/>
      <c r="AJ26" s="360"/>
      <c r="AK26" s="360"/>
      <c r="AL26" s="361"/>
      <c r="AM26" s="359">
        <v>234872</v>
      </c>
      <c r="AN26" s="360"/>
      <c r="AO26" s="360"/>
      <c r="AP26" s="360"/>
      <c r="AQ26" s="360"/>
      <c r="AR26" s="361"/>
      <c r="AS26" s="359">
        <v>2669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600000</v>
      </c>
      <c r="BO26" s="407"/>
      <c r="BP26" s="407"/>
      <c r="BQ26" s="407"/>
      <c r="BR26" s="407"/>
      <c r="BS26" s="407"/>
      <c r="BT26" s="407"/>
      <c r="BU26" s="408"/>
      <c r="BV26" s="406">
        <v>500000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9250</v>
      </c>
      <c r="R27" s="360"/>
      <c r="S27" s="360"/>
      <c r="T27" s="360"/>
      <c r="U27" s="360"/>
      <c r="V27" s="361"/>
      <c r="W27" s="449"/>
      <c r="X27" s="386"/>
      <c r="Y27" s="387"/>
      <c r="Z27" s="362" t="s">
        <v>171</v>
      </c>
      <c r="AA27" s="363"/>
      <c r="AB27" s="363"/>
      <c r="AC27" s="363"/>
      <c r="AD27" s="363"/>
      <c r="AE27" s="363"/>
      <c r="AF27" s="363"/>
      <c r="AG27" s="364"/>
      <c r="AH27" s="359">
        <v>96</v>
      </c>
      <c r="AI27" s="360"/>
      <c r="AJ27" s="360"/>
      <c r="AK27" s="360"/>
      <c r="AL27" s="361"/>
      <c r="AM27" s="359">
        <v>312212</v>
      </c>
      <c r="AN27" s="360"/>
      <c r="AO27" s="360"/>
      <c r="AP27" s="360"/>
      <c r="AQ27" s="360"/>
      <c r="AR27" s="361"/>
      <c r="AS27" s="359">
        <v>3252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8090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43074869</v>
      </c>
      <c r="BO28" s="436"/>
      <c r="BP28" s="436"/>
      <c r="BQ28" s="436"/>
      <c r="BR28" s="436"/>
      <c r="BS28" s="436"/>
      <c r="BT28" s="436"/>
      <c r="BU28" s="437"/>
      <c r="BV28" s="435">
        <v>42220929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23</v>
      </c>
      <c r="M29" s="360"/>
      <c r="N29" s="360"/>
      <c r="O29" s="360"/>
      <c r="P29" s="361"/>
      <c r="Q29" s="359">
        <v>6180</v>
      </c>
      <c r="R29" s="360"/>
      <c r="S29" s="360"/>
      <c r="T29" s="360"/>
      <c r="U29" s="360"/>
      <c r="V29" s="361"/>
      <c r="W29" s="450"/>
      <c r="X29" s="451"/>
      <c r="Y29" s="452"/>
      <c r="Z29" s="362" t="s">
        <v>177</v>
      </c>
      <c r="AA29" s="363"/>
      <c r="AB29" s="363"/>
      <c r="AC29" s="363"/>
      <c r="AD29" s="363"/>
      <c r="AE29" s="363"/>
      <c r="AF29" s="363"/>
      <c r="AG29" s="364"/>
      <c r="AH29" s="359">
        <v>1160</v>
      </c>
      <c r="AI29" s="360"/>
      <c r="AJ29" s="360"/>
      <c r="AK29" s="360"/>
      <c r="AL29" s="361"/>
      <c r="AM29" s="359">
        <v>3342484</v>
      </c>
      <c r="AN29" s="360"/>
      <c r="AO29" s="360"/>
      <c r="AP29" s="360"/>
      <c r="AQ29" s="360"/>
      <c r="AR29" s="361"/>
      <c r="AS29" s="359">
        <v>2881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75550451</v>
      </c>
      <c r="BO30" s="441"/>
      <c r="BP30" s="441"/>
      <c r="BQ30" s="441"/>
      <c r="BR30" s="441"/>
      <c r="BS30" s="441"/>
      <c r="BT30" s="441"/>
      <c r="BU30" s="442"/>
      <c r="BV30" s="440">
        <v>76406064</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5</v>
      </c>
      <c r="BX34" s="354"/>
      <c r="BY34" s="355" t="str">
        <f>IF('各会計、関係団体の財政状況及び健全化判断比率'!B68="","",'各会計、関係団体の財政状況及び健全化判断比率'!B68)</f>
        <v>特別区人事・厚生事務組合</v>
      </c>
      <c r="BZ34" s="355"/>
      <c r="CA34" s="355"/>
      <c r="CB34" s="355"/>
      <c r="CC34" s="355"/>
      <c r="CD34" s="355"/>
      <c r="CE34" s="355"/>
      <c r="CF34" s="355"/>
      <c r="CG34" s="355"/>
      <c r="CH34" s="355"/>
      <c r="CI34" s="355"/>
      <c r="CJ34" s="355"/>
      <c r="CK34" s="355"/>
      <c r="CL34" s="355"/>
      <c r="CM34" s="355"/>
      <c r="CN34" s="175"/>
      <c r="CO34" s="354">
        <f>IF(CQ34="","",MAX(C34:D43,U34:V43,AM34:AN43,BE34:BF43,BW34:BX43)+1)</f>
        <v>10</v>
      </c>
      <c r="CP34" s="354"/>
      <c r="CQ34" s="355" t="str">
        <f>IF('各会計、関係団体の財政状況及び健全化判断比率'!BS7="","",'各会計、関係団体の財政状況及び健全化判断比率'!BS7)</f>
        <v>まちみらい千代田</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6</v>
      </c>
      <c r="BX35" s="354"/>
      <c r="BY35" s="355" t="str">
        <f>IF('各会計、関係団体の財政状況及び健全化判断比率'!B69="","",'各会計、関係団体の財政状況及び健全化判断比率'!B69)</f>
        <v>特別区競馬組合</v>
      </c>
      <c r="BZ35" s="355"/>
      <c r="CA35" s="355"/>
      <c r="CB35" s="355"/>
      <c r="CC35" s="355"/>
      <c r="CD35" s="355"/>
      <c r="CE35" s="355"/>
      <c r="CF35" s="355"/>
      <c r="CG35" s="355"/>
      <c r="CH35" s="355"/>
      <c r="CI35" s="355"/>
      <c r="CJ35" s="355"/>
      <c r="CK35" s="355"/>
      <c r="CL35" s="355"/>
      <c r="CM35" s="355"/>
      <c r="CN35" s="175"/>
      <c r="CO35" s="354">
        <f t="shared" ref="CO35:CO43" si="3">IF(CQ35="","",CO34+1)</f>
        <v>11</v>
      </c>
      <c r="CP35" s="354"/>
      <c r="CQ35" s="355" t="str">
        <f>IF('各会計、関係団体の財政状況及び健全化判断比率'!BS8="","",'各会計、関係団体の財政状況及び健全化判断比率'!BS8)</f>
        <v>秋葉原タウンマネジメント</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7</v>
      </c>
      <c r="BX36" s="354"/>
      <c r="BY36" s="355" t="str">
        <f>IF('各会計、関係団体の財政状況及び健全化判断比率'!B70="","",'各会計、関係団体の財政状況及び健全化判断比率'!B70)</f>
        <v>東京二十三区清掃一部事務組合</v>
      </c>
      <c r="BZ36" s="355"/>
      <c r="CA36" s="355"/>
      <c r="CB36" s="355"/>
      <c r="CC36" s="355"/>
      <c r="CD36" s="355"/>
      <c r="CE36" s="355"/>
      <c r="CF36" s="355"/>
      <c r="CG36" s="355"/>
      <c r="CH36" s="355"/>
      <c r="CI36" s="355"/>
      <c r="CJ36" s="355"/>
      <c r="CK36" s="355"/>
      <c r="CL36" s="355"/>
      <c r="CM36" s="355"/>
      <c r="CN36" s="175"/>
      <c r="CO36" s="354">
        <f t="shared" si="3"/>
        <v>12</v>
      </c>
      <c r="CP36" s="354"/>
      <c r="CQ36" s="355" t="str">
        <f>IF('各会計、関係団体の財政状況及び健全化判断比率'!BS9="","",'各会計、関係団体の財政状況及び健全化判断比率'!BS9)</f>
        <v>ゆとりちよだ</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8</v>
      </c>
      <c r="BX37" s="354"/>
      <c r="BY37" s="355" t="str">
        <f>IF('各会計、関係団体の財政状況及び健全化判断比率'!B71="","",'各会計、関係団体の財政状況及び健全化判断比率'!B71)</f>
        <v>東京都後期高齢者医療広域連合（一般会計）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9</v>
      </c>
      <c r="BX38" s="354"/>
      <c r="BY38" s="355" t="str">
        <f>IF('各会計、関係団体の財政状況及び健全化判断比率'!B72="","",'各会計、関係団体の財政状況及び健全化判断比率'!B72)</f>
        <v>東京都後期高齢者医療広域連合
（後期高齢者医療特別会計）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zNBWvF8OhTVl9nDzsCAdhPFW2NqUVLo7VbJYq+3ab4lmTUnqGPp7Ylsz8qqbQE9ZKOP7NpTK0mFLmUM8dZBOwg==" saltValue="gbrYwxZR0Ix0hISDLhxcV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24386948</v>
      </c>
      <c r="S5" s="664"/>
      <c r="T5" s="664"/>
      <c r="U5" s="664"/>
      <c r="V5" s="664"/>
      <c r="W5" s="664"/>
      <c r="X5" s="664"/>
      <c r="Y5" s="689"/>
      <c r="Z5" s="702">
        <v>32.9</v>
      </c>
      <c r="AA5" s="702"/>
      <c r="AB5" s="702"/>
      <c r="AC5" s="702"/>
      <c r="AD5" s="703">
        <v>24386948</v>
      </c>
      <c r="AE5" s="703"/>
      <c r="AF5" s="703"/>
      <c r="AG5" s="703"/>
      <c r="AH5" s="703"/>
      <c r="AI5" s="703"/>
      <c r="AJ5" s="703"/>
      <c r="AK5" s="703"/>
      <c r="AL5" s="690">
        <v>50.9</v>
      </c>
      <c r="AM5" s="672"/>
      <c r="AN5" s="672"/>
      <c r="AO5" s="691"/>
      <c r="AP5" s="666" t="s">
        <v>216</v>
      </c>
      <c r="AQ5" s="667"/>
      <c r="AR5" s="667"/>
      <c r="AS5" s="667"/>
      <c r="AT5" s="667"/>
      <c r="AU5" s="667"/>
      <c r="AV5" s="667"/>
      <c r="AW5" s="667"/>
      <c r="AX5" s="667"/>
      <c r="AY5" s="667"/>
      <c r="AZ5" s="667"/>
      <c r="BA5" s="667"/>
      <c r="BB5" s="667"/>
      <c r="BC5" s="667"/>
      <c r="BD5" s="667"/>
      <c r="BE5" s="667"/>
      <c r="BF5" s="668"/>
      <c r="BG5" s="608">
        <v>24379315</v>
      </c>
      <c r="BH5" s="609"/>
      <c r="BI5" s="609"/>
      <c r="BJ5" s="609"/>
      <c r="BK5" s="609"/>
      <c r="BL5" s="609"/>
      <c r="BM5" s="609"/>
      <c r="BN5" s="610"/>
      <c r="BO5" s="646">
        <v>100</v>
      </c>
      <c r="BP5" s="646"/>
      <c r="BQ5" s="646"/>
      <c r="BR5" s="646"/>
      <c r="BS5" s="647" t="s">
        <v>122</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321049</v>
      </c>
      <c r="S6" s="609"/>
      <c r="T6" s="609"/>
      <c r="U6" s="609"/>
      <c r="V6" s="609"/>
      <c r="W6" s="609"/>
      <c r="X6" s="609"/>
      <c r="Y6" s="610"/>
      <c r="Z6" s="646">
        <v>0.4</v>
      </c>
      <c r="AA6" s="646"/>
      <c r="AB6" s="646"/>
      <c r="AC6" s="646"/>
      <c r="AD6" s="647">
        <v>321049</v>
      </c>
      <c r="AE6" s="647"/>
      <c r="AF6" s="647"/>
      <c r="AG6" s="647"/>
      <c r="AH6" s="647"/>
      <c r="AI6" s="647"/>
      <c r="AJ6" s="647"/>
      <c r="AK6" s="647"/>
      <c r="AL6" s="611">
        <v>0.7</v>
      </c>
      <c r="AM6" s="612"/>
      <c r="AN6" s="612"/>
      <c r="AO6" s="648"/>
      <c r="AP6" s="605" t="s">
        <v>221</v>
      </c>
      <c r="AQ6" s="606"/>
      <c r="AR6" s="606"/>
      <c r="AS6" s="606"/>
      <c r="AT6" s="606"/>
      <c r="AU6" s="606"/>
      <c r="AV6" s="606"/>
      <c r="AW6" s="606"/>
      <c r="AX6" s="606"/>
      <c r="AY6" s="606"/>
      <c r="AZ6" s="606"/>
      <c r="BA6" s="606"/>
      <c r="BB6" s="606"/>
      <c r="BC6" s="606"/>
      <c r="BD6" s="606"/>
      <c r="BE6" s="606"/>
      <c r="BF6" s="607"/>
      <c r="BG6" s="608">
        <v>24379315</v>
      </c>
      <c r="BH6" s="609"/>
      <c r="BI6" s="609"/>
      <c r="BJ6" s="609"/>
      <c r="BK6" s="609"/>
      <c r="BL6" s="609"/>
      <c r="BM6" s="609"/>
      <c r="BN6" s="610"/>
      <c r="BO6" s="646">
        <v>100</v>
      </c>
      <c r="BP6" s="646"/>
      <c r="BQ6" s="646"/>
      <c r="BR6" s="646"/>
      <c r="BS6" s="647" t="s">
        <v>122</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510076</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510076</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78551</v>
      </c>
      <c r="S7" s="609"/>
      <c r="T7" s="609"/>
      <c r="U7" s="609"/>
      <c r="V7" s="609"/>
      <c r="W7" s="609"/>
      <c r="X7" s="609"/>
      <c r="Y7" s="610"/>
      <c r="Z7" s="646">
        <v>0.1</v>
      </c>
      <c r="AA7" s="646"/>
      <c r="AB7" s="646"/>
      <c r="AC7" s="646"/>
      <c r="AD7" s="647">
        <v>78551</v>
      </c>
      <c r="AE7" s="647"/>
      <c r="AF7" s="647"/>
      <c r="AG7" s="647"/>
      <c r="AH7" s="647"/>
      <c r="AI7" s="647"/>
      <c r="AJ7" s="647"/>
      <c r="AK7" s="647"/>
      <c r="AL7" s="611">
        <v>0.2</v>
      </c>
      <c r="AM7" s="612"/>
      <c r="AN7" s="612"/>
      <c r="AO7" s="648"/>
      <c r="AP7" s="605" t="s">
        <v>224</v>
      </c>
      <c r="AQ7" s="606"/>
      <c r="AR7" s="606"/>
      <c r="AS7" s="606"/>
      <c r="AT7" s="606"/>
      <c r="AU7" s="606"/>
      <c r="AV7" s="606"/>
      <c r="AW7" s="606"/>
      <c r="AX7" s="606"/>
      <c r="AY7" s="606"/>
      <c r="AZ7" s="606"/>
      <c r="BA7" s="606"/>
      <c r="BB7" s="606"/>
      <c r="BC7" s="606"/>
      <c r="BD7" s="606"/>
      <c r="BE7" s="606"/>
      <c r="BF7" s="607"/>
      <c r="BG7" s="608">
        <v>20409573</v>
      </c>
      <c r="BH7" s="609"/>
      <c r="BI7" s="609"/>
      <c r="BJ7" s="609"/>
      <c r="BK7" s="609"/>
      <c r="BL7" s="609"/>
      <c r="BM7" s="609"/>
      <c r="BN7" s="610"/>
      <c r="BO7" s="646">
        <v>83.7</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10838299</v>
      </c>
      <c r="CS7" s="609"/>
      <c r="CT7" s="609"/>
      <c r="CU7" s="609"/>
      <c r="CV7" s="609"/>
      <c r="CW7" s="609"/>
      <c r="CX7" s="609"/>
      <c r="CY7" s="610"/>
      <c r="CZ7" s="646">
        <v>15.2</v>
      </c>
      <c r="DA7" s="646"/>
      <c r="DB7" s="646"/>
      <c r="DC7" s="646"/>
      <c r="DD7" s="614">
        <v>561387</v>
      </c>
      <c r="DE7" s="609"/>
      <c r="DF7" s="609"/>
      <c r="DG7" s="609"/>
      <c r="DH7" s="609"/>
      <c r="DI7" s="609"/>
      <c r="DJ7" s="609"/>
      <c r="DK7" s="609"/>
      <c r="DL7" s="609"/>
      <c r="DM7" s="609"/>
      <c r="DN7" s="609"/>
      <c r="DO7" s="609"/>
      <c r="DP7" s="610"/>
      <c r="DQ7" s="614">
        <v>10399861</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418468</v>
      </c>
      <c r="S8" s="609"/>
      <c r="T8" s="609"/>
      <c r="U8" s="609"/>
      <c r="V8" s="609"/>
      <c r="W8" s="609"/>
      <c r="X8" s="609"/>
      <c r="Y8" s="610"/>
      <c r="Z8" s="646">
        <v>0.6</v>
      </c>
      <c r="AA8" s="646"/>
      <c r="AB8" s="646"/>
      <c r="AC8" s="646"/>
      <c r="AD8" s="647">
        <v>418468</v>
      </c>
      <c r="AE8" s="647"/>
      <c r="AF8" s="647"/>
      <c r="AG8" s="647"/>
      <c r="AH8" s="647"/>
      <c r="AI8" s="647"/>
      <c r="AJ8" s="647"/>
      <c r="AK8" s="647"/>
      <c r="AL8" s="611">
        <v>0.9</v>
      </c>
      <c r="AM8" s="612"/>
      <c r="AN8" s="612"/>
      <c r="AO8" s="648"/>
      <c r="AP8" s="605" t="s">
        <v>227</v>
      </c>
      <c r="AQ8" s="606"/>
      <c r="AR8" s="606"/>
      <c r="AS8" s="606"/>
      <c r="AT8" s="606"/>
      <c r="AU8" s="606"/>
      <c r="AV8" s="606"/>
      <c r="AW8" s="606"/>
      <c r="AX8" s="606"/>
      <c r="AY8" s="606"/>
      <c r="AZ8" s="606"/>
      <c r="BA8" s="606"/>
      <c r="BB8" s="606"/>
      <c r="BC8" s="606"/>
      <c r="BD8" s="606"/>
      <c r="BE8" s="606"/>
      <c r="BF8" s="607"/>
      <c r="BG8" s="608">
        <v>174972</v>
      </c>
      <c r="BH8" s="609"/>
      <c r="BI8" s="609"/>
      <c r="BJ8" s="609"/>
      <c r="BK8" s="609"/>
      <c r="BL8" s="609"/>
      <c r="BM8" s="609"/>
      <c r="BN8" s="610"/>
      <c r="BO8" s="646">
        <v>0.7</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25248979</v>
      </c>
      <c r="CS8" s="609"/>
      <c r="CT8" s="609"/>
      <c r="CU8" s="609"/>
      <c r="CV8" s="609"/>
      <c r="CW8" s="609"/>
      <c r="CX8" s="609"/>
      <c r="CY8" s="610"/>
      <c r="CZ8" s="646">
        <v>35.4</v>
      </c>
      <c r="DA8" s="646"/>
      <c r="DB8" s="646"/>
      <c r="DC8" s="646"/>
      <c r="DD8" s="614">
        <v>1090926</v>
      </c>
      <c r="DE8" s="609"/>
      <c r="DF8" s="609"/>
      <c r="DG8" s="609"/>
      <c r="DH8" s="609"/>
      <c r="DI8" s="609"/>
      <c r="DJ8" s="609"/>
      <c r="DK8" s="609"/>
      <c r="DL8" s="609"/>
      <c r="DM8" s="609"/>
      <c r="DN8" s="609"/>
      <c r="DO8" s="609"/>
      <c r="DP8" s="610"/>
      <c r="DQ8" s="614">
        <v>18256333</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450857</v>
      </c>
      <c r="S9" s="609"/>
      <c r="T9" s="609"/>
      <c r="U9" s="609"/>
      <c r="V9" s="609"/>
      <c r="W9" s="609"/>
      <c r="X9" s="609"/>
      <c r="Y9" s="610"/>
      <c r="Z9" s="646">
        <v>0.6</v>
      </c>
      <c r="AA9" s="646"/>
      <c r="AB9" s="646"/>
      <c r="AC9" s="646"/>
      <c r="AD9" s="647">
        <v>450857</v>
      </c>
      <c r="AE9" s="647"/>
      <c r="AF9" s="647"/>
      <c r="AG9" s="647"/>
      <c r="AH9" s="647"/>
      <c r="AI9" s="647"/>
      <c r="AJ9" s="647"/>
      <c r="AK9" s="647"/>
      <c r="AL9" s="611">
        <v>0.9</v>
      </c>
      <c r="AM9" s="612"/>
      <c r="AN9" s="612"/>
      <c r="AO9" s="648"/>
      <c r="AP9" s="605" t="s">
        <v>230</v>
      </c>
      <c r="AQ9" s="606"/>
      <c r="AR9" s="606"/>
      <c r="AS9" s="606"/>
      <c r="AT9" s="606"/>
      <c r="AU9" s="606"/>
      <c r="AV9" s="606"/>
      <c r="AW9" s="606"/>
      <c r="AX9" s="606"/>
      <c r="AY9" s="606"/>
      <c r="AZ9" s="606"/>
      <c r="BA9" s="606"/>
      <c r="BB9" s="606"/>
      <c r="BC9" s="606"/>
      <c r="BD9" s="606"/>
      <c r="BE9" s="606"/>
      <c r="BF9" s="607"/>
      <c r="BG9" s="608">
        <v>20234601</v>
      </c>
      <c r="BH9" s="609"/>
      <c r="BI9" s="609"/>
      <c r="BJ9" s="609"/>
      <c r="BK9" s="609"/>
      <c r="BL9" s="609"/>
      <c r="BM9" s="609"/>
      <c r="BN9" s="610"/>
      <c r="BO9" s="646">
        <v>83</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5644376</v>
      </c>
      <c r="CS9" s="609"/>
      <c r="CT9" s="609"/>
      <c r="CU9" s="609"/>
      <c r="CV9" s="609"/>
      <c r="CW9" s="609"/>
      <c r="CX9" s="609"/>
      <c r="CY9" s="610"/>
      <c r="CZ9" s="646">
        <v>7.9</v>
      </c>
      <c r="DA9" s="646"/>
      <c r="DB9" s="646"/>
      <c r="DC9" s="646"/>
      <c r="DD9" s="614">
        <v>226678</v>
      </c>
      <c r="DE9" s="609"/>
      <c r="DF9" s="609"/>
      <c r="DG9" s="609"/>
      <c r="DH9" s="609"/>
      <c r="DI9" s="609"/>
      <c r="DJ9" s="609"/>
      <c r="DK9" s="609"/>
      <c r="DL9" s="609"/>
      <c r="DM9" s="609"/>
      <c r="DN9" s="609"/>
      <c r="DO9" s="609"/>
      <c r="DP9" s="610"/>
      <c r="DQ9" s="614">
        <v>4164715</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t="s">
        <v>122</v>
      </c>
      <c r="BH10" s="609"/>
      <c r="BI10" s="609"/>
      <c r="BJ10" s="609"/>
      <c r="BK10" s="609"/>
      <c r="BL10" s="609"/>
      <c r="BM10" s="609"/>
      <c r="BN10" s="610"/>
      <c r="BO10" s="646" t="s">
        <v>122</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116041</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v>96341</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11176588</v>
      </c>
      <c r="S11" s="609"/>
      <c r="T11" s="609"/>
      <c r="U11" s="609"/>
      <c r="V11" s="609"/>
      <c r="W11" s="609"/>
      <c r="X11" s="609"/>
      <c r="Y11" s="610"/>
      <c r="Z11" s="611">
        <v>15.1</v>
      </c>
      <c r="AA11" s="612"/>
      <c r="AB11" s="612"/>
      <c r="AC11" s="613"/>
      <c r="AD11" s="614">
        <v>11176588</v>
      </c>
      <c r="AE11" s="609"/>
      <c r="AF11" s="609"/>
      <c r="AG11" s="609"/>
      <c r="AH11" s="609"/>
      <c r="AI11" s="609"/>
      <c r="AJ11" s="609"/>
      <c r="AK11" s="610"/>
      <c r="AL11" s="611">
        <v>23.3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t="s">
        <v>122</v>
      </c>
      <c r="BH11" s="609"/>
      <c r="BI11" s="609"/>
      <c r="BJ11" s="609"/>
      <c r="BK11" s="609"/>
      <c r="BL11" s="609"/>
      <c r="BM11" s="609"/>
      <c r="BN11" s="610"/>
      <c r="BO11" s="646" t="s">
        <v>122</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t="s">
        <v>122</v>
      </c>
      <c r="CS11" s="609"/>
      <c r="CT11" s="609"/>
      <c r="CU11" s="609"/>
      <c r="CV11" s="609"/>
      <c r="CW11" s="609"/>
      <c r="CX11" s="609"/>
      <c r="CY11" s="610"/>
      <c r="CZ11" s="646" t="s">
        <v>122</v>
      </c>
      <c r="DA11" s="646"/>
      <c r="DB11" s="646"/>
      <c r="DC11" s="646"/>
      <c r="DD11" s="614" t="s">
        <v>122</v>
      </c>
      <c r="DE11" s="609"/>
      <c r="DF11" s="609"/>
      <c r="DG11" s="609"/>
      <c r="DH11" s="609"/>
      <c r="DI11" s="609"/>
      <c r="DJ11" s="609"/>
      <c r="DK11" s="609"/>
      <c r="DL11" s="609"/>
      <c r="DM11" s="609"/>
      <c r="DN11" s="609"/>
      <c r="DO11" s="609"/>
      <c r="DP11" s="610"/>
      <c r="DQ11" s="614" t="s">
        <v>122</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t="s">
        <v>122</v>
      </c>
      <c r="BH12" s="609"/>
      <c r="BI12" s="609"/>
      <c r="BJ12" s="609"/>
      <c r="BK12" s="609"/>
      <c r="BL12" s="609"/>
      <c r="BM12" s="609"/>
      <c r="BN12" s="610"/>
      <c r="BO12" s="646" t="s">
        <v>122</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2189214</v>
      </c>
      <c r="CS12" s="609"/>
      <c r="CT12" s="609"/>
      <c r="CU12" s="609"/>
      <c r="CV12" s="609"/>
      <c r="CW12" s="609"/>
      <c r="CX12" s="609"/>
      <c r="CY12" s="610"/>
      <c r="CZ12" s="646">
        <v>3.1</v>
      </c>
      <c r="DA12" s="646"/>
      <c r="DB12" s="646"/>
      <c r="DC12" s="646"/>
      <c r="DD12" s="614" t="s">
        <v>122</v>
      </c>
      <c r="DE12" s="609"/>
      <c r="DF12" s="609"/>
      <c r="DG12" s="609"/>
      <c r="DH12" s="609"/>
      <c r="DI12" s="609"/>
      <c r="DJ12" s="609"/>
      <c r="DK12" s="609"/>
      <c r="DL12" s="609"/>
      <c r="DM12" s="609"/>
      <c r="DN12" s="609"/>
      <c r="DO12" s="609"/>
      <c r="DP12" s="610"/>
      <c r="DQ12" s="614">
        <v>1115529</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t="s">
        <v>122</v>
      </c>
      <c r="BH13" s="609"/>
      <c r="BI13" s="609"/>
      <c r="BJ13" s="609"/>
      <c r="BK13" s="609"/>
      <c r="BL13" s="609"/>
      <c r="BM13" s="609"/>
      <c r="BN13" s="610"/>
      <c r="BO13" s="646" t="s">
        <v>122</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9465546</v>
      </c>
      <c r="CS13" s="609"/>
      <c r="CT13" s="609"/>
      <c r="CU13" s="609"/>
      <c r="CV13" s="609"/>
      <c r="CW13" s="609"/>
      <c r="CX13" s="609"/>
      <c r="CY13" s="610"/>
      <c r="CZ13" s="646">
        <v>13.3</v>
      </c>
      <c r="DA13" s="646"/>
      <c r="DB13" s="646"/>
      <c r="DC13" s="646"/>
      <c r="DD13" s="614">
        <v>4590236</v>
      </c>
      <c r="DE13" s="609"/>
      <c r="DF13" s="609"/>
      <c r="DG13" s="609"/>
      <c r="DH13" s="609"/>
      <c r="DI13" s="609"/>
      <c r="DJ13" s="609"/>
      <c r="DK13" s="609"/>
      <c r="DL13" s="609"/>
      <c r="DM13" s="609"/>
      <c r="DN13" s="609"/>
      <c r="DO13" s="609"/>
      <c r="DP13" s="610"/>
      <c r="DQ13" s="614">
        <v>6416089</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2369</v>
      </c>
      <c r="S14" s="609"/>
      <c r="T14" s="609"/>
      <c r="U14" s="609"/>
      <c r="V14" s="609"/>
      <c r="W14" s="609"/>
      <c r="X14" s="609"/>
      <c r="Y14" s="610"/>
      <c r="Z14" s="646">
        <v>0</v>
      </c>
      <c r="AA14" s="646"/>
      <c r="AB14" s="646"/>
      <c r="AC14" s="646"/>
      <c r="AD14" s="647">
        <v>2369</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34882</v>
      </c>
      <c r="BH14" s="609"/>
      <c r="BI14" s="609"/>
      <c r="BJ14" s="609"/>
      <c r="BK14" s="609"/>
      <c r="BL14" s="609"/>
      <c r="BM14" s="609"/>
      <c r="BN14" s="610"/>
      <c r="BO14" s="646">
        <v>0.1</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445637</v>
      </c>
      <c r="CS14" s="609"/>
      <c r="CT14" s="609"/>
      <c r="CU14" s="609"/>
      <c r="CV14" s="609"/>
      <c r="CW14" s="609"/>
      <c r="CX14" s="609"/>
      <c r="CY14" s="610"/>
      <c r="CZ14" s="646">
        <v>0.6</v>
      </c>
      <c r="DA14" s="646"/>
      <c r="DB14" s="646"/>
      <c r="DC14" s="646"/>
      <c r="DD14" s="614" t="s">
        <v>122</v>
      </c>
      <c r="DE14" s="609"/>
      <c r="DF14" s="609"/>
      <c r="DG14" s="609"/>
      <c r="DH14" s="609"/>
      <c r="DI14" s="609"/>
      <c r="DJ14" s="609"/>
      <c r="DK14" s="609"/>
      <c r="DL14" s="609"/>
      <c r="DM14" s="609"/>
      <c r="DN14" s="609"/>
      <c r="DO14" s="609"/>
      <c r="DP14" s="610"/>
      <c r="DQ14" s="614">
        <v>445174</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3934860</v>
      </c>
      <c r="BH15" s="609"/>
      <c r="BI15" s="609"/>
      <c r="BJ15" s="609"/>
      <c r="BK15" s="609"/>
      <c r="BL15" s="609"/>
      <c r="BM15" s="609"/>
      <c r="BN15" s="610"/>
      <c r="BO15" s="646">
        <v>16.100000000000001</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16921491</v>
      </c>
      <c r="CS15" s="609"/>
      <c r="CT15" s="609"/>
      <c r="CU15" s="609"/>
      <c r="CV15" s="609"/>
      <c r="CW15" s="609"/>
      <c r="CX15" s="609"/>
      <c r="CY15" s="610"/>
      <c r="CZ15" s="646">
        <v>23.7</v>
      </c>
      <c r="DA15" s="646"/>
      <c r="DB15" s="646"/>
      <c r="DC15" s="646"/>
      <c r="DD15" s="614">
        <v>7909255</v>
      </c>
      <c r="DE15" s="609"/>
      <c r="DF15" s="609"/>
      <c r="DG15" s="609"/>
      <c r="DH15" s="609"/>
      <c r="DI15" s="609"/>
      <c r="DJ15" s="609"/>
      <c r="DK15" s="609"/>
      <c r="DL15" s="609"/>
      <c r="DM15" s="609"/>
      <c r="DN15" s="609"/>
      <c r="DO15" s="609"/>
      <c r="DP15" s="610"/>
      <c r="DQ15" s="614">
        <v>10756868</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88634</v>
      </c>
      <c r="S16" s="609"/>
      <c r="T16" s="609"/>
      <c r="U16" s="609"/>
      <c r="V16" s="609"/>
      <c r="W16" s="609"/>
      <c r="X16" s="609"/>
      <c r="Y16" s="610"/>
      <c r="Z16" s="646">
        <v>0.1</v>
      </c>
      <c r="AA16" s="646"/>
      <c r="AB16" s="646"/>
      <c r="AC16" s="646"/>
      <c r="AD16" s="647">
        <v>88634</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t="s">
        <v>122</v>
      </c>
      <c r="S17" s="609"/>
      <c r="T17" s="609"/>
      <c r="U17" s="609"/>
      <c r="V17" s="609"/>
      <c r="W17" s="609"/>
      <c r="X17" s="609"/>
      <c r="Y17" s="610"/>
      <c r="Z17" s="646" t="s">
        <v>122</v>
      </c>
      <c r="AA17" s="646"/>
      <c r="AB17" s="646"/>
      <c r="AC17" s="646"/>
      <c r="AD17" s="647" t="s">
        <v>122</v>
      </c>
      <c r="AE17" s="647"/>
      <c r="AF17" s="647"/>
      <c r="AG17" s="647"/>
      <c r="AH17" s="647"/>
      <c r="AI17" s="647"/>
      <c r="AJ17" s="647"/>
      <c r="AK17" s="647"/>
      <c r="AL17" s="611" t="s">
        <v>122</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8</v>
      </c>
      <c r="CS17" s="609"/>
      <c r="CT17" s="609"/>
      <c r="CU17" s="609"/>
      <c r="CV17" s="609"/>
      <c r="CW17" s="609"/>
      <c r="CX17" s="609"/>
      <c r="CY17" s="610"/>
      <c r="CZ17" s="646">
        <v>0</v>
      </c>
      <c r="DA17" s="646"/>
      <c r="DB17" s="646"/>
      <c r="DC17" s="646"/>
      <c r="DD17" s="614" t="s">
        <v>122</v>
      </c>
      <c r="DE17" s="609"/>
      <c r="DF17" s="609"/>
      <c r="DG17" s="609"/>
      <c r="DH17" s="609"/>
      <c r="DI17" s="609"/>
      <c r="DJ17" s="609"/>
      <c r="DK17" s="609"/>
      <c r="DL17" s="609"/>
      <c r="DM17" s="609"/>
      <c r="DN17" s="609"/>
      <c r="DO17" s="609"/>
      <c r="DP17" s="610"/>
      <c r="DQ17" s="614">
        <v>8</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15579</v>
      </c>
      <c r="S18" s="609"/>
      <c r="T18" s="609"/>
      <c r="U18" s="609"/>
      <c r="V18" s="609"/>
      <c r="W18" s="609"/>
      <c r="X18" s="609"/>
      <c r="Y18" s="610"/>
      <c r="Z18" s="646">
        <v>0</v>
      </c>
      <c r="AA18" s="646"/>
      <c r="AB18" s="646"/>
      <c r="AC18" s="646"/>
      <c r="AD18" s="647">
        <v>15579</v>
      </c>
      <c r="AE18" s="647"/>
      <c r="AF18" s="647"/>
      <c r="AG18" s="647"/>
      <c r="AH18" s="647"/>
      <c r="AI18" s="647"/>
      <c r="AJ18" s="647"/>
      <c r="AK18" s="647"/>
      <c r="AL18" s="611">
        <v>0</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15579</v>
      </c>
      <c r="S19" s="609"/>
      <c r="T19" s="609"/>
      <c r="U19" s="609"/>
      <c r="V19" s="609"/>
      <c r="W19" s="609"/>
      <c r="X19" s="609"/>
      <c r="Y19" s="610"/>
      <c r="Z19" s="646">
        <v>0</v>
      </c>
      <c r="AA19" s="646"/>
      <c r="AB19" s="646"/>
      <c r="AC19" s="646"/>
      <c r="AD19" s="647">
        <v>15579</v>
      </c>
      <c r="AE19" s="647"/>
      <c r="AF19" s="647"/>
      <c r="AG19" s="647"/>
      <c r="AH19" s="647"/>
      <c r="AI19" s="647"/>
      <c r="AJ19" s="647"/>
      <c r="AK19" s="647"/>
      <c r="AL19" s="611">
        <v>0</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7633</v>
      </c>
      <c r="BH19" s="609"/>
      <c r="BI19" s="609"/>
      <c r="BJ19" s="609"/>
      <c r="BK19" s="609"/>
      <c r="BL19" s="609"/>
      <c r="BM19" s="609"/>
      <c r="BN19" s="610"/>
      <c r="BO19" s="646">
        <v>0</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7633</v>
      </c>
      <c r="BH20" s="609"/>
      <c r="BI20" s="609"/>
      <c r="BJ20" s="609"/>
      <c r="BK20" s="609"/>
      <c r="BL20" s="609"/>
      <c r="BM20" s="609"/>
      <c r="BN20" s="610"/>
      <c r="BO20" s="646">
        <v>0</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71379667</v>
      </c>
      <c r="CS20" s="609"/>
      <c r="CT20" s="609"/>
      <c r="CU20" s="609"/>
      <c r="CV20" s="609"/>
      <c r="CW20" s="609"/>
      <c r="CX20" s="609"/>
      <c r="CY20" s="610"/>
      <c r="CZ20" s="646">
        <v>100</v>
      </c>
      <c r="DA20" s="646"/>
      <c r="DB20" s="646"/>
      <c r="DC20" s="646"/>
      <c r="DD20" s="614">
        <v>14378482</v>
      </c>
      <c r="DE20" s="609"/>
      <c r="DF20" s="609"/>
      <c r="DG20" s="609"/>
      <c r="DH20" s="609"/>
      <c r="DI20" s="609"/>
      <c r="DJ20" s="609"/>
      <c r="DK20" s="609"/>
      <c r="DL20" s="609"/>
      <c r="DM20" s="609"/>
      <c r="DN20" s="609"/>
      <c r="DO20" s="609"/>
      <c r="DP20" s="610"/>
      <c r="DQ20" s="614">
        <v>52160994</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t="s">
        <v>122</v>
      </c>
      <c r="S21" s="609"/>
      <c r="T21" s="609"/>
      <c r="U21" s="609"/>
      <c r="V21" s="609"/>
      <c r="W21" s="609"/>
      <c r="X21" s="609"/>
      <c r="Y21" s="610"/>
      <c r="Z21" s="646" t="s">
        <v>122</v>
      </c>
      <c r="AA21" s="646"/>
      <c r="AB21" s="646"/>
      <c r="AC21" s="646"/>
      <c r="AD21" s="647" t="s">
        <v>122</v>
      </c>
      <c r="AE21" s="647"/>
      <c r="AF21" s="647"/>
      <c r="AG21" s="647"/>
      <c r="AH21" s="647"/>
      <c r="AI21" s="647"/>
      <c r="AJ21" s="647"/>
      <c r="AK21" s="647"/>
      <c r="AL21" s="611" t="s">
        <v>122</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7633</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t="s">
        <v>122</v>
      </c>
      <c r="S23" s="609"/>
      <c r="T23" s="609"/>
      <c r="U23" s="609"/>
      <c r="V23" s="609"/>
      <c r="W23" s="609"/>
      <c r="X23" s="609"/>
      <c r="Y23" s="610"/>
      <c r="Z23" s="646" t="s">
        <v>122</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21484968</v>
      </c>
      <c r="CS24" s="664"/>
      <c r="CT24" s="664"/>
      <c r="CU24" s="664"/>
      <c r="CV24" s="664"/>
      <c r="CW24" s="664"/>
      <c r="CX24" s="664"/>
      <c r="CY24" s="689"/>
      <c r="CZ24" s="690">
        <v>30.1</v>
      </c>
      <c r="DA24" s="672"/>
      <c r="DB24" s="672"/>
      <c r="DC24" s="692"/>
      <c r="DD24" s="688">
        <v>15448041</v>
      </c>
      <c r="DE24" s="664"/>
      <c r="DF24" s="664"/>
      <c r="DG24" s="664"/>
      <c r="DH24" s="664"/>
      <c r="DI24" s="664"/>
      <c r="DJ24" s="664"/>
      <c r="DK24" s="689"/>
      <c r="DL24" s="688">
        <v>14854537</v>
      </c>
      <c r="DM24" s="664"/>
      <c r="DN24" s="664"/>
      <c r="DO24" s="664"/>
      <c r="DP24" s="664"/>
      <c r="DQ24" s="664"/>
      <c r="DR24" s="664"/>
      <c r="DS24" s="664"/>
      <c r="DT24" s="664"/>
      <c r="DU24" s="664"/>
      <c r="DV24" s="689"/>
      <c r="DW24" s="690">
        <v>31</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36939043</v>
      </c>
      <c r="S25" s="609"/>
      <c r="T25" s="609"/>
      <c r="U25" s="609"/>
      <c r="V25" s="609"/>
      <c r="W25" s="609"/>
      <c r="X25" s="609"/>
      <c r="Y25" s="610"/>
      <c r="Z25" s="646">
        <v>49.8</v>
      </c>
      <c r="AA25" s="646"/>
      <c r="AB25" s="646"/>
      <c r="AC25" s="646"/>
      <c r="AD25" s="647">
        <v>36939043</v>
      </c>
      <c r="AE25" s="647"/>
      <c r="AF25" s="647"/>
      <c r="AG25" s="647"/>
      <c r="AH25" s="647"/>
      <c r="AI25" s="647"/>
      <c r="AJ25" s="647"/>
      <c r="AK25" s="647"/>
      <c r="AL25" s="611">
        <v>77.099999999999994</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11025709</v>
      </c>
      <c r="CS25" s="621"/>
      <c r="CT25" s="621"/>
      <c r="CU25" s="621"/>
      <c r="CV25" s="621"/>
      <c r="CW25" s="621"/>
      <c r="CX25" s="621"/>
      <c r="CY25" s="622"/>
      <c r="CZ25" s="611">
        <v>15.4</v>
      </c>
      <c r="DA25" s="623"/>
      <c r="DB25" s="623"/>
      <c r="DC25" s="624"/>
      <c r="DD25" s="614">
        <v>10646895</v>
      </c>
      <c r="DE25" s="621"/>
      <c r="DF25" s="621"/>
      <c r="DG25" s="621"/>
      <c r="DH25" s="621"/>
      <c r="DI25" s="621"/>
      <c r="DJ25" s="621"/>
      <c r="DK25" s="622"/>
      <c r="DL25" s="614">
        <v>10524414</v>
      </c>
      <c r="DM25" s="621"/>
      <c r="DN25" s="621"/>
      <c r="DO25" s="621"/>
      <c r="DP25" s="621"/>
      <c r="DQ25" s="621"/>
      <c r="DR25" s="621"/>
      <c r="DS25" s="621"/>
      <c r="DT25" s="621"/>
      <c r="DU25" s="621"/>
      <c r="DV25" s="622"/>
      <c r="DW25" s="611">
        <v>22</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17515</v>
      </c>
      <c r="S26" s="609"/>
      <c r="T26" s="609"/>
      <c r="U26" s="609"/>
      <c r="V26" s="609"/>
      <c r="W26" s="609"/>
      <c r="X26" s="609"/>
      <c r="Y26" s="610"/>
      <c r="Z26" s="646">
        <v>0</v>
      </c>
      <c r="AA26" s="646"/>
      <c r="AB26" s="646"/>
      <c r="AC26" s="646"/>
      <c r="AD26" s="647">
        <v>17515</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7232597</v>
      </c>
      <c r="CS26" s="609"/>
      <c r="CT26" s="609"/>
      <c r="CU26" s="609"/>
      <c r="CV26" s="609"/>
      <c r="CW26" s="609"/>
      <c r="CX26" s="609"/>
      <c r="CY26" s="610"/>
      <c r="CZ26" s="611">
        <v>10.1</v>
      </c>
      <c r="DA26" s="623"/>
      <c r="DB26" s="623"/>
      <c r="DC26" s="624"/>
      <c r="DD26" s="614">
        <v>6936690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1387608</v>
      </c>
      <c r="S27" s="609"/>
      <c r="T27" s="609"/>
      <c r="U27" s="609"/>
      <c r="V27" s="609"/>
      <c r="W27" s="609"/>
      <c r="X27" s="609"/>
      <c r="Y27" s="610"/>
      <c r="Z27" s="646">
        <v>1.9</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24386948</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10459251</v>
      </c>
      <c r="CS27" s="621"/>
      <c r="CT27" s="621"/>
      <c r="CU27" s="621"/>
      <c r="CV27" s="621"/>
      <c r="CW27" s="621"/>
      <c r="CX27" s="621"/>
      <c r="CY27" s="622"/>
      <c r="CZ27" s="611">
        <v>14.7</v>
      </c>
      <c r="DA27" s="623"/>
      <c r="DB27" s="623"/>
      <c r="DC27" s="624"/>
      <c r="DD27" s="614">
        <v>4801138</v>
      </c>
      <c r="DE27" s="621"/>
      <c r="DF27" s="621"/>
      <c r="DG27" s="621"/>
      <c r="DH27" s="621"/>
      <c r="DI27" s="621"/>
      <c r="DJ27" s="621"/>
      <c r="DK27" s="622"/>
      <c r="DL27" s="614">
        <v>4330115</v>
      </c>
      <c r="DM27" s="621"/>
      <c r="DN27" s="621"/>
      <c r="DO27" s="621"/>
      <c r="DP27" s="621"/>
      <c r="DQ27" s="621"/>
      <c r="DR27" s="621"/>
      <c r="DS27" s="621"/>
      <c r="DT27" s="621"/>
      <c r="DU27" s="621"/>
      <c r="DV27" s="622"/>
      <c r="DW27" s="611">
        <v>9</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7219082</v>
      </c>
      <c r="S28" s="609"/>
      <c r="T28" s="609"/>
      <c r="U28" s="609"/>
      <c r="V28" s="609"/>
      <c r="W28" s="609"/>
      <c r="X28" s="609"/>
      <c r="Y28" s="610"/>
      <c r="Z28" s="646">
        <v>9.6999999999999993</v>
      </c>
      <c r="AA28" s="646"/>
      <c r="AB28" s="646"/>
      <c r="AC28" s="646"/>
      <c r="AD28" s="647">
        <v>6343066</v>
      </c>
      <c r="AE28" s="647"/>
      <c r="AF28" s="647"/>
      <c r="AG28" s="647"/>
      <c r="AH28" s="647"/>
      <c r="AI28" s="647"/>
      <c r="AJ28" s="647"/>
      <c r="AK28" s="647"/>
      <c r="AL28" s="611">
        <v>13.2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8</v>
      </c>
      <c r="CS28" s="609"/>
      <c r="CT28" s="609"/>
      <c r="CU28" s="609"/>
      <c r="CV28" s="609"/>
      <c r="CW28" s="609"/>
      <c r="CX28" s="609"/>
      <c r="CY28" s="610"/>
      <c r="CZ28" s="611">
        <v>0</v>
      </c>
      <c r="DA28" s="623"/>
      <c r="DB28" s="623"/>
      <c r="DC28" s="624"/>
      <c r="DD28" s="614">
        <v>8</v>
      </c>
      <c r="DE28" s="609"/>
      <c r="DF28" s="609"/>
      <c r="DG28" s="609"/>
      <c r="DH28" s="609"/>
      <c r="DI28" s="609"/>
      <c r="DJ28" s="609"/>
      <c r="DK28" s="610"/>
      <c r="DL28" s="614">
        <v>8</v>
      </c>
      <c r="DM28" s="609"/>
      <c r="DN28" s="609"/>
      <c r="DO28" s="609"/>
      <c r="DP28" s="609"/>
      <c r="DQ28" s="609"/>
      <c r="DR28" s="609"/>
      <c r="DS28" s="609"/>
      <c r="DT28" s="609"/>
      <c r="DU28" s="609"/>
      <c r="DV28" s="610"/>
      <c r="DW28" s="611">
        <v>0</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532721</v>
      </c>
      <c r="S29" s="609"/>
      <c r="T29" s="609"/>
      <c r="U29" s="609"/>
      <c r="V29" s="609"/>
      <c r="W29" s="609"/>
      <c r="X29" s="609"/>
      <c r="Y29" s="610"/>
      <c r="Z29" s="646">
        <v>0.7</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t="s">
        <v>122</v>
      </c>
      <c r="CS29" s="621"/>
      <c r="CT29" s="621"/>
      <c r="CU29" s="621"/>
      <c r="CV29" s="621"/>
      <c r="CW29" s="621"/>
      <c r="CX29" s="621"/>
      <c r="CY29" s="622"/>
      <c r="CZ29" s="611" t="s">
        <v>122</v>
      </c>
      <c r="DA29" s="623"/>
      <c r="DB29" s="623"/>
      <c r="DC29" s="624"/>
      <c r="DD29" s="614" t="s">
        <v>122</v>
      </c>
      <c r="DE29" s="621"/>
      <c r="DF29" s="621"/>
      <c r="DG29" s="621"/>
      <c r="DH29" s="621"/>
      <c r="DI29" s="621"/>
      <c r="DJ29" s="621"/>
      <c r="DK29" s="622"/>
      <c r="DL29" s="614" t="s">
        <v>122</v>
      </c>
      <c r="DM29" s="621"/>
      <c r="DN29" s="621"/>
      <c r="DO29" s="621"/>
      <c r="DP29" s="621"/>
      <c r="DQ29" s="621"/>
      <c r="DR29" s="621"/>
      <c r="DS29" s="621"/>
      <c r="DT29" s="621"/>
      <c r="DU29" s="621"/>
      <c r="DV29" s="622"/>
      <c r="DW29" s="611" t="s">
        <v>122</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4816232</v>
      </c>
      <c r="S30" s="609"/>
      <c r="T30" s="609"/>
      <c r="U30" s="609"/>
      <c r="V30" s="609"/>
      <c r="W30" s="609"/>
      <c r="X30" s="609"/>
      <c r="Y30" s="610"/>
      <c r="Z30" s="646">
        <v>6.5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t="s">
        <v>122</v>
      </c>
      <c r="CS30" s="609"/>
      <c r="CT30" s="609"/>
      <c r="CU30" s="609"/>
      <c r="CV30" s="609"/>
      <c r="CW30" s="609"/>
      <c r="CX30" s="609"/>
      <c r="CY30" s="610"/>
      <c r="CZ30" s="611" t="s">
        <v>122</v>
      </c>
      <c r="DA30" s="623"/>
      <c r="DB30" s="623"/>
      <c r="DC30" s="624"/>
      <c r="DD30" s="614" t="s">
        <v>122</v>
      </c>
      <c r="DE30" s="609"/>
      <c r="DF30" s="609"/>
      <c r="DG30" s="609"/>
      <c r="DH30" s="609"/>
      <c r="DI30" s="609"/>
      <c r="DJ30" s="609"/>
      <c r="DK30" s="610"/>
      <c r="DL30" s="614" t="s">
        <v>122</v>
      </c>
      <c r="DM30" s="609"/>
      <c r="DN30" s="609"/>
      <c r="DO30" s="609"/>
      <c r="DP30" s="609"/>
      <c r="DQ30" s="609"/>
      <c r="DR30" s="609"/>
      <c r="DS30" s="609"/>
      <c r="DT30" s="609"/>
      <c r="DU30" s="609"/>
      <c r="DV30" s="610"/>
      <c r="DW30" s="611" t="s">
        <v>122</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v>7646315</v>
      </c>
      <c r="S31" s="609"/>
      <c r="T31" s="609"/>
      <c r="U31" s="609"/>
      <c r="V31" s="609"/>
      <c r="W31" s="609"/>
      <c r="X31" s="609"/>
      <c r="Y31" s="610"/>
      <c r="Z31" s="646">
        <v>10.3</v>
      </c>
      <c r="AA31" s="646"/>
      <c r="AB31" s="646"/>
      <c r="AC31" s="646"/>
      <c r="AD31" s="647">
        <v>4591043</v>
      </c>
      <c r="AE31" s="647"/>
      <c r="AF31" s="647"/>
      <c r="AG31" s="647"/>
      <c r="AH31" s="647"/>
      <c r="AI31" s="647"/>
      <c r="AJ31" s="647"/>
      <c r="AK31" s="647"/>
      <c r="AL31" s="611">
        <v>9.6</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98.2</v>
      </c>
      <c r="BN31" s="671"/>
      <c r="BO31" s="671"/>
      <c r="BP31" s="671"/>
      <c r="BQ31" s="673"/>
      <c r="BR31" s="670">
        <v>99.2</v>
      </c>
      <c r="BS31" s="671"/>
      <c r="BT31" s="671"/>
      <c r="BU31" s="671"/>
      <c r="BV31" s="671"/>
      <c r="BW31" s="671"/>
      <c r="BX31" s="672">
        <v>98.1</v>
      </c>
      <c r="BY31" s="671"/>
      <c r="BZ31" s="671"/>
      <c r="CA31" s="671"/>
      <c r="CB31" s="673"/>
      <c r="CD31" s="629"/>
      <c r="CE31" s="630"/>
      <c r="CF31" s="605" t="s">
        <v>300</v>
      </c>
      <c r="CG31" s="606"/>
      <c r="CH31" s="606"/>
      <c r="CI31" s="606"/>
      <c r="CJ31" s="606"/>
      <c r="CK31" s="606"/>
      <c r="CL31" s="606"/>
      <c r="CM31" s="606"/>
      <c r="CN31" s="606"/>
      <c r="CO31" s="606"/>
      <c r="CP31" s="606"/>
      <c r="CQ31" s="607"/>
      <c r="CR31" s="608" t="s">
        <v>122</v>
      </c>
      <c r="CS31" s="621"/>
      <c r="CT31" s="621"/>
      <c r="CU31" s="621"/>
      <c r="CV31" s="621"/>
      <c r="CW31" s="621"/>
      <c r="CX31" s="621"/>
      <c r="CY31" s="622"/>
      <c r="CZ31" s="611" t="s">
        <v>122</v>
      </c>
      <c r="DA31" s="623"/>
      <c r="DB31" s="623"/>
      <c r="DC31" s="624"/>
      <c r="DD31" s="614" t="s">
        <v>122</v>
      </c>
      <c r="DE31" s="621"/>
      <c r="DF31" s="621"/>
      <c r="DG31" s="621"/>
      <c r="DH31" s="621"/>
      <c r="DI31" s="621"/>
      <c r="DJ31" s="621"/>
      <c r="DK31" s="622"/>
      <c r="DL31" s="614" t="s">
        <v>122</v>
      </c>
      <c r="DM31" s="621"/>
      <c r="DN31" s="621"/>
      <c r="DO31" s="621"/>
      <c r="DP31" s="621"/>
      <c r="DQ31" s="621"/>
      <c r="DR31" s="621"/>
      <c r="DS31" s="621"/>
      <c r="DT31" s="621"/>
      <c r="DU31" s="621"/>
      <c r="DV31" s="622"/>
      <c r="DW31" s="611" t="s">
        <v>122</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4359522</v>
      </c>
      <c r="S32" s="609"/>
      <c r="T32" s="609"/>
      <c r="U32" s="609"/>
      <c r="V32" s="609"/>
      <c r="W32" s="609"/>
      <c r="X32" s="609"/>
      <c r="Y32" s="610"/>
      <c r="Z32" s="646">
        <v>5.9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99.1</v>
      </c>
      <c r="BH32" s="621"/>
      <c r="BI32" s="621"/>
      <c r="BJ32" s="621"/>
      <c r="BK32" s="621"/>
      <c r="BL32" s="621"/>
      <c r="BM32" s="612">
        <v>97.9</v>
      </c>
      <c r="BN32" s="621"/>
      <c r="BO32" s="621"/>
      <c r="BP32" s="621"/>
      <c r="BQ32" s="644"/>
      <c r="BR32" s="679">
        <v>99.1</v>
      </c>
      <c r="BS32" s="621"/>
      <c r="BT32" s="621"/>
      <c r="BU32" s="621"/>
      <c r="BV32" s="621"/>
      <c r="BW32" s="621"/>
      <c r="BX32" s="612">
        <v>97.9</v>
      </c>
      <c r="BY32" s="621"/>
      <c r="BZ32" s="621"/>
      <c r="CA32" s="621"/>
      <c r="CB32" s="644"/>
      <c r="CD32" s="631"/>
      <c r="CE32" s="632"/>
      <c r="CF32" s="605" t="s">
        <v>304</v>
      </c>
      <c r="CG32" s="606"/>
      <c r="CH32" s="606"/>
      <c r="CI32" s="606"/>
      <c r="CJ32" s="606"/>
      <c r="CK32" s="606"/>
      <c r="CL32" s="606"/>
      <c r="CM32" s="606"/>
      <c r="CN32" s="606"/>
      <c r="CO32" s="606"/>
      <c r="CP32" s="606"/>
      <c r="CQ32" s="607"/>
      <c r="CR32" s="608">
        <v>8</v>
      </c>
      <c r="CS32" s="609"/>
      <c r="CT32" s="609"/>
      <c r="CU32" s="609"/>
      <c r="CV32" s="609"/>
      <c r="CW32" s="609"/>
      <c r="CX32" s="609"/>
      <c r="CY32" s="610"/>
      <c r="CZ32" s="611">
        <v>0</v>
      </c>
      <c r="DA32" s="623"/>
      <c r="DB32" s="623"/>
      <c r="DC32" s="624"/>
      <c r="DD32" s="614">
        <v>8</v>
      </c>
      <c r="DE32" s="609"/>
      <c r="DF32" s="609"/>
      <c r="DG32" s="609"/>
      <c r="DH32" s="609"/>
      <c r="DI32" s="609"/>
      <c r="DJ32" s="609"/>
      <c r="DK32" s="610"/>
      <c r="DL32" s="614">
        <v>8</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317093</v>
      </c>
      <c r="S33" s="609"/>
      <c r="T33" s="609"/>
      <c r="U33" s="609"/>
      <c r="V33" s="609"/>
      <c r="W33" s="609"/>
      <c r="X33" s="609"/>
      <c r="Y33" s="610"/>
      <c r="Z33" s="646">
        <v>0.4</v>
      </c>
      <c r="AA33" s="646"/>
      <c r="AB33" s="646"/>
      <c r="AC33" s="646"/>
      <c r="AD33" s="647">
        <v>22851</v>
      </c>
      <c r="AE33" s="647"/>
      <c r="AF33" s="647"/>
      <c r="AG33" s="647"/>
      <c r="AH33" s="647"/>
      <c r="AI33" s="647"/>
      <c r="AJ33" s="647"/>
      <c r="AK33" s="647"/>
      <c r="AL33" s="611">
        <v>0</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t="s">
        <v>122</v>
      </c>
      <c r="BH33" s="593"/>
      <c r="BI33" s="593"/>
      <c r="BJ33" s="593"/>
      <c r="BK33" s="593"/>
      <c r="BL33" s="593"/>
      <c r="BM33" s="639" t="s">
        <v>122</v>
      </c>
      <c r="BN33" s="593"/>
      <c r="BO33" s="593"/>
      <c r="BP33" s="593"/>
      <c r="BQ33" s="656"/>
      <c r="BR33" s="669" t="s">
        <v>122</v>
      </c>
      <c r="BS33" s="593"/>
      <c r="BT33" s="593"/>
      <c r="BU33" s="593"/>
      <c r="BV33" s="593"/>
      <c r="BW33" s="593"/>
      <c r="BX33" s="639" t="s">
        <v>122</v>
      </c>
      <c r="BY33" s="593"/>
      <c r="BZ33" s="593"/>
      <c r="CA33" s="593"/>
      <c r="CB33" s="656"/>
      <c r="CD33" s="605" t="s">
        <v>307</v>
      </c>
      <c r="CE33" s="606"/>
      <c r="CF33" s="606"/>
      <c r="CG33" s="606"/>
      <c r="CH33" s="606"/>
      <c r="CI33" s="606"/>
      <c r="CJ33" s="606"/>
      <c r="CK33" s="606"/>
      <c r="CL33" s="606"/>
      <c r="CM33" s="606"/>
      <c r="CN33" s="606"/>
      <c r="CO33" s="606"/>
      <c r="CP33" s="606"/>
      <c r="CQ33" s="607"/>
      <c r="CR33" s="608">
        <v>35516217</v>
      </c>
      <c r="CS33" s="621"/>
      <c r="CT33" s="621"/>
      <c r="CU33" s="621"/>
      <c r="CV33" s="621"/>
      <c r="CW33" s="621"/>
      <c r="CX33" s="621"/>
      <c r="CY33" s="622"/>
      <c r="CZ33" s="611">
        <v>49.8</v>
      </c>
      <c r="DA33" s="623"/>
      <c r="DB33" s="623"/>
      <c r="DC33" s="624"/>
      <c r="DD33" s="614">
        <v>30285444</v>
      </c>
      <c r="DE33" s="621"/>
      <c r="DF33" s="621"/>
      <c r="DG33" s="621"/>
      <c r="DH33" s="621"/>
      <c r="DI33" s="621"/>
      <c r="DJ33" s="621"/>
      <c r="DK33" s="622"/>
      <c r="DL33" s="614">
        <v>19795073</v>
      </c>
      <c r="DM33" s="621"/>
      <c r="DN33" s="621"/>
      <c r="DO33" s="621"/>
      <c r="DP33" s="621"/>
      <c r="DQ33" s="621"/>
      <c r="DR33" s="621"/>
      <c r="DS33" s="621"/>
      <c r="DT33" s="621"/>
      <c r="DU33" s="621"/>
      <c r="DV33" s="622"/>
      <c r="DW33" s="611">
        <v>41.3</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415004</v>
      </c>
      <c r="S34" s="609"/>
      <c r="T34" s="609"/>
      <c r="U34" s="609"/>
      <c r="V34" s="609"/>
      <c r="W34" s="609"/>
      <c r="X34" s="609"/>
      <c r="Y34" s="610"/>
      <c r="Z34" s="646">
        <v>0.6</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18614053</v>
      </c>
      <c r="CS34" s="609"/>
      <c r="CT34" s="609"/>
      <c r="CU34" s="609"/>
      <c r="CV34" s="609"/>
      <c r="CW34" s="609"/>
      <c r="CX34" s="609"/>
      <c r="CY34" s="610"/>
      <c r="CZ34" s="611">
        <v>26.1</v>
      </c>
      <c r="DA34" s="623"/>
      <c r="DB34" s="623"/>
      <c r="DC34" s="624"/>
      <c r="DD34" s="614">
        <v>16148741</v>
      </c>
      <c r="DE34" s="609"/>
      <c r="DF34" s="609"/>
      <c r="DG34" s="609"/>
      <c r="DH34" s="609"/>
      <c r="DI34" s="609"/>
      <c r="DJ34" s="609"/>
      <c r="DK34" s="610"/>
      <c r="DL34" s="614">
        <v>13117028</v>
      </c>
      <c r="DM34" s="609"/>
      <c r="DN34" s="609"/>
      <c r="DO34" s="609"/>
      <c r="DP34" s="609"/>
      <c r="DQ34" s="609"/>
      <c r="DR34" s="609"/>
      <c r="DS34" s="609"/>
      <c r="DT34" s="609"/>
      <c r="DU34" s="609"/>
      <c r="DV34" s="610"/>
      <c r="DW34" s="611">
        <v>27.4</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6167916</v>
      </c>
      <c r="S35" s="609"/>
      <c r="T35" s="609"/>
      <c r="U35" s="609"/>
      <c r="V35" s="609"/>
      <c r="W35" s="609"/>
      <c r="X35" s="609"/>
      <c r="Y35" s="610"/>
      <c r="Z35" s="646">
        <v>8.3000000000000007</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1240825</v>
      </c>
      <c r="CS35" s="621"/>
      <c r="CT35" s="621"/>
      <c r="CU35" s="621"/>
      <c r="CV35" s="621"/>
      <c r="CW35" s="621"/>
      <c r="CX35" s="621"/>
      <c r="CY35" s="622"/>
      <c r="CZ35" s="611">
        <v>1.7</v>
      </c>
      <c r="DA35" s="623"/>
      <c r="DB35" s="623"/>
      <c r="DC35" s="624"/>
      <c r="DD35" s="614">
        <v>973642</v>
      </c>
      <c r="DE35" s="621"/>
      <c r="DF35" s="621"/>
      <c r="DG35" s="621"/>
      <c r="DH35" s="621"/>
      <c r="DI35" s="621"/>
      <c r="DJ35" s="621"/>
      <c r="DK35" s="622"/>
      <c r="DL35" s="614">
        <v>973642</v>
      </c>
      <c r="DM35" s="621"/>
      <c r="DN35" s="621"/>
      <c r="DO35" s="621"/>
      <c r="DP35" s="621"/>
      <c r="DQ35" s="621"/>
      <c r="DR35" s="621"/>
      <c r="DS35" s="621"/>
      <c r="DT35" s="621"/>
      <c r="DU35" s="621"/>
      <c r="DV35" s="622"/>
      <c r="DW35" s="611">
        <v>2</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2312592</v>
      </c>
      <c r="S36" s="609"/>
      <c r="T36" s="609"/>
      <c r="U36" s="609"/>
      <c r="V36" s="609"/>
      <c r="W36" s="609"/>
      <c r="X36" s="609"/>
      <c r="Y36" s="610"/>
      <c r="Z36" s="646">
        <v>3.1</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2256446</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1390447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6289374</v>
      </c>
      <c r="CS36" s="609"/>
      <c r="CT36" s="609"/>
      <c r="CU36" s="609"/>
      <c r="CV36" s="609"/>
      <c r="CW36" s="609"/>
      <c r="CX36" s="609"/>
      <c r="CY36" s="610"/>
      <c r="CZ36" s="611">
        <v>8.8000000000000007</v>
      </c>
      <c r="DA36" s="623"/>
      <c r="DB36" s="623"/>
      <c r="DC36" s="624"/>
      <c r="DD36" s="614">
        <v>5378910</v>
      </c>
      <c r="DE36" s="609"/>
      <c r="DF36" s="609"/>
      <c r="DG36" s="609"/>
      <c r="DH36" s="609"/>
      <c r="DI36" s="609"/>
      <c r="DJ36" s="609"/>
      <c r="DK36" s="610"/>
      <c r="DL36" s="614">
        <v>4090662</v>
      </c>
      <c r="DM36" s="609"/>
      <c r="DN36" s="609"/>
      <c r="DO36" s="609"/>
      <c r="DP36" s="609"/>
      <c r="DQ36" s="609"/>
      <c r="DR36" s="609"/>
      <c r="DS36" s="609"/>
      <c r="DT36" s="609"/>
      <c r="DU36" s="609"/>
      <c r="DV36" s="610"/>
      <c r="DW36" s="611">
        <v>8.5</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1977878</v>
      </c>
      <c r="S37" s="609"/>
      <c r="T37" s="609"/>
      <c r="U37" s="609"/>
      <c r="V37" s="609"/>
      <c r="W37" s="609"/>
      <c r="X37" s="609"/>
      <c r="Y37" s="610"/>
      <c r="Z37" s="646">
        <v>2.7</v>
      </c>
      <c r="AA37" s="646"/>
      <c r="AB37" s="646"/>
      <c r="AC37" s="646"/>
      <c r="AD37" s="647">
        <v>193</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246550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1317038</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644073</v>
      </c>
      <c r="CS37" s="621"/>
      <c r="CT37" s="621"/>
      <c r="CU37" s="621"/>
      <c r="CV37" s="621"/>
      <c r="CW37" s="621"/>
      <c r="CX37" s="621"/>
      <c r="CY37" s="622"/>
      <c r="CZ37" s="611">
        <v>0.9</v>
      </c>
      <c r="DA37" s="623"/>
      <c r="DB37" s="623"/>
      <c r="DC37" s="624"/>
      <c r="DD37" s="614">
        <v>644073</v>
      </c>
      <c r="DE37" s="621"/>
      <c r="DF37" s="621"/>
      <c r="DG37" s="621"/>
      <c r="DH37" s="621"/>
      <c r="DI37" s="621"/>
      <c r="DJ37" s="621"/>
      <c r="DK37" s="622"/>
      <c r="DL37" s="614">
        <v>526429</v>
      </c>
      <c r="DM37" s="621"/>
      <c r="DN37" s="621"/>
      <c r="DO37" s="621"/>
      <c r="DP37" s="621"/>
      <c r="DQ37" s="621"/>
      <c r="DR37" s="621"/>
      <c r="DS37" s="621"/>
      <c r="DT37" s="621"/>
      <c r="DU37" s="621"/>
      <c r="DV37" s="622"/>
      <c r="DW37" s="611">
        <v>1.1000000000000001</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t="s">
        <v>122</v>
      </c>
      <c r="S38" s="609"/>
      <c r="T38" s="609"/>
      <c r="U38" s="609"/>
      <c r="V38" s="609"/>
      <c r="W38" s="609"/>
      <c r="X38" s="609"/>
      <c r="Y38" s="610"/>
      <c r="Z38" s="646" t="s">
        <v>122</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7842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2256446</v>
      </c>
      <c r="CS38" s="609"/>
      <c r="CT38" s="609"/>
      <c r="CU38" s="609"/>
      <c r="CV38" s="609"/>
      <c r="CW38" s="609"/>
      <c r="CX38" s="609"/>
      <c r="CY38" s="610"/>
      <c r="CZ38" s="611">
        <v>3.2</v>
      </c>
      <c r="DA38" s="623"/>
      <c r="DB38" s="623"/>
      <c r="DC38" s="624"/>
      <c r="DD38" s="614">
        <v>2005640</v>
      </c>
      <c r="DE38" s="609"/>
      <c r="DF38" s="609"/>
      <c r="DG38" s="609"/>
      <c r="DH38" s="609"/>
      <c r="DI38" s="609"/>
      <c r="DJ38" s="609"/>
      <c r="DK38" s="610"/>
      <c r="DL38" s="614">
        <v>1613741</v>
      </c>
      <c r="DM38" s="609"/>
      <c r="DN38" s="609"/>
      <c r="DO38" s="609"/>
      <c r="DP38" s="609"/>
      <c r="DQ38" s="609"/>
      <c r="DR38" s="609"/>
      <c r="DS38" s="609"/>
      <c r="DT38" s="609"/>
      <c r="DU38" s="609"/>
      <c r="DV38" s="610"/>
      <c r="DW38" s="611">
        <v>3.4</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10161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6002692</v>
      </c>
      <c r="CS39" s="621"/>
      <c r="CT39" s="621"/>
      <c r="CU39" s="621"/>
      <c r="CV39" s="621"/>
      <c r="CW39" s="621"/>
      <c r="CX39" s="621"/>
      <c r="CY39" s="622"/>
      <c r="CZ39" s="611">
        <v>8.4</v>
      </c>
      <c r="DA39" s="623"/>
      <c r="DB39" s="623"/>
      <c r="DC39" s="624"/>
      <c r="DD39" s="614">
        <v>5667509</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172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1112827</v>
      </c>
      <c r="CS40" s="609"/>
      <c r="CT40" s="609"/>
      <c r="CU40" s="609"/>
      <c r="CV40" s="609"/>
      <c r="CW40" s="609"/>
      <c r="CX40" s="609"/>
      <c r="CY40" s="610"/>
      <c r="CZ40" s="611">
        <v>1.6</v>
      </c>
      <c r="DA40" s="623"/>
      <c r="DB40" s="623"/>
      <c r="DC40" s="624"/>
      <c r="DD40" s="614">
        <v>111002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74108521</v>
      </c>
      <c r="S41" s="633"/>
      <c r="T41" s="633"/>
      <c r="U41" s="633"/>
      <c r="V41" s="633"/>
      <c r="W41" s="633"/>
      <c r="X41" s="633"/>
      <c r="Y41" s="636"/>
      <c r="Z41" s="637">
        <v>100</v>
      </c>
      <c r="AA41" s="637"/>
      <c r="AB41" s="637"/>
      <c r="AC41" s="637"/>
      <c r="AD41" s="638">
        <v>47913711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608297</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1401599</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299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14378482</v>
      </c>
      <c r="CS42" s="621"/>
      <c r="CT42" s="621"/>
      <c r="CU42" s="621"/>
      <c r="CV42" s="621"/>
      <c r="CW42" s="621"/>
      <c r="CX42" s="621"/>
      <c r="CY42" s="622"/>
      <c r="CZ42" s="611">
        <v>20.100000000000001</v>
      </c>
      <c r="DA42" s="623"/>
      <c r="DB42" s="623"/>
      <c r="DC42" s="624"/>
      <c r="DD42" s="614">
        <v>6427509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422550</v>
      </c>
      <c r="CS43" s="621"/>
      <c r="CT43" s="621"/>
      <c r="CU43" s="621"/>
      <c r="CV43" s="621"/>
      <c r="CW43" s="621"/>
      <c r="CX43" s="621"/>
      <c r="CY43" s="622"/>
      <c r="CZ43" s="611">
        <v>0.6</v>
      </c>
      <c r="DA43" s="623"/>
      <c r="DB43" s="623"/>
      <c r="DC43" s="624"/>
      <c r="DD43" s="614">
        <v>422550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14378482</v>
      </c>
      <c r="CS44" s="609"/>
      <c r="CT44" s="609"/>
      <c r="CU44" s="609"/>
      <c r="CV44" s="609"/>
      <c r="CW44" s="609"/>
      <c r="CX44" s="609"/>
      <c r="CY44" s="610"/>
      <c r="CZ44" s="611">
        <v>20.100000000000001</v>
      </c>
      <c r="DA44" s="612"/>
      <c r="DB44" s="612"/>
      <c r="DC44" s="613"/>
      <c r="DD44" s="614">
        <v>6427509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876844</v>
      </c>
      <c r="CS45" s="621"/>
      <c r="CT45" s="621"/>
      <c r="CU45" s="621"/>
      <c r="CV45" s="621"/>
      <c r="CW45" s="621"/>
      <c r="CX45" s="621"/>
      <c r="CY45" s="622"/>
      <c r="CZ45" s="611">
        <v>1.2</v>
      </c>
      <c r="DA45" s="623"/>
      <c r="DB45" s="623"/>
      <c r="DC45" s="624"/>
      <c r="DD45" s="614">
        <v>227147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13501638</v>
      </c>
      <c r="CS46" s="609"/>
      <c r="CT46" s="609"/>
      <c r="CU46" s="609"/>
      <c r="CV46" s="609"/>
      <c r="CW46" s="609"/>
      <c r="CX46" s="609"/>
      <c r="CY46" s="610"/>
      <c r="CZ46" s="611">
        <v>18.899999999999999</v>
      </c>
      <c r="DA46" s="612"/>
      <c r="DB46" s="612"/>
      <c r="DC46" s="613"/>
      <c r="DD46" s="614">
        <v>6200362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71379667</v>
      </c>
      <c r="CS49" s="593"/>
      <c r="CT49" s="593"/>
      <c r="CU49" s="593"/>
      <c r="CV49" s="593"/>
      <c r="CW49" s="593"/>
      <c r="CX49" s="593"/>
      <c r="CY49" s="594"/>
      <c r="CZ49" s="595">
        <v>100</v>
      </c>
      <c r="DA49" s="596"/>
      <c r="DB49" s="596"/>
      <c r="DC49" s="597"/>
      <c r="DD49" s="598">
        <v>52160994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lS6LpWHwfycn5m0ZlteMPEtFHq88OJZQ81C2fcBqszQCoi16bE82upMQVJYxtEgYwWqQXtYh6pNjFWUyr9xGIw==" saltValue="nf0SGIOchXS3vWuJ4xBm8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86" t="s">
        <v>352</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7" t="s">
        <v>353</v>
      </c>
      <c r="DK2" s="1088"/>
      <c r="DL2" s="1088"/>
      <c r="DM2" s="1088"/>
      <c r="DN2" s="1088"/>
      <c r="DO2" s="1089"/>
      <c r="DP2" s="222"/>
      <c r="DQ2" s="1087" t="s">
        <v>354</v>
      </c>
      <c r="DR2" s="1088"/>
      <c r="DS2" s="1088"/>
      <c r="DT2" s="1088"/>
      <c r="DU2" s="1088"/>
      <c r="DV2" s="1088"/>
      <c r="DW2" s="1088"/>
      <c r="DX2" s="1088"/>
      <c r="DY2" s="1088"/>
      <c r="DZ2" s="1089"/>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55" t="s">
        <v>355</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91" t="s">
        <v>357</v>
      </c>
      <c r="B5" s="992"/>
      <c r="C5" s="992"/>
      <c r="D5" s="992"/>
      <c r="E5" s="992"/>
      <c r="F5" s="992"/>
      <c r="G5" s="992"/>
      <c r="H5" s="992"/>
      <c r="I5" s="992"/>
      <c r="J5" s="992"/>
      <c r="K5" s="992"/>
      <c r="L5" s="992"/>
      <c r="M5" s="992"/>
      <c r="N5" s="992"/>
      <c r="O5" s="992"/>
      <c r="P5" s="993"/>
      <c r="Q5" s="997" t="s">
        <v>358</v>
      </c>
      <c r="R5" s="998"/>
      <c r="S5" s="998"/>
      <c r="T5" s="998"/>
      <c r="U5" s="999"/>
      <c r="V5" s="997" t="s">
        <v>359</v>
      </c>
      <c r="W5" s="998"/>
      <c r="X5" s="998"/>
      <c r="Y5" s="998"/>
      <c r="Z5" s="999"/>
      <c r="AA5" s="997" t="s">
        <v>360</v>
      </c>
      <c r="AB5" s="998"/>
      <c r="AC5" s="998"/>
      <c r="AD5" s="998"/>
      <c r="AE5" s="998"/>
      <c r="AF5" s="1090" t="s">
        <v>361</v>
      </c>
      <c r="AG5" s="998"/>
      <c r="AH5" s="998"/>
      <c r="AI5" s="998"/>
      <c r="AJ5" s="1011"/>
      <c r="AK5" s="998" t="s">
        <v>362</v>
      </c>
      <c r="AL5" s="998"/>
      <c r="AM5" s="998"/>
      <c r="AN5" s="998"/>
      <c r="AO5" s="999"/>
      <c r="AP5" s="997" t="s">
        <v>363</v>
      </c>
      <c r="AQ5" s="998"/>
      <c r="AR5" s="998"/>
      <c r="AS5" s="998"/>
      <c r="AT5" s="999"/>
      <c r="AU5" s="997" t="s">
        <v>364</v>
      </c>
      <c r="AV5" s="998"/>
      <c r="AW5" s="998"/>
      <c r="AX5" s="998"/>
      <c r="AY5" s="1011"/>
      <c r="AZ5" s="226"/>
      <c r="BA5" s="226"/>
      <c r="BB5" s="226"/>
      <c r="BC5" s="226"/>
      <c r="BD5" s="226"/>
      <c r="BE5" s="227"/>
      <c r="BF5" s="227"/>
      <c r="BG5" s="227"/>
      <c r="BH5" s="227"/>
      <c r="BI5" s="227"/>
      <c r="BJ5" s="227"/>
      <c r="BK5" s="227"/>
      <c r="BL5" s="227"/>
      <c r="BM5" s="227"/>
      <c r="BN5" s="227"/>
      <c r="BO5" s="227"/>
      <c r="BP5" s="227"/>
      <c r="BQ5" s="991" t="s">
        <v>365</v>
      </c>
      <c r="BR5" s="992"/>
      <c r="BS5" s="992"/>
      <c r="BT5" s="992"/>
      <c r="BU5" s="992"/>
      <c r="BV5" s="992"/>
      <c r="BW5" s="992"/>
      <c r="BX5" s="992"/>
      <c r="BY5" s="992"/>
      <c r="BZ5" s="992"/>
      <c r="CA5" s="992"/>
      <c r="CB5" s="992"/>
      <c r="CC5" s="992"/>
      <c r="CD5" s="992"/>
      <c r="CE5" s="992"/>
      <c r="CF5" s="992"/>
      <c r="CG5" s="993"/>
      <c r="CH5" s="997" t="s">
        <v>366</v>
      </c>
      <c r="CI5" s="998"/>
      <c r="CJ5" s="998"/>
      <c r="CK5" s="998"/>
      <c r="CL5" s="999"/>
      <c r="CM5" s="997" t="s">
        <v>367</v>
      </c>
      <c r="CN5" s="998"/>
      <c r="CO5" s="998"/>
      <c r="CP5" s="998"/>
      <c r="CQ5" s="999"/>
      <c r="CR5" s="997" t="s">
        <v>368</v>
      </c>
      <c r="CS5" s="998"/>
      <c r="CT5" s="998"/>
      <c r="CU5" s="998"/>
      <c r="CV5" s="999"/>
      <c r="CW5" s="997" t="s">
        <v>369</v>
      </c>
      <c r="CX5" s="998"/>
      <c r="CY5" s="998"/>
      <c r="CZ5" s="998"/>
      <c r="DA5" s="999"/>
      <c r="DB5" s="997" t="s">
        <v>370</v>
      </c>
      <c r="DC5" s="998"/>
      <c r="DD5" s="998"/>
      <c r="DE5" s="998"/>
      <c r="DF5" s="999"/>
      <c r="DG5" s="1080" t="s">
        <v>371</v>
      </c>
      <c r="DH5" s="1081"/>
      <c r="DI5" s="1081"/>
      <c r="DJ5" s="1081"/>
      <c r="DK5" s="1082"/>
      <c r="DL5" s="1080" t="s">
        <v>372</v>
      </c>
      <c r="DM5" s="1081"/>
      <c r="DN5" s="1081"/>
      <c r="DO5" s="1081"/>
      <c r="DP5" s="1082"/>
      <c r="DQ5" s="997" t="s">
        <v>373</v>
      </c>
      <c r="DR5" s="998"/>
      <c r="DS5" s="998"/>
      <c r="DT5" s="998"/>
      <c r="DU5" s="999"/>
      <c r="DV5" s="997" t="s">
        <v>364</v>
      </c>
      <c r="DW5" s="998"/>
      <c r="DX5" s="998"/>
      <c r="DY5" s="998"/>
      <c r="DZ5" s="1011"/>
      <c r="EA5" s="228"/>
    </row>
    <row r="6" spans="1:131" s="229" customFormat="1" ht="26.25" customHeight="1" thickBot="1" x14ac:dyDescent="0.25">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6"/>
      <c r="BA6" s="226"/>
      <c r="BB6" s="226"/>
      <c r="BC6" s="226"/>
      <c r="BD6" s="226"/>
      <c r="BE6" s="227"/>
      <c r="BF6" s="227"/>
      <c r="BG6" s="227"/>
      <c r="BH6" s="227"/>
      <c r="BI6" s="227"/>
      <c r="BJ6" s="227"/>
      <c r="BK6" s="227"/>
      <c r="BL6" s="227"/>
      <c r="BM6" s="227"/>
      <c r="BN6" s="227"/>
      <c r="BO6" s="227"/>
      <c r="BP6" s="227"/>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28"/>
    </row>
    <row r="7" spans="1:131" s="229" customFormat="1" ht="26.25" customHeight="1" thickTop="1" x14ac:dyDescent="0.2">
      <c r="A7" s="230">
        <v>1</v>
      </c>
      <c r="B7" s="1043" t="s">
        <v>374</v>
      </c>
      <c r="C7" s="1044"/>
      <c r="D7" s="1044"/>
      <c r="E7" s="1044"/>
      <c r="F7" s="1044"/>
      <c r="G7" s="1044"/>
      <c r="H7" s="1044"/>
      <c r="I7" s="1044"/>
      <c r="J7" s="1044"/>
      <c r="K7" s="1044"/>
      <c r="L7" s="1044"/>
      <c r="M7" s="1044"/>
      <c r="N7" s="1044"/>
      <c r="O7" s="1044"/>
      <c r="P7" s="1045"/>
      <c r="Q7" s="1098">
        <v>74124</v>
      </c>
      <c r="R7" s="1099"/>
      <c r="S7" s="1099"/>
      <c r="T7" s="1099"/>
      <c r="U7" s="1099"/>
      <c r="V7" s="1099">
        <v>71395</v>
      </c>
      <c r="W7" s="1099"/>
      <c r="X7" s="1099"/>
      <c r="Y7" s="1099"/>
      <c r="Z7" s="1099"/>
      <c r="AA7" s="1099">
        <v>2729</v>
      </c>
      <c r="AB7" s="1099"/>
      <c r="AC7" s="1099"/>
      <c r="AD7" s="1099"/>
      <c r="AE7" s="1100"/>
      <c r="AF7" s="1101">
        <v>1786</v>
      </c>
      <c r="AG7" s="1102"/>
      <c r="AH7" s="1102"/>
      <c r="AI7" s="1102"/>
      <c r="AJ7" s="1103"/>
      <c r="AK7" s="1104">
        <v>6168</v>
      </c>
      <c r="AL7" s="1105"/>
      <c r="AM7" s="1105"/>
      <c r="AN7" s="1105"/>
      <c r="AO7" s="1105"/>
      <c r="AP7" s="1105" t="s">
        <v>539</v>
      </c>
      <c r="AQ7" s="1105"/>
      <c r="AR7" s="1105"/>
      <c r="AS7" s="1105"/>
      <c r="AT7" s="1105"/>
      <c r="AU7" s="1106"/>
      <c r="AV7" s="1106"/>
      <c r="AW7" s="1106"/>
      <c r="AX7" s="1106"/>
      <c r="AY7" s="1107"/>
      <c r="AZ7" s="226"/>
      <c r="BA7" s="226"/>
      <c r="BB7" s="226"/>
      <c r="BC7" s="226"/>
      <c r="BD7" s="226"/>
      <c r="BE7" s="227"/>
      <c r="BF7" s="227"/>
      <c r="BG7" s="227"/>
      <c r="BH7" s="227"/>
      <c r="BI7" s="227"/>
      <c r="BJ7" s="227"/>
      <c r="BK7" s="227"/>
      <c r="BL7" s="227"/>
      <c r="BM7" s="227"/>
      <c r="BN7" s="227"/>
      <c r="BO7" s="227"/>
      <c r="BP7" s="227"/>
      <c r="BQ7" s="230">
        <v>1</v>
      </c>
      <c r="BR7" s="231"/>
      <c r="BS7" s="1095" t="s">
        <v>547</v>
      </c>
      <c r="BT7" s="1096"/>
      <c r="BU7" s="1096"/>
      <c r="BV7" s="1096"/>
      <c r="BW7" s="1096"/>
      <c r="BX7" s="1096"/>
      <c r="BY7" s="1096"/>
      <c r="BZ7" s="1096"/>
      <c r="CA7" s="1096"/>
      <c r="CB7" s="1096"/>
      <c r="CC7" s="1096"/>
      <c r="CD7" s="1096"/>
      <c r="CE7" s="1096"/>
      <c r="CF7" s="1096"/>
      <c r="CG7" s="1108"/>
      <c r="CH7" s="1092">
        <v>-75</v>
      </c>
      <c r="CI7" s="1093"/>
      <c r="CJ7" s="1093"/>
      <c r="CK7" s="1093"/>
      <c r="CL7" s="1094"/>
      <c r="CM7" s="1092">
        <v>1940</v>
      </c>
      <c r="CN7" s="1093"/>
      <c r="CO7" s="1093"/>
      <c r="CP7" s="1093"/>
      <c r="CQ7" s="1094"/>
      <c r="CR7" s="1092">
        <v>1000</v>
      </c>
      <c r="CS7" s="1093"/>
      <c r="CT7" s="1093"/>
      <c r="CU7" s="1093"/>
      <c r="CV7" s="1094"/>
      <c r="CW7" s="1092">
        <v>0</v>
      </c>
      <c r="CX7" s="1093"/>
      <c r="CY7" s="1093"/>
      <c r="CZ7" s="1093"/>
      <c r="DA7" s="1094"/>
      <c r="DB7" s="1092" t="s">
        <v>482</v>
      </c>
      <c r="DC7" s="1093"/>
      <c r="DD7" s="1093"/>
      <c r="DE7" s="1093"/>
      <c r="DF7" s="1094"/>
      <c r="DG7" s="1092" t="s">
        <v>482</v>
      </c>
      <c r="DH7" s="1093"/>
      <c r="DI7" s="1093"/>
      <c r="DJ7" s="1093"/>
      <c r="DK7" s="1094"/>
      <c r="DL7" s="1092" t="s">
        <v>482</v>
      </c>
      <c r="DM7" s="1093"/>
      <c r="DN7" s="1093"/>
      <c r="DO7" s="1093"/>
      <c r="DP7" s="1094"/>
      <c r="DQ7" s="1092" t="s">
        <v>482</v>
      </c>
      <c r="DR7" s="1093"/>
      <c r="DS7" s="1093"/>
      <c r="DT7" s="1093"/>
      <c r="DU7" s="1094"/>
      <c r="DV7" s="1095"/>
      <c r="DW7" s="1096"/>
      <c r="DX7" s="1096"/>
      <c r="DY7" s="1096"/>
      <c r="DZ7" s="1097"/>
      <c r="EA7" s="228"/>
    </row>
    <row r="8" spans="1:131" s="229" customFormat="1" ht="26.25" customHeight="1" x14ac:dyDescent="0.2">
      <c r="A8" s="232">
        <v>2</v>
      </c>
      <c r="B8" s="1026"/>
      <c r="C8" s="1027"/>
      <c r="D8" s="1027"/>
      <c r="E8" s="1027"/>
      <c r="F8" s="1027"/>
      <c r="G8" s="1027"/>
      <c r="H8" s="1027"/>
      <c r="I8" s="1027"/>
      <c r="J8" s="1027"/>
      <c r="K8" s="1027"/>
      <c r="L8" s="1027"/>
      <c r="M8" s="1027"/>
      <c r="N8" s="1027"/>
      <c r="O8" s="1027"/>
      <c r="P8" s="1028"/>
      <c r="Q8" s="1034"/>
      <c r="R8" s="1035"/>
      <c r="S8" s="1035"/>
      <c r="T8" s="1035"/>
      <c r="U8" s="1035"/>
      <c r="V8" s="1035"/>
      <c r="W8" s="1035"/>
      <c r="X8" s="1035"/>
      <c r="Y8" s="1035"/>
      <c r="Z8" s="1035"/>
      <c r="AA8" s="1035"/>
      <c r="AB8" s="1035"/>
      <c r="AC8" s="1035"/>
      <c r="AD8" s="1035"/>
      <c r="AE8" s="1036"/>
      <c r="AF8" s="1031"/>
      <c r="AG8" s="1032"/>
      <c r="AH8" s="1032"/>
      <c r="AI8" s="1032"/>
      <c r="AJ8" s="1033"/>
      <c r="AK8" s="1076"/>
      <c r="AL8" s="1077"/>
      <c r="AM8" s="1077"/>
      <c r="AN8" s="1077"/>
      <c r="AO8" s="1077"/>
      <c r="AP8" s="1077"/>
      <c r="AQ8" s="1077"/>
      <c r="AR8" s="1077"/>
      <c r="AS8" s="1077"/>
      <c r="AT8" s="1077"/>
      <c r="AU8" s="1078"/>
      <c r="AV8" s="1078"/>
      <c r="AW8" s="1078"/>
      <c r="AX8" s="1078"/>
      <c r="AY8" s="1079"/>
      <c r="AZ8" s="226"/>
      <c r="BA8" s="226"/>
      <c r="BB8" s="226"/>
      <c r="BC8" s="226"/>
      <c r="BD8" s="226"/>
      <c r="BE8" s="227"/>
      <c r="BF8" s="227"/>
      <c r="BG8" s="227"/>
      <c r="BH8" s="227"/>
      <c r="BI8" s="227"/>
      <c r="BJ8" s="227"/>
      <c r="BK8" s="227"/>
      <c r="BL8" s="227"/>
      <c r="BM8" s="227"/>
      <c r="BN8" s="227"/>
      <c r="BO8" s="227"/>
      <c r="BP8" s="227"/>
      <c r="BQ8" s="232">
        <v>2</v>
      </c>
      <c r="BR8" s="233"/>
      <c r="BS8" s="988" t="s">
        <v>548</v>
      </c>
      <c r="BT8" s="989"/>
      <c r="BU8" s="989"/>
      <c r="BV8" s="989"/>
      <c r="BW8" s="989"/>
      <c r="BX8" s="989"/>
      <c r="BY8" s="989"/>
      <c r="BZ8" s="989"/>
      <c r="CA8" s="989"/>
      <c r="CB8" s="989"/>
      <c r="CC8" s="989"/>
      <c r="CD8" s="989"/>
      <c r="CE8" s="989"/>
      <c r="CF8" s="989"/>
      <c r="CG8" s="1010"/>
      <c r="CH8" s="985">
        <v>13</v>
      </c>
      <c r="CI8" s="986"/>
      <c r="CJ8" s="986"/>
      <c r="CK8" s="986"/>
      <c r="CL8" s="987"/>
      <c r="CM8" s="985">
        <v>163</v>
      </c>
      <c r="CN8" s="986"/>
      <c r="CO8" s="986"/>
      <c r="CP8" s="986"/>
      <c r="CQ8" s="987"/>
      <c r="CR8" s="985">
        <v>30</v>
      </c>
      <c r="CS8" s="986"/>
      <c r="CT8" s="986"/>
      <c r="CU8" s="986"/>
      <c r="CV8" s="987"/>
      <c r="CW8" s="985">
        <v>0</v>
      </c>
      <c r="CX8" s="986"/>
      <c r="CY8" s="986"/>
      <c r="CZ8" s="986"/>
      <c r="DA8" s="987"/>
      <c r="DB8" s="985" t="s">
        <v>482</v>
      </c>
      <c r="DC8" s="986"/>
      <c r="DD8" s="986"/>
      <c r="DE8" s="986"/>
      <c r="DF8" s="987"/>
      <c r="DG8" s="985" t="s">
        <v>482</v>
      </c>
      <c r="DH8" s="986"/>
      <c r="DI8" s="986"/>
      <c r="DJ8" s="986"/>
      <c r="DK8" s="987"/>
      <c r="DL8" s="985" t="s">
        <v>482</v>
      </c>
      <c r="DM8" s="986"/>
      <c r="DN8" s="986"/>
      <c r="DO8" s="986"/>
      <c r="DP8" s="987"/>
      <c r="DQ8" s="985" t="s">
        <v>482</v>
      </c>
      <c r="DR8" s="986"/>
      <c r="DS8" s="986"/>
      <c r="DT8" s="986"/>
      <c r="DU8" s="987"/>
      <c r="DV8" s="988"/>
      <c r="DW8" s="989"/>
      <c r="DX8" s="989"/>
      <c r="DY8" s="989"/>
      <c r="DZ8" s="990"/>
      <c r="EA8" s="228"/>
    </row>
    <row r="9" spans="1:131" s="229" customFormat="1" ht="26.25" customHeight="1" x14ac:dyDescent="0.2">
      <c r="A9" s="232">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6"/>
      <c r="AL9" s="1077"/>
      <c r="AM9" s="1077"/>
      <c r="AN9" s="1077"/>
      <c r="AO9" s="1077"/>
      <c r="AP9" s="1077"/>
      <c r="AQ9" s="1077"/>
      <c r="AR9" s="1077"/>
      <c r="AS9" s="1077"/>
      <c r="AT9" s="1077"/>
      <c r="AU9" s="1078"/>
      <c r="AV9" s="1078"/>
      <c r="AW9" s="1078"/>
      <c r="AX9" s="1078"/>
      <c r="AY9" s="1079"/>
      <c r="AZ9" s="226"/>
      <c r="BA9" s="226"/>
      <c r="BB9" s="226"/>
      <c r="BC9" s="226"/>
      <c r="BD9" s="226"/>
      <c r="BE9" s="227"/>
      <c r="BF9" s="227"/>
      <c r="BG9" s="227"/>
      <c r="BH9" s="227"/>
      <c r="BI9" s="227"/>
      <c r="BJ9" s="227"/>
      <c r="BK9" s="227"/>
      <c r="BL9" s="227"/>
      <c r="BM9" s="227"/>
      <c r="BN9" s="227"/>
      <c r="BO9" s="227"/>
      <c r="BP9" s="227"/>
      <c r="BQ9" s="232">
        <v>3</v>
      </c>
      <c r="BR9" s="233"/>
      <c r="BS9" s="988" t="s">
        <v>549</v>
      </c>
      <c r="BT9" s="989"/>
      <c r="BU9" s="989"/>
      <c r="BV9" s="989"/>
      <c r="BW9" s="989"/>
      <c r="BX9" s="989"/>
      <c r="BY9" s="989"/>
      <c r="BZ9" s="989"/>
      <c r="CA9" s="989"/>
      <c r="CB9" s="989"/>
      <c r="CC9" s="989"/>
      <c r="CD9" s="989"/>
      <c r="CE9" s="989"/>
      <c r="CF9" s="989"/>
      <c r="CG9" s="1010"/>
      <c r="CH9" s="985">
        <v>-5</v>
      </c>
      <c r="CI9" s="986"/>
      <c r="CJ9" s="986"/>
      <c r="CK9" s="986"/>
      <c r="CL9" s="987"/>
      <c r="CM9" s="985">
        <v>244</v>
      </c>
      <c r="CN9" s="986"/>
      <c r="CO9" s="986"/>
      <c r="CP9" s="986"/>
      <c r="CQ9" s="987"/>
      <c r="CR9" s="985">
        <v>204</v>
      </c>
      <c r="CS9" s="986"/>
      <c r="CT9" s="986"/>
      <c r="CU9" s="986"/>
      <c r="CV9" s="987"/>
      <c r="CW9" s="985">
        <v>38</v>
      </c>
      <c r="CX9" s="986"/>
      <c r="CY9" s="986"/>
      <c r="CZ9" s="986"/>
      <c r="DA9" s="987"/>
      <c r="DB9" s="985" t="s">
        <v>482</v>
      </c>
      <c r="DC9" s="986"/>
      <c r="DD9" s="986"/>
      <c r="DE9" s="986"/>
      <c r="DF9" s="987"/>
      <c r="DG9" s="985" t="s">
        <v>482</v>
      </c>
      <c r="DH9" s="986"/>
      <c r="DI9" s="986"/>
      <c r="DJ9" s="986"/>
      <c r="DK9" s="987"/>
      <c r="DL9" s="985" t="s">
        <v>482</v>
      </c>
      <c r="DM9" s="986"/>
      <c r="DN9" s="986"/>
      <c r="DO9" s="986"/>
      <c r="DP9" s="987"/>
      <c r="DQ9" s="985" t="s">
        <v>482</v>
      </c>
      <c r="DR9" s="986"/>
      <c r="DS9" s="986"/>
      <c r="DT9" s="986"/>
      <c r="DU9" s="987"/>
      <c r="DV9" s="988"/>
      <c r="DW9" s="989"/>
      <c r="DX9" s="989"/>
      <c r="DY9" s="989"/>
      <c r="DZ9" s="990"/>
      <c r="EA9" s="228"/>
    </row>
    <row r="10" spans="1:131" s="229" customFormat="1" ht="26.25" customHeight="1" x14ac:dyDescent="0.2">
      <c r="A10" s="232">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26"/>
      <c r="BA10" s="226"/>
      <c r="BB10" s="226"/>
      <c r="BC10" s="226"/>
      <c r="BD10" s="226"/>
      <c r="BE10" s="227"/>
      <c r="BF10" s="227"/>
      <c r="BG10" s="227"/>
      <c r="BH10" s="227"/>
      <c r="BI10" s="227"/>
      <c r="BJ10" s="227"/>
      <c r="BK10" s="227"/>
      <c r="BL10" s="227"/>
      <c r="BM10" s="227"/>
      <c r="BN10" s="227"/>
      <c r="BO10" s="227"/>
      <c r="BP10" s="227"/>
      <c r="BQ10" s="232">
        <v>4</v>
      </c>
      <c r="BR10" s="233"/>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28"/>
    </row>
    <row r="11" spans="1:131" s="229" customFormat="1" ht="26.25" customHeight="1" x14ac:dyDescent="0.2">
      <c r="A11" s="232">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6"/>
      <c r="BA11" s="226"/>
      <c r="BB11" s="226"/>
      <c r="BC11" s="226"/>
      <c r="BD11" s="226"/>
      <c r="BE11" s="227"/>
      <c r="BF11" s="227"/>
      <c r="BG11" s="227"/>
      <c r="BH11" s="227"/>
      <c r="BI11" s="227"/>
      <c r="BJ11" s="227"/>
      <c r="BK11" s="227"/>
      <c r="BL11" s="227"/>
      <c r="BM11" s="227"/>
      <c r="BN11" s="227"/>
      <c r="BO11" s="227"/>
      <c r="BP11" s="227"/>
      <c r="BQ11" s="232">
        <v>5</v>
      </c>
      <c r="BR11" s="233"/>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8"/>
    </row>
    <row r="12" spans="1:131" s="229" customFormat="1" ht="26.25" customHeight="1" x14ac:dyDescent="0.2">
      <c r="A12" s="232">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6"/>
      <c r="BA12" s="226"/>
      <c r="BB12" s="226"/>
      <c r="BC12" s="226"/>
      <c r="BD12" s="226"/>
      <c r="BE12" s="227"/>
      <c r="BF12" s="227"/>
      <c r="BG12" s="227"/>
      <c r="BH12" s="227"/>
      <c r="BI12" s="227"/>
      <c r="BJ12" s="227"/>
      <c r="BK12" s="227"/>
      <c r="BL12" s="227"/>
      <c r="BM12" s="227"/>
      <c r="BN12" s="227"/>
      <c r="BO12" s="227"/>
      <c r="BP12" s="227"/>
      <c r="BQ12" s="232">
        <v>6</v>
      </c>
      <c r="BR12" s="233"/>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8"/>
    </row>
    <row r="13" spans="1:131" s="229" customFormat="1" ht="26.25" customHeight="1" x14ac:dyDescent="0.2">
      <c r="A13" s="232">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6"/>
      <c r="BA13" s="226"/>
      <c r="BB13" s="226"/>
      <c r="BC13" s="226"/>
      <c r="BD13" s="226"/>
      <c r="BE13" s="227"/>
      <c r="BF13" s="227"/>
      <c r="BG13" s="227"/>
      <c r="BH13" s="227"/>
      <c r="BI13" s="227"/>
      <c r="BJ13" s="227"/>
      <c r="BK13" s="227"/>
      <c r="BL13" s="227"/>
      <c r="BM13" s="227"/>
      <c r="BN13" s="227"/>
      <c r="BO13" s="227"/>
      <c r="BP13" s="227"/>
      <c r="BQ13" s="232">
        <v>7</v>
      </c>
      <c r="BR13" s="233"/>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8"/>
    </row>
    <row r="14" spans="1:131" s="229" customFormat="1" ht="26.25" customHeight="1" x14ac:dyDescent="0.2">
      <c r="A14" s="232">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6"/>
      <c r="BA14" s="226"/>
      <c r="BB14" s="226"/>
      <c r="BC14" s="226"/>
      <c r="BD14" s="226"/>
      <c r="BE14" s="227"/>
      <c r="BF14" s="227"/>
      <c r="BG14" s="227"/>
      <c r="BH14" s="227"/>
      <c r="BI14" s="227"/>
      <c r="BJ14" s="227"/>
      <c r="BK14" s="227"/>
      <c r="BL14" s="227"/>
      <c r="BM14" s="227"/>
      <c r="BN14" s="227"/>
      <c r="BO14" s="227"/>
      <c r="BP14" s="227"/>
      <c r="BQ14" s="232">
        <v>8</v>
      </c>
      <c r="BR14" s="233"/>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8"/>
    </row>
    <row r="15" spans="1:131" s="229" customFormat="1" ht="26.25" customHeight="1" x14ac:dyDescent="0.2">
      <c r="A15" s="232">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6"/>
      <c r="BA15" s="226"/>
      <c r="BB15" s="226"/>
      <c r="BC15" s="226"/>
      <c r="BD15" s="226"/>
      <c r="BE15" s="227"/>
      <c r="BF15" s="227"/>
      <c r="BG15" s="227"/>
      <c r="BH15" s="227"/>
      <c r="BI15" s="227"/>
      <c r="BJ15" s="227"/>
      <c r="BK15" s="227"/>
      <c r="BL15" s="227"/>
      <c r="BM15" s="227"/>
      <c r="BN15" s="227"/>
      <c r="BO15" s="227"/>
      <c r="BP15" s="227"/>
      <c r="BQ15" s="232">
        <v>9</v>
      </c>
      <c r="BR15" s="233"/>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8"/>
    </row>
    <row r="16" spans="1:131" s="229" customFormat="1" ht="26.25" customHeight="1" x14ac:dyDescent="0.2">
      <c r="A16" s="232">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6"/>
      <c r="BA16" s="226"/>
      <c r="BB16" s="226"/>
      <c r="BC16" s="226"/>
      <c r="BD16" s="226"/>
      <c r="BE16" s="227"/>
      <c r="BF16" s="227"/>
      <c r="BG16" s="227"/>
      <c r="BH16" s="227"/>
      <c r="BI16" s="227"/>
      <c r="BJ16" s="227"/>
      <c r="BK16" s="227"/>
      <c r="BL16" s="227"/>
      <c r="BM16" s="227"/>
      <c r="BN16" s="227"/>
      <c r="BO16" s="227"/>
      <c r="BP16" s="227"/>
      <c r="BQ16" s="232">
        <v>10</v>
      </c>
      <c r="BR16" s="233"/>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8"/>
    </row>
    <row r="17" spans="1:131" s="229" customFormat="1" ht="26.25" customHeight="1" x14ac:dyDescent="0.2">
      <c r="A17" s="232">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6"/>
      <c r="BA17" s="226"/>
      <c r="BB17" s="226"/>
      <c r="BC17" s="226"/>
      <c r="BD17" s="226"/>
      <c r="BE17" s="227"/>
      <c r="BF17" s="227"/>
      <c r="BG17" s="227"/>
      <c r="BH17" s="227"/>
      <c r="BI17" s="227"/>
      <c r="BJ17" s="227"/>
      <c r="BK17" s="227"/>
      <c r="BL17" s="227"/>
      <c r="BM17" s="227"/>
      <c r="BN17" s="227"/>
      <c r="BO17" s="227"/>
      <c r="BP17" s="227"/>
      <c r="BQ17" s="232">
        <v>11</v>
      </c>
      <c r="BR17" s="233"/>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8"/>
    </row>
    <row r="18" spans="1:131" s="229" customFormat="1" ht="26.25" customHeight="1" x14ac:dyDescent="0.2">
      <c r="A18" s="232">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6"/>
      <c r="BA18" s="226"/>
      <c r="BB18" s="226"/>
      <c r="BC18" s="226"/>
      <c r="BD18" s="226"/>
      <c r="BE18" s="227"/>
      <c r="BF18" s="227"/>
      <c r="BG18" s="227"/>
      <c r="BH18" s="227"/>
      <c r="BI18" s="227"/>
      <c r="BJ18" s="227"/>
      <c r="BK18" s="227"/>
      <c r="BL18" s="227"/>
      <c r="BM18" s="227"/>
      <c r="BN18" s="227"/>
      <c r="BO18" s="227"/>
      <c r="BP18" s="227"/>
      <c r="BQ18" s="232">
        <v>12</v>
      </c>
      <c r="BR18" s="233"/>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8"/>
    </row>
    <row r="19" spans="1:131" s="229" customFormat="1" ht="26.25" customHeight="1" x14ac:dyDescent="0.2">
      <c r="A19" s="232">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6"/>
      <c r="BA19" s="226"/>
      <c r="BB19" s="226"/>
      <c r="BC19" s="226"/>
      <c r="BD19" s="226"/>
      <c r="BE19" s="227"/>
      <c r="BF19" s="227"/>
      <c r="BG19" s="227"/>
      <c r="BH19" s="227"/>
      <c r="BI19" s="227"/>
      <c r="BJ19" s="227"/>
      <c r="BK19" s="227"/>
      <c r="BL19" s="227"/>
      <c r="BM19" s="227"/>
      <c r="BN19" s="227"/>
      <c r="BO19" s="227"/>
      <c r="BP19" s="227"/>
      <c r="BQ19" s="232">
        <v>13</v>
      </c>
      <c r="BR19" s="233"/>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8"/>
    </row>
    <row r="20" spans="1:131" s="229" customFormat="1" ht="26.25" customHeight="1" x14ac:dyDescent="0.2">
      <c r="A20" s="232">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6"/>
      <c r="BA20" s="226"/>
      <c r="BB20" s="226"/>
      <c r="BC20" s="226"/>
      <c r="BD20" s="226"/>
      <c r="BE20" s="227"/>
      <c r="BF20" s="227"/>
      <c r="BG20" s="227"/>
      <c r="BH20" s="227"/>
      <c r="BI20" s="227"/>
      <c r="BJ20" s="227"/>
      <c r="BK20" s="227"/>
      <c r="BL20" s="227"/>
      <c r="BM20" s="227"/>
      <c r="BN20" s="227"/>
      <c r="BO20" s="227"/>
      <c r="BP20" s="227"/>
      <c r="BQ20" s="232">
        <v>14</v>
      </c>
      <c r="BR20" s="233"/>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8"/>
    </row>
    <row r="21" spans="1:131" s="229" customFormat="1" ht="26.25" customHeight="1" thickBot="1" x14ac:dyDescent="0.25">
      <c r="A21" s="232">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6"/>
      <c r="BA21" s="226"/>
      <c r="BB21" s="226"/>
      <c r="BC21" s="226"/>
      <c r="BD21" s="226"/>
      <c r="BE21" s="227"/>
      <c r="BF21" s="227"/>
      <c r="BG21" s="227"/>
      <c r="BH21" s="227"/>
      <c r="BI21" s="227"/>
      <c r="BJ21" s="227"/>
      <c r="BK21" s="227"/>
      <c r="BL21" s="227"/>
      <c r="BM21" s="227"/>
      <c r="BN21" s="227"/>
      <c r="BO21" s="227"/>
      <c r="BP21" s="227"/>
      <c r="BQ21" s="232">
        <v>15</v>
      </c>
      <c r="BR21" s="233"/>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8"/>
    </row>
    <row r="22" spans="1:131" s="229" customFormat="1" ht="26.25" customHeight="1" x14ac:dyDescent="0.2">
      <c r="A22" s="232">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375</v>
      </c>
      <c r="BA22" s="1024"/>
      <c r="BB22" s="1024"/>
      <c r="BC22" s="1024"/>
      <c r="BD22" s="1025"/>
      <c r="BE22" s="227"/>
      <c r="BF22" s="227"/>
      <c r="BG22" s="227"/>
      <c r="BH22" s="227"/>
      <c r="BI22" s="227"/>
      <c r="BJ22" s="227"/>
      <c r="BK22" s="227"/>
      <c r="BL22" s="227"/>
      <c r="BM22" s="227"/>
      <c r="BN22" s="227"/>
      <c r="BO22" s="227"/>
      <c r="BP22" s="227"/>
      <c r="BQ22" s="232">
        <v>16</v>
      </c>
      <c r="BR22" s="233"/>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63">
        <v>74124</v>
      </c>
      <c r="R23" s="1057"/>
      <c r="S23" s="1057"/>
      <c r="T23" s="1057"/>
      <c r="U23" s="1057"/>
      <c r="V23" s="1057">
        <v>71395</v>
      </c>
      <c r="W23" s="1057"/>
      <c r="X23" s="1057"/>
      <c r="Y23" s="1057"/>
      <c r="Z23" s="1057"/>
      <c r="AA23" s="1057">
        <v>2729</v>
      </c>
      <c r="AB23" s="1057"/>
      <c r="AC23" s="1057"/>
      <c r="AD23" s="1057"/>
      <c r="AE23" s="1064"/>
      <c r="AF23" s="1065">
        <v>1786</v>
      </c>
      <c r="AG23" s="1057"/>
      <c r="AH23" s="1057"/>
      <c r="AI23" s="1057"/>
      <c r="AJ23" s="1066"/>
      <c r="AK23" s="1067"/>
      <c r="AL23" s="1068"/>
      <c r="AM23" s="1068"/>
      <c r="AN23" s="1068"/>
      <c r="AO23" s="1068"/>
      <c r="AP23" s="1057" t="s">
        <v>482</v>
      </c>
      <c r="AQ23" s="1057"/>
      <c r="AR23" s="1057"/>
      <c r="AS23" s="1057"/>
      <c r="AT23" s="1057"/>
      <c r="AU23" s="1058"/>
      <c r="AV23" s="1058"/>
      <c r="AW23" s="1058"/>
      <c r="AX23" s="1058"/>
      <c r="AY23" s="1059"/>
      <c r="AZ23" s="1060" t="s">
        <v>122</v>
      </c>
      <c r="BA23" s="1061"/>
      <c r="BB23" s="1061"/>
      <c r="BC23" s="1061"/>
      <c r="BD23" s="1062"/>
      <c r="BE23" s="227"/>
      <c r="BF23" s="227"/>
      <c r="BG23" s="227"/>
      <c r="BH23" s="227"/>
      <c r="BI23" s="227"/>
      <c r="BJ23" s="227"/>
      <c r="BK23" s="227"/>
      <c r="BL23" s="227"/>
      <c r="BM23" s="227"/>
      <c r="BN23" s="227"/>
      <c r="BO23" s="227"/>
      <c r="BP23" s="227"/>
      <c r="BQ23" s="232">
        <v>17</v>
      </c>
      <c r="BR23" s="233"/>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8"/>
    </row>
    <row r="24" spans="1:131" s="229" customFormat="1" ht="26.25" customHeight="1" x14ac:dyDescent="0.2">
      <c r="A24" s="1056" t="s">
        <v>378</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6"/>
      <c r="BA24" s="226"/>
      <c r="BB24" s="226"/>
      <c r="BC24" s="226"/>
      <c r="BD24" s="226"/>
      <c r="BE24" s="227"/>
      <c r="BF24" s="227"/>
      <c r="BG24" s="227"/>
      <c r="BH24" s="227"/>
      <c r="BI24" s="227"/>
      <c r="BJ24" s="227"/>
      <c r="BK24" s="227"/>
      <c r="BL24" s="227"/>
      <c r="BM24" s="227"/>
      <c r="BN24" s="227"/>
      <c r="BO24" s="227"/>
      <c r="BP24" s="227"/>
      <c r="BQ24" s="232">
        <v>18</v>
      </c>
      <c r="BR24" s="233"/>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8"/>
    </row>
    <row r="25" spans="1:131" ht="26.25" customHeight="1" thickBot="1" x14ac:dyDescent="0.25">
      <c r="A25" s="1055" t="s">
        <v>379</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6"/>
      <c r="BK25" s="226"/>
      <c r="BL25" s="226"/>
      <c r="BM25" s="226"/>
      <c r="BN25" s="226"/>
      <c r="BO25" s="235"/>
      <c r="BP25" s="235"/>
      <c r="BQ25" s="232">
        <v>19</v>
      </c>
      <c r="BR25" s="233"/>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4"/>
    </row>
    <row r="26" spans="1:131" ht="26.25" customHeight="1" x14ac:dyDescent="0.2">
      <c r="A26" s="991" t="s">
        <v>357</v>
      </c>
      <c r="B26" s="992"/>
      <c r="C26" s="992"/>
      <c r="D26" s="992"/>
      <c r="E26" s="992"/>
      <c r="F26" s="992"/>
      <c r="G26" s="992"/>
      <c r="H26" s="992"/>
      <c r="I26" s="992"/>
      <c r="J26" s="992"/>
      <c r="K26" s="992"/>
      <c r="L26" s="992"/>
      <c r="M26" s="992"/>
      <c r="N26" s="992"/>
      <c r="O26" s="992"/>
      <c r="P26" s="993"/>
      <c r="Q26" s="997" t="s">
        <v>380</v>
      </c>
      <c r="R26" s="998"/>
      <c r="S26" s="998"/>
      <c r="T26" s="998"/>
      <c r="U26" s="999"/>
      <c r="V26" s="997" t="s">
        <v>381</v>
      </c>
      <c r="W26" s="998"/>
      <c r="X26" s="998"/>
      <c r="Y26" s="998"/>
      <c r="Z26" s="999"/>
      <c r="AA26" s="997" t="s">
        <v>382</v>
      </c>
      <c r="AB26" s="998"/>
      <c r="AC26" s="998"/>
      <c r="AD26" s="998"/>
      <c r="AE26" s="998"/>
      <c r="AF26" s="1051" t="s">
        <v>383</v>
      </c>
      <c r="AG26" s="1004"/>
      <c r="AH26" s="1004"/>
      <c r="AI26" s="1004"/>
      <c r="AJ26" s="1052"/>
      <c r="AK26" s="998" t="s">
        <v>384</v>
      </c>
      <c r="AL26" s="998"/>
      <c r="AM26" s="998"/>
      <c r="AN26" s="998"/>
      <c r="AO26" s="999"/>
      <c r="AP26" s="997" t="s">
        <v>385</v>
      </c>
      <c r="AQ26" s="998"/>
      <c r="AR26" s="998"/>
      <c r="AS26" s="998"/>
      <c r="AT26" s="999"/>
      <c r="AU26" s="997" t="s">
        <v>386</v>
      </c>
      <c r="AV26" s="998"/>
      <c r="AW26" s="998"/>
      <c r="AX26" s="998"/>
      <c r="AY26" s="999"/>
      <c r="AZ26" s="997" t="s">
        <v>387</v>
      </c>
      <c r="BA26" s="998"/>
      <c r="BB26" s="998"/>
      <c r="BC26" s="998"/>
      <c r="BD26" s="999"/>
      <c r="BE26" s="997" t="s">
        <v>364</v>
      </c>
      <c r="BF26" s="998"/>
      <c r="BG26" s="998"/>
      <c r="BH26" s="998"/>
      <c r="BI26" s="1011"/>
      <c r="BJ26" s="226"/>
      <c r="BK26" s="226"/>
      <c r="BL26" s="226"/>
      <c r="BM26" s="226"/>
      <c r="BN26" s="226"/>
      <c r="BO26" s="235"/>
      <c r="BP26" s="235"/>
      <c r="BQ26" s="232">
        <v>20</v>
      </c>
      <c r="BR26" s="233"/>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4"/>
    </row>
    <row r="27" spans="1:131" ht="26.25" customHeight="1" thickBot="1" x14ac:dyDescent="0.25">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6"/>
      <c r="BK27" s="226"/>
      <c r="BL27" s="226"/>
      <c r="BM27" s="226"/>
      <c r="BN27" s="226"/>
      <c r="BO27" s="235"/>
      <c r="BP27" s="235"/>
      <c r="BQ27" s="232">
        <v>21</v>
      </c>
      <c r="BR27" s="233"/>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4"/>
    </row>
    <row r="28" spans="1:131" ht="26.25" customHeight="1" thickTop="1" x14ac:dyDescent="0.2">
      <c r="A28" s="236">
        <v>1</v>
      </c>
      <c r="B28" s="1043" t="s">
        <v>388</v>
      </c>
      <c r="C28" s="1044"/>
      <c r="D28" s="1044"/>
      <c r="E28" s="1044"/>
      <c r="F28" s="1044"/>
      <c r="G28" s="1044"/>
      <c r="H28" s="1044"/>
      <c r="I28" s="1044"/>
      <c r="J28" s="1044"/>
      <c r="K28" s="1044"/>
      <c r="L28" s="1044"/>
      <c r="M28" s="1044"/>
      <c r="N28" s="1044"/>
      <c r="O28" s="1044"/>
      <c r="P28" s="1045"/>
      <c r="Q28" s="1046">
        <v>6921</v>
      </c>
      <c r="R28" s="1047"/>
      <c r="S28" s="1047"/>
      <c r="T28" s="1047"/>
      <c r="U28" s="1047"/>
      <c r="V28" s="1047">
        <v>5530</v>
      </c>
      <c r="W28" s="1047"/>
      <c r="X28" s="1047"/>
      <c r="Y28" s="1047"/>
      <c r="Z28" s="1047"/>
      <c r="AA28" s="1047">
        <v>1390</v>
      </c>
      <c r="AB28" s="1047"/>
      <c r="AC28" s="1047"/>
      <c r="AD28" s="1047"/>
      <c r="AE28" s="1048"/>
      <c r="AF28" s="1049">
        <v>1390</v>
      </c>
      <c r="AG28" s="1047"/>
      <c r="AH28" s="1047"/>
      <c r="AI28" s="1047"/>
      <c r="AJ28" s="1050"/>
      <c r="AK28" s="1038">
        <v>608</v>
      </c>
      <c r="AL28" s="1039"/>
      <c r="AM28" s="1039"/>
      <c r="AN28" s="1039"/>
      <c r="AO28" s="1039"/>
      <c r="AP28" s="1039" t="s">
        <v>539</v>
      </c>
      <c r="AQ28" s="1039"/>
      <c r="AR28" s="1039"/>
      <c r="AS28" s="1039"/>
      <c r="AT28" s="1039"/>
      <c r="AU28" s="1039" t="s">
        <v>539</v>
      </c>
      <c r="AV28" s="1039"/>
      <c r="AW28" s="1039"/>
      <c r="AX28" s="1039"/>
      <c r="AY28" s="1039"/>
      <c r="AZ28" s="1040" t="s">
        <v>539</v>
      </c>
      <c r="BA28" s="1040"/>
      <c r="BB28" s="1040"/>
      <c r="BC28" s="1040"/>
      <c r="BD28" s="1040"/>
      <c r="BE28" s="1041"/>
      <c r="BF28" s="1041"/>
      <c r="BG28" s="1041"/>
      <c r="BH28" s="1041"/>
      <c r="BI28" s="1042"/>
      <c r="BJ28" s="226"/>
      <c r="BK28" s="226"/>
      <c r="BL28" s="226"/>
      <c r="BM28" s="226"/>
      <c r="BN28" s="226"/>
      <c r="BO28" s="235"/>
      <c r="BP28" s="235"/>
      <c r="BQ28" s="232">
        <v>22</v>
      </c>
      <c r="BR28" s="233"/>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4"/>
    </row>
    <row r="29" spans="1:131" ht="26.25" customHeight="1" x14ac:dyDescent="0.2">
      <c r="A29" s="236">
        <v>2</v>
      </c>
      <c r="B29" s="1026" t="s">
        <v>389</v>
      </c>
      <c r="C29" s="1027"/>
      <c r="D29" s="1027"/>
      <c r="E29" s="1027"/>
      <c r="F29" s="1027"/>
      <c r="G29" s="1027"/>
      <c r="H29" s="1027"/>
      <c r="I29" s="1027"/>
      <c r="J29" s="1027"/>
      <c r="K29" s="1027"/>
      <c r="L29" s="1027"/>
      <c r="M29" s="1027"/>
      <c r="N29" s="1027"/>
      <c r="O29" s="1027"/>
      <c r="P29" s="1028"/>
      <c r="Q29" s="1034">
        <v>4743</v>
      </c>
      <c r="R29" s="1035"/>
      <c r="S29" s="1035"/>
      <c r="T29" s="1035"/>
      <c r="U29" s="1035"/>
      <c r="V29" s="1035">
        <v>4423</v>
      </c>
      <c r="W29" s="1035"/>
      <c r="X29" s="1035"/>
      <c r="Y29" s="1035"/>
      <c r="Z29" s="1035"/>
      <c r="AA29" s="1035">
        <v>320</v>
      </c>
      <c r="AB29" s="1035"/>
      <c r="AC29" s="1035"/>
      <c r="AD29" s="1035"/>
      <c r="AE29" s="1036"/>
      <c r="AF29" s="1031">
        <v>320</v>
      </c>
      <c r="AG29" s="1032"/>
      <c r="AH29" s="1032"/>
      <c r="AI29" s="1032"/>
      <c r="AJ29" s="1033"/>
      <c r="AK29" s="967">
        <v>783</v>
      </c>
      <c r="AL29" s="958"/>
      <c r="AM29" s="958"/>
      <c r="AN29" s="958"/>
      <c r="AO29" s="958"/>
      <c r="AP29" s="958" t="s">
        <v>539</v>
      </c>
      <c r="AQ29" s="958"/>
      <c r="AR29" s="958"/>
      <c r="AS29" s="958"/>
      <c r="AT29" s="958"/>
      <c r="AU29" s="958" t="s">
        <v>539</v>
      </c>
      <c r="AV29" s="958"/>
      <c r="AW29" s="958"/>
      <c r="AX29" s="958"/>
      <c r="AY29" s="958"/>
      <c r="AZ29" s="1037" t="s">
        <v>539</v>
      </c>
      <c r="BA29" s="1037"/>
      <c r="BB29" s="1037"/>
      <c r="BC29" s="1037"/>
      <c r="BD29" s="1037"/>
      <c r="BE29" s="959"/>
      <c r="BF29" s="959"/>
      <c r="BG29" s="959"/>
      <c r="BH29" s="959"/>
      <c r="BI29" s="960"/>
      <c r="BJ29" s="226"/>
      <c r="BK29" s="226"/>
      <c r="BL29" s="226"/>
      <c r="BM29" s="226"/>
      <c r="BN29" s="226"/>
      <c r="BO29" s="235"/>
      <c r="BP29" s="235"/>
      <c r="BQ29" s="232">
        <v>23</v>
      </c>
      <c r="BR29" s="233"/>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4"/>
    </row>
    <row r="30" spans="1:131" ht="26.25" customHeight="1" x14ac:dyDescent="0.2">
      <c r="A30" s="236">
        <v>3</v>
      </c>
      <c r="B30" s="1026" t="s">
        <v>390</v>
      </c>
      <c r="C30" s="1027"/>
      <c r="D30" s="1027"/>
      <c r="E30" s="1027"/>
      <c r="F30" s="1027"/>
      <c r="G30" s="1027"/>
      <c r="H30" s="1027"/>
      <c r="I30" s="1027"/>
      <c r="J30" s="1027"/>
      <c r="K30" s="1027"/>
      <c r="L30" s="1027"/>
      <c r="M30" s="1027"/>
      <c r="N30" s="1027"/>
      <c r="O30" s="1027"/>
      <c r="P30" s="1028"/>
      <c r="Q30" s="1034">
        <v>2061</v>
      </c>
      <c r="R30" s="1035"/>
      <c r="S30" s="1035"/>
      <c r="T30" s="1035"/>
      <c r="U30" s="1035"/>
      <c r="V30" s="1035">
        <v>1967</v>
      </c>
      <c r="W30" s="1035"/>
      <c r="X30" s="1035"/>
      <c r="Y30" s="1035"/>
      <c r="Z30" s="1035"/>
      <c r="AA30" s="1035">
        <v>94</v>
      </c>
      <c r="AB30" s="1035"/>
      <c r="AC30" s="1035"/>
      <c r="AD30" s="1035"/>
      <c r="AE30" s="1036"/>
      <c r="AF30" s="1031">
        <v>94</v>
      </c>
      <c r="AG30" s="1032"/>
      <c r="AH30" s="1032"/>
      <c r="AI30" s="1032"/>
      <c r="AJ30" s="1033"/>
      <c r="AK30" s="967">
        <v>137</v>
      </c>
      <c r="AL30" s="958"/>
      <c r="AM30" s="958"/>
      <c r="AN30" s="958"/>
      <c r="AO30" s="958"/>
      <c r="AP30" s="958" t="s">
        <v>539</v>
      </c>
      <c r="AQ30" s="958"/>
      <c r="AR30" s="958"/>
      <c r="AS30" s="958"/>
      <c r="AT30" s="958"/>
      <c r="AU30" s="958" t="s">
        <v>539</v>
      </c>
      <c r="AV30" s="958"/>
      <c r="AW30" s="958"/>
      <c r="AX30" s="958"/>
      <c r="AY30" s="958"/>
      <c r="AZ30" s="1037" t="s">
        <v>539</v>
      </c>
      <c r="BA30" s="1037"/>
      <c r="BB30" s="1037"/>
      <c r="BC30" s="1037"/>
      <c r="BD30" s="1037"/>
      <c r="BE30" s="959"/>
      <c r="BF30" s="959"/>
      <c r="BG30" s="959"/>
      <c r="BH30" s="959"/>
      <c r="BI30" s="960"/>
      <c r="BJ30" s="226"/>
      <c r="BK30" s="226"/>
      <c r="BL30" s="226"/>
      <c r="BM30" s="226"/>
      <c r="BN30" s="226"/>
      <c r="BO30" s="235"/>
      <c r="BP30" s="235"/>
      <c r="BQ30" s="232">
        <v>24</v>
      </c>
      <c r="BR30" s="233"/>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4"/>
    </row>
    <row r="31" spans="1:131" ht="26.25" customHeight="1" x14ac:dyDescent="0.2">
      <c r="A31" s="236">
        <v>4</v>
      </c>
      <c r="B31" s="1026"/>
      <c r="C31" s="1027"/>
      <c r="D31" s="1027"/>
      <c r="E31" s="1027"/>
      <c r="F31" s="1027"/>
      <c r="G31" s="1027"/>
      <c r="H31" s="1027"/>
      <c r="I31" s="1027"/>
      <c r="J31" s="1027"/>
      <c r="K31" s="1027"/>
      <c r="L31" s="1027"/>
      <c r="M31" s="1027"/>
      <c r="N31" s="1027"/>
      <c r="O31" s="1027"/>
      <c r="P31" s="1028"/>
      <c r="Q31" s="1034"/>
      <c r="R31" s="1035"/>
      <c r="S31" s="1035"/>
      <c r="T31" s="1035"/>
      <c r="U31" s="1035"/>
      <c r="V31" s="1035"/>
      <c r="W31" s="1035"/>
      <c r="X31" s="1035"/>
      <c r="Y31" s="1035"/>
      <c r="Z31" s="1035"/>
      <c r="AA31" s="1035"/>
      <c r="AB31" s="1035"/>
      <c r="AC31" s="1035"/>
      <c r="AD31" s="1035"/>
      <c r="AE31" s="1036"/>
      <c r="AF31" s="1031"/>
      <c r="AG31" s="1032"/>
      <c r="AH31" s="1032"/>
      <c r="AI31" s="1032"/>
      <c r="AJ31" s="1033"/>
      <c r="AK31" s="967"/>
      <c r="AL31" s="958"/>
      <c r="AM31" s="958"/>
      <c r="AN31" s="958"/>
      <c r="AO31" s="958"/>
      <c r="AP31" s="958"/>
      <c r="AQ31" s="958"/>
      <c r="AR31" s="958"/>
      <c r="AS31" s="958"/>
      <c r="AT31" s="958"/>
      <c r="AU31" s="958"/>
      <c r="AV31" s="958"/>
      <c r="AW31" s="958"/>
      <c r="AX31" s="958"/>
      <c r="AY31" s="958"/>
      <c r="AZ31" s="1037"/>
      <c r="BA31" s="1037"/>
      <c r="BB31" s="1037"/>
      <c r="BC31" s="1037"/>
      <c r="BD31" s="1037"/>
      <c r="BE31" s="959"/>
      <c r="BF31" s="959"/>
      <c r="BG31" s="959"/>
      <c r="BH31" s="959"/>
      <c r="BI31" s="960"/>
      <c r="BJ31" s="226"/>
      <c r="BK31" s="226"/>
      <c r="BL31" s="226"/>
      <c r="BM31" s="226"/>
      <c r="BN31" s="226"/>
      <c r="BO31" s="235"/>
      <c r="BP31" s="235"/>
      <c r="BQ31" s="232">
        <v>25</v>
      </c>
      <c r="BR31" s="233"/>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4"/>
    </row>
    <row r="32" spans="1:131" ht="26.25" customHeight="1" x14ac:dyDescent="0.2">
      <c r="A32" s="236">
        <v>5</v>
      </c>
      <c r="B32" s="1026"/>
      <c r="C32" s="1027"/>
      <c r="D32" s="1027"/>
      <c r="E32" s="1027"/>
      <c r="F32" s="1027"/>
      <c r="G32" s="1027"/>
      <c r="H32" s="1027"/>
      <c r="I32" s="1027"/>
      <c r="J32" s="1027"/>
      <c r="K32" s="1027"/>
      <c r="L32" s="1027"/>
      <c r="M32" s="1027"/>
      <c r="N32" s="1027"/>
      <c r="O32" s="1027"/>
      <c r="P32" s="1028"/>
      <c r="Q32" s="1034"/>
      <c r="R32" s="1035"/>
      <c r="S32" s="1035"/>
      <c r="T32" s="1035"/>
      <c r="U32" s="1035"/>
      <c r="V32" s="1035"/>
      <c r="W32" s="1035"/>
      <c r="X32" s="1035"/>
      <c r="Y32" s="1035"/>
      <c r="Z32" s="1035"/>
      <c r="AA32" s="1035"/>
      <c r="AB32" s="1035"/>
      <c r="AC32" s="1035"/>
      <c r="AD32" s="1035"/>
      <c r="AE32" s="1036"/>
      <c r="AF32" s="1031"/>
      <c r="AG32" s="1032"/>
      <c r="AH32" s="1032"/>
      <c r="AI32" s="1032"/>
      <c r="AJ32" s="1033"/>
      <c r="AK32" s="967"/>
      <c r="AL32" s="958"/>
      <c r="AM32" s="958"/>
      <c r="AN32" s="958"/>
      <c r="AO32" s="958"/>
      <c r="AP32" s="958"/>
      <c r="AQ32" s="958"/>
      <c r="AR32" s="958"/>
      <c r="AS32" s="958"/>
      <c r="AT32" s="958"/>
      <c r="AU32" s="958"/>
      <c r="AV32" s="958"/>
      <c r="AW32" s="958"/>
      <c r="AX32" s="958"/>
      <c r="AY32" s="958"/>
      <c r="AZ32" s="1037"/>
      <c r="BA32" s="1037"/>
      <c r="BB32" s="1037"/>
      <c r="BC32" s="1037"/>
      <c r="BD32" s="1037"/>
      <c r="BE32" s="959"/>
      <c r="BF32" s="959"/>
      <c r="BG32" s="959"/>
      <c r="BH32" s="959"/>
      <c r="BI32" s="960"/>
      <c r="BJ32" s="226"/>
      <c r="BK32" s="226"/>
      <c r="BL32" s="226"/>
      <c r="BM32" s="226"/>
      <c r="BN32" s="226"/>
      <c r="BO32" s="235"/>
      <c r="BP32" s="235"/>
      <c r="BQ32" s="232">
        <v>26</v>
      </c>
      <c r="BR32" s="233"/>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4"/>
    </row>
    <row r="33" spans="1:131" ht="26.25" customHeight="1" x14ac:dyDescent="0.2">
      <c r="A33" s="236">
        <v>6</v>
      </c>
      <c r="B33" s="1026"/>
      <c r="C33" s="1027"/>
      <c r="D33" s="1027"/>
      <c r="E33" s="1027"/>
      <c r="F33" s="1027"/>
      <c r="G33" s="1027"/>
      <c r="H33" s="1027"/>
      <c r="I33" s="1027"/>
      <c r="J33" s="1027"/>
      <c r="K33" s="1027"/>
      <c r="L33" s="1027"/>
      <c r="M33" s="1027"/>
      <c r="N33" s="1027"/>
      <c r="O33" s="1027"/>
      <c r="P33" s="1028"/>
      <c r="Q33" s="1034"/>
      <c r="R33" s="1035"/>
      <c r="S33" s="1035"/>
      <c r="T33" s="1035"/>
      <c r="U33" s="1035"/>
      <c r="V33" s="1035"/>
      <c r="W33" s="1035"/>
      <c r="X33" s="1035"/>
      <c r="Y33" s="1035"/>
      <c r="Z33" s="1035"/>
      <c r="AA33" s="1035"/>
      <c r="AB33" s="1035"/>
      <c r="AC33" s="1035"/>
      <c r="AD33" s="1035"/>
      <c r="AE33" s="1036"/>
      <c r="AF33" s="1031"/>
      <c r="AG33" s="1032"/>
      <c r="AH33" s="1032"/>
      <c r="AI33" s="1032"/>
      <c r="AJ33" s="1033"/>
      <c r="AK33" s="967"/>
      <c r="AL33" s="958"/>
      <c r="AM33" s="958"/>
      <c r="AN33" s="958"/>
      <c r="AO33" s="958"/>
      <c r="AP33" s="958"/>
      <c r="AQ33" s="958"/>
      <c r="AR33" s="958"/>
      <c r="AS33" s="958"/>
      <c r="AT33" s="958"/>
      <c r="AU33" s="958"/>
      <c r="AV33" s="958"/>
      <c r="AW33" s="958"/>
      <c r="AX33" s="958"/>
      <c r="AY33" s="958"/>
      <c r="AZ33" s="1037"/>
      <c r="BA33" s="1037"/>
      <c r="BB33" s="1037"/>
      <c r="BC33" s="1037"/>
      <c r="BD33" s="1037"/>
      <c r="BE33" s="959"/>
      <c r="BF33" s="959"/>
      <c r="BG33" s="959"/>
      <c r="BH33" s="959"/>
      <c r="BI33" s="960"/>
      <c r="BJ33" s="226"/>
      <c r="BK33" s="226"/>
      <c r="BL33" s="226"/>
      <c r="BM33" s="226"/>
      <c r="BN33" s="226"/>
      <c r="BO33" s="235"/>
      <c r="BP33" s="235"/>
      <c r="BQ33" s="232">
        <v>27</v>
      </c>
      <c r="BR33" s="233"/>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4"/>
    </row>
    <row r="34" spans="1:131" ht="26.25" customHeight="1" x14ac:dyDescent="0.2">
      <c r="A34" s="236">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67"/>
      <c r="AL34" s="958"/>
      <c r="AM34" s="958"/>
      <c r="AN34" s="958"/>
      <c r="AO34" s="958"/>
      <c r="AP34" s="958"/>
      <c r="AQ34" s="958"/>
      <c r="AR34" s="958"/>
      <c r="AS34" s="958"/>
      <c r="AT34" s="958"/>
      <c r="AU34" s="958"/>
      <c r="AV34" s="958"/>
      <c r="AW34" s="958"/>
      <c r="AX34" s="958"/>
      <c r="AY34" s="958"/>
      <c r="AZ34" s="1037"/>
      <c r="BA34" s="1037"/>
      <c r="BB34" s="1037"/>
      <c r="BC34" s="1037"/>
      <c r="BD34" s="1037"/>
      <c r="BE34" s="959"/>
      <c r="BF34" s="959"/>
      <c r="BG34" s="959"/>
      <c r="BH34" s="959"/>
      <c r="BI34" s="960"/>
      <c r="BJ34" s="226"/>
      <c r="BK34" s="226"/>
      <c r="BL34" s="226"/>
      <c r="BM34" s="226"/>
      <c r="BN34" s="226"/>
      <c r="BO34" s="235"/>
      <c r="BP34" s="235"/>
      <c r="BQ34" s="232">
        <v>28</v>
      </c>
      <c r="BR34" s="233"/>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4"/>
    </row>
    <row r="35" spans="1:131" ht="26.25" customHeight="1" x14ac:dyDescent="0.2">
      <c r="A35" s="236">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67"/>
      <c r="AL35" s="958"/>
      <c r="AM35" s="958"/>
      <c r="AN35" s="958"/>
      <c r="AO35" s="958"/>
      <c r="AP35" s="958"/>
      <c r="AQ35" s="958"/>
      <c r="AR35" s="958"/>
      <c r="AS35" s="958"/>
      <c r="AT35" s="958"/>
      <c r="AU35" s="958"/>
      <c r="AV35" s="958"/>
      <c r="AW35" s="958"/>
      <c r="AX35" s="958"/>
      <c r="AY35" s="958"/>
      <c r="AZ35" s="1037"/>
      <c r="BA35" s="1037"/>
      <c r="BB35" s="1037"/>
      <c r="BC35" s="1037"/>
      <c r="BD35" s="1037"/>
      <c r="BE35" s="959"/>
      <c r="BF35" s="959"/>
      <c r="BG35" s="959"/>
      <c r="BH35" s="959"/>
      <c r="BI35" s="960"/>
      <c r="BJ35" s="226"/>
      <c r="BK35" s="226"/>
      <c r="BL35" s="226"/>
      <c r="BM35" s="226"/>
      <c r="BN35" s="226"/>
      <c r="BO35" s="235"/>
      <c r="BP35" s="235"/>
      <c r="BQ35" s="232">
        <v>29</v>
      </c>
      <c r="BR35" s="233"/>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4"/>
    </row>
    <row r="36" spans="1:131" ht="26.25" customHeight="1" x14ac:dyDescent="0.2">
      <c r="A36" s="236">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67"/>
      <c r="AL36" s="958"/>
      <c r="AM36" s="958"/>
      <c r="AN36" s="958"/>
      <c r="AO36" s="958"/>
      <c r="AP36" s="958"/>
      <c r="AQ36" s="958"/>
      <c r="AR36" s="958"/>
      <c r="AS36" s="958"/>
      <c r="AT36" s="958"/>
      <c r="AU36" s="958"/>
      <c r="AV36" s="958"/>
      <c r="AW36" s="958"/>
      <c r="AX36" s="958"/>
      <c r="AY36" s="958"/>
      <c r="AZ36" s="1037"/>
      <c r="BA36" s="1037"/>
      <c r="BB36" s="1037"/>
      <c r="BC36" s="1037"/>
      <c r="BD36" s="1037"/>
      <c r="BE36" s="959"/>
      <c r="BF36" s="959"/>
      <c r="BG36" s="959"/>
      <c r="BH36" s="959"/>
      <c r="BI36" s="960"/>
      <c r="BJ36" s="226"/>
      <c r="BK36" s="226"/>
      <c r="BL36" s="226"/>
      <c r="BM36" s="226"/>
      <c r="BN36" s="226"/>
      <c r="BO36" s="235"/>
      <c r="BP36" s="235"/>
      <c r="BQ36" s="232">
        <v>30</v>
      </c>
      <c r="BR36" s="233"/>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4"/>
    </row>
    <row r="37" spans="1:131" ht="26.25" customHeight="1" x14ac:dyDescent="0.2">
      <c r="A37" s="236">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67"/>
      <c r="AL37" s="958"/>
      <c r="AM37" s="958"/>
      <c r="AN37" s="958"/>
      <c r="AO37" s="958"/>
      <c r="AP37" s="958"/>
      <c r="AQ37" s="958"/>
      <c r="AR37" s="958"/>
      <c r="AS37" s="958"/>
      <c r="AT37" s="958"/>
      <c r="AU37" s="958"/>
      <c r="AV37" s="958"/>
      <c r="AW37" s="958"/>
      <c r="AX37" s="958"/>
      <c r="AY37" s="958"/>
      <c r="AZ37" s="1037"/>
      <c r="BA37" s="1037"/>
      <c r="BB37" s="1037"/>
      <c r="BC37" s="1037"/>
      <c r="BD37" s="1037"/>
      <c r="BE37" s="959"/>
      <c r="BF37" s="959"/>
      <c r="BG37" s="959"/>
      <c r="BH37" s="959"/>
      <c r="BI37" s="960"/>
      <c r="BJ37" s="226"/>
      <c r="BK37" s="226"/>
      <c r="BL37" s="226"/>
      <c r="BM37" s="226"/>
      <c r="BN37" s="226"/>
      <c r="BO37" s="235"/>
      <c r="BP37" s="235"/>
      <c r="BQ37" s="232">
        <v>31</v>
      </c>
      <c r="BR37" s="233"/>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4"/>
    </row>
    <row r="38" spans="1:131" ht="26.25" customHeight="1" x14ac:dyDescent="0.2">
      <c r="A38" s="236">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67"/>
      <c r="AL38" s="958"/>
      <c r="AM38" s="958"/>
      <c r="AN38" s="958"/>
      <c r="AO38" s="958"/>
      <c r="AP38" s="958"/>
      <c r="AQ38" s="958"/>
      <c r="AR38" s="958"/>
      <c r="AS38" s="958"/>
      <c r="AT38" s="958"/>
      <c r="AU38" s="958"/>
      <c r="AV38" s="958"/>
      <c r="AW38" s="958"/>
      <c r="AX38" s="958"/>
      <c r="AY38" s="958"/>
      <c r="AZ38" s="1037"/>
      <c r="BA38" s="1037"/>
      <c r="BB38" s="1037"/>
      <c r="BC38" s="1037"/>
      <c r="BD38" s="1037"/>
      <c r="BE38" s="959"/>
      <c r="BF38" s="959"/>
      <c r="BG38" s="959"/>
      <c r="BH38" s="959"/>
      <c r="BI38" s="960"/>
      <c r="BJ38" s="226"/>
      <c r="BK38" s="226"/>
      <c r="BL38" s="226"/>
      <c r="BM38" s="226"/>
      <c r="BN38" s="226"/>
      <c r="BO38" s="235"/>
      <c r="BP38" s="235"/>
      <c r="BQ38" s="232">
        <v>32</v>
      </c>
      <c r="BR38" s="233"/>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4"/>
    </row>
    <row r="39" spans="1:131" ht="26.25" customHeight="1" x14ac:dyDescent="0.2">
      <c r="A39" s="236">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67"/>
      <c r="AL39" s="958"/>
      <c r="AM39" s="958"/>
      <c r="AN39" s="958"/>
      <c r="AO39" s="958"/>
      <c r="AP39" s="958"/>
      <c r="AQ39" s="958"/>
      <c r="AR39" s="958"/>
      <c r="AS39" s="958"/>
      <c r="AT39" s="958"/>
      <c r="AU39" s="958"/>
      <c r="AV39" s="958"/>
      <c r="AW39" s="958"/>
      <c r="AX39" s="958"/>
      <c r="AY39" s="958"/>
      <c r="AZ39" s="1037"/>
      <c r="BA39" s="1037"/>
      <c r="BB39" s="1037"/>
      <c r="BC39" s="1037"/>
      <c r="BD39" s="1037"/>
      <c r="BE39" s="959"/>
      <c r="BF39" s="959"/>
      <c r="BG39" s="959"/>
      <c r="BH39" s="959"/>
      <c r="BI39" s="960"/>
      <c r="BJ39" s="226"/>
      <c r="BK39" s="226"/>
      <c r="BL39" s="226"/>
      <c r="BM39" s="226"/>
      <c r="BN39" s="226"/>
      <c r="BO39" s="235"/>
      <c r="BP39" s="235"/>
      <c r="BQ39" s="232">
        <v>33</v>
      </c>
      <c r="BR39" s="233"/>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4"/>
    </row>
    <row r="40" spans="1:131" ht="26.25" customHeight="1" x14ac:dyDescent="0.2">
      <c r="A40" s="232">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67"/>
      <c r="AL40" s="958"/>
      <c r="AM40" s="958"/>
      <c r="AN40" s="958"/>
      <c r="AO40" s="958"/>
      <c r="AP40" s="958"/>
      <c r="AQ40" s="958"/>
      <c r="AR40" s="958"/>
      <c r="AS40" s="958"/>
      <c r="AT40" s="958"/>
      <c r="AU40" s="958"/>
      <c r="AV40" s="958"/>
      <c r="AW40" s="958"/>
      <c r="AX40" s="958"/>
      <c r="AY40" s="958"/>
      <c r="AZ40" s="1037"/>
      <c r="BA40" s="1037"/>
      <c r="BB40" s="1037"/>
      <c r="BC40" s="1037"/>
      <c r="BD40" s="1037"/>
      <c r="BE40" s="959"/>
      <c r="BF40" s="959"/>
      <c r="BG40" s="959"/>
      <c r="BH40" s="959"/>
      <c r="BI40" s="960"/>
      <c r="BJ40" s="226"/>
      <c r="BK40" s="226"/>
      <c r="BL40" s="226"/>
      <c r="BM40" s="226"/>
      <c r="BN40" s="226"/>
      <c r="BO40" s="235"/>
      <c r="BP40" s="235"/>
      <c r="BQ40" s="232">
        <v>34</v>
      </c>
      <c r="BR40" s="233"/>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4"/>
    </row>
    <row r="41" spans="1:131" ht="26.25" customHeight="1" x14ac:dyDescent="0.2">
      <c r="A41" s="232">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67"/>
      <c r="AL41" s="958"/>
      <c r="AM41" s="958"/>
      <c r="AN41" s="958"/>
      <c r="AO41" s="958"/>
      <c r="AP41" s="958"/>
      <c r="AQ41" s="958"/>
      <c r="AR41" s="958"/>
      <c r="AS41" s="958"/>
      <c r="AT41" s="958"/>
      <c r="AU41" s="958"/>
      <c r="AV41" s="958"/>
      <c r="AW41" s="958"/>
      <c r="AX41" s="958"/>
      <c r="AY41" s="958"/>
      <c r="AZ41" s="1037"/>
      <c r="BA41" s="1037"/>
      <c r="BB41" s="1037"/>
      <c r="BC41" s="1037"/>
      <c r="BD41" s="1037"/>
      <c r="BE41" s="959"/>
      <c r="BF41" s="959"/>
      <c r="BG41" s="959"/>
      <c r="BH41" s="959"/>
      <c r="BI41" s="960"/>
      <c r="BJ41" s="226"/>
      <c r="BK41" s="226"/>
      <c r="BL41" s="226"/>
      <c r="BM41" s="226"/>
      <c r="BN41" s="226"/>
      <c r="BO41" s="235"/>
      <c r="BP41" s="235"/>
      <c r="BQ41" s="232">
        <v>35</v>
      </c>
      <c r="BR41" s="233"/>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4"/>
    </row>
    <row r="42" spans="1:131" ht="26.25" customHeight="1" x14ac:dyDescent="0.2">
      <c r="A42" s="232">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67"/>
      <c r="AL42" s="958"/>
      <c r="AM42" s="958"/>
      <c r="AN42" s="958"/>
      <c r="AO42" s="958"/>
      <c r="AP42" s="958"/>
      <c r="AQ42" s="958"/>
      <c r="AR42" s="958"/>
      <c r="AS42" s="958"/>
      <c r="AT42" s="958"/>
      <c r="AU42" s="958"/>
      <c r="AV42" s="958"/>
      <c r="AW42" s="958"/>
      <c r="AX42" s="958"/>
      <c r="AY42" s="958"/>
      <c r="AZ42" s="1037"/>
      <c r="BA42" s="1037"/>
      <c r="BB42" s="1037"/>
      <c r="BC42" s="1037"/>
      <c r="BD42" s="1037"/>
      <c r="BE42" s="959"/>
      <c r="BF42" s="959"/>
      <c r="BG42" s="959"/>
      <c r="BH42" s="959"/>
      <c r="BI42" s="960"/>
      <c r="BJ42" s="226"/>
      <c r="BK42" s="226"/>
      <c r="BL42" s="226"/>
      <c r="BM42" s="226"/>
      <c r="BN42" s="226"/>
      <c r="BO42" s="235"/>
      <c r="BP42" s="235"/>
      <c r="BQ42" s="232">
        <v>36</v>
      </c>
      <c r="BR42" s="233"/>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4"/>
    </row>
    <row r="43" spans="1:131" ht="26.25" customHeight="1" x14ac:dyDescent="0.2">
      <c r="A43" s="232">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67"/>
      <c r="AL43" s="958"/>
      <c r="AM43" s="958"/>
      <c r="AN43" s="958"/>
      <c r="AO43" s="958"/>
      <c r="AP43" s="958"/>
      <c r="AQ43" s="958"/>
      <c r="AR43" s="958"/>
      <c r="AS43" s="958"/>
      <c r="AT43" s="958"/>
      <c r="AU43" s="958"/>
      <c r="AV43" s="958"/>
      <c r="AW43" s="958"/>
      <c r="AX43" s="958"/>
      <c r="AY43" s="958"/>
      <c r="AZ43" s="1037"/>
      <c r="BA43" s="1037"/>
      <c r="BB43" s="1037"/>
      <c r="BC43" s="1037"/>
      <c r="BD43" s="1037"/>
      <c r="BE43" s="959"/>
      <c r="BF43" s="959"/>
      <c r="BG43" s="959"/>
      <c r="BH43" s="959"/>
      <c r="BI43" s="960"/>
      <c r="BJ43" s="226"/>
      <c r="BK43" s="226"/>
      <c r="BL43" s="226"/>
      <c r="BM43" s="226"/>
      <c r="BN43" s="226"/>
      <c r="BO43" s="235"/>
      <c r="BP43" s="235"/>
      <c r="BQ43" s="232">
        <v>37</v>
      </c>
      <c r="BR43" s="233"/>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4"/>
    </row>
    <row r="44" spans="1:131" ht="26.25" customHeight="1" x14ac:dyDescent="0.2">
      <c r="A44" s="232">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67"/>
      <c r="AL44" s="958"/>
      <c r="AM44" s="958"/>
      <c r="AN44" s="958"/>
      <c r="AO44" s="958"/>
      <c r="AP44" s="958"/>
      <c r="AQ44" s="958"/>
      <c r="AR44" s="958"/>
      <c r="AS44" s="958"/>
      <c r="AT44" s="958"/>
      <c r="AU44" s="958"/>
      <c r="AV44" s="958"/>
      <c r="AW44" s="958"/>
      <c r="AX44" s="958"/>
      <c r="AY44" s="958"/>
      <c r="AZ44" s="1037"/>
      <c r="BA44" s="1037"/>
      <c r="BB44" s="1037"/>
      <c r="BC44" s="1037"/>
      <c r="BD44" s="1037"/>
      <c r="BE44" s="959"/>
      <c r="BF44" s="959"/>
      <c r="BG44" s="959"/>
      <c r="BH44" s="959"/>
      <c r="BI44" s="960"/>
      <c r="BJ44" s="226"/>
      <c r="BK44" s="226"/>
      <c r="BL44" s="226"/>
      <c r="BM44" s="226"/>
      <c r="BN44" s="226"/>
      <c r="BO44" s="235"/>
      <c r="BP44" s="235"/>
      <c r="BQ44" s="232">
        <v>38</v>
      </c>
      <c r="BR44" s="233"/>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4"/>
    </row>
    <row r="45" spans="1:131" ht="26.25" customHeight="1" x14ac:dyDescent="0.2">
      <c r="A45" s="232">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67"/>
      <c r="AL45" s="958"/>
      <c r="AM45" s="958"/>
      <c r="AN45" s="958"/>
      <c r="AO45" s="958"/>
      <c r="AP45" s="958"/>
      <c r="AQ45" s="958"/>
      <c r="AR45" s="958"/>
      <c r="AS45" s="958"/>
      <c r="AT45" s="958"/>
      <c r="AU45" s="958"/>
      <c r="AV45" s="958"/>
      <c r="AW45" s="958"/>
      <c r="AX45" s="958"/>
      <c r="AY45" s="958"/>
      <c r="AZ45" s="1037"/>
      <c r="BA45" s="1037"/>
      <c r="BB45" s="1037"/>
      <c r="BC45" s="1037"/>
      <c r="BD45" s="1037"/>
      <c r="BE45" s="959"/>
      <c r="BF45" s="959"/>
      <c r="BG45" s="959"/>
      <c r="BH45" s="959"/>
      <c r="BI45" s="960"/>
      <c r="BJ45" s="226"/>
      <c r="BK45" s="226"/>
      <c r="BL45" s="226"/>
      <c r="BM45" s="226"/>
      <c r="BN45" s="226"/>
      <c r="BO45" s="235"/>
      <c r="BP45" s="235"/>
      <c r="BQ45" s="232">
        <v>39</v>
      </c>
      <c r="BR45" s="233"/>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4"/>
    </row>
    <row r="46" spans="1:131" ht="26.25" customHeight="1" x14ac:dyDescent="0.2">
      <c r="A46" s="232">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67"/>
      <c r="AL46" s="958"/>
      <c r="AM46" s="958"/>
      <c r="AN46" s="958"/>
      <c r="AO46" s="958"/>
      <c r="AP46" s="958"/>
      <c r="AQ46" s="958"/>
      <c r="AR46" s="958"/>
      <c r="AS46" s="958"/>
      <c r="AT46" s="958"/>
      <c r="AU46" s="958"/>
      <c r="AV46" s="958"/>
      <c r="AW46" s="958"/>
      <c r="AX46" s="958"/>
      <c r="AY46" s="958"/>
      <c r="AZ46" s="1037"/>
      <c r="BA46" s="1037"/>
      <c r="BB46" s="1037"/>
      <c r="BC46" s="1037"/>
      <c r="BD46" s="1037"/>
      <c r="BE46" s="959"/>
      <c r="BF46" s="959"/>
      <c r="BG46" s="959"/>
      <c r="BH46" s="959"/>
      <c r="BI46" s="960"/>
      <c r="BJ46" s="226"/>
      <c r="BK46" s="226"/>
      <c r="BL46" s="226"/>
      <c r="BM46" s="226"/>
      <c r="BN46" s="226"/>
      <c r="BO46" s="235"/>
      <c r="BP46" s="235"/>
      <c r="BQ46" s="232">
        <v>40</v>
      </c>
      <c r="BR46" s="233"/>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4"/>
    </row>
    <row r="47" spans="1:131" ht="26.25" customHeight="1" x14ac:dyDescent="0.2">
      <c r="A47" s="232">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67"/>
      <c r="AL47" s="958"/>
      <c r="AM47" s="958"/>
      <c r="AN47" s="958"/>
      <c r="AO47" s="958"/>
      <c r="AP47" s="958"/>
      <c r="AQ47" s="958"/>
      <c r="AR47" s="958"/>
      <c r="AS47" s="958"/>
      <c r="AT47" s="958"/>
      <c r="AU47" s="958"/>
      <c r="AV47" s="958"/>
      <c r="AW47" s="958"/>
      <c r="AX47" s="958"/>
      <c r="AY47" s="958"/>
      <c r="AZ47" s="1037"/>
      <c r="BA47" s="1037"/>
      <c r="BB47" s="1037"/>
      <c r="BC47" s="1037"/>
      <c r="BD47" s="1037"/>
      <c r="BE47" s="959"/>
      <c r="BF47" s="959"/>
      <c r="BG47" s="959"/>
      <c r="BH47" s="959"/>
      <c r="BI47" s="960"/>
      <c r="BJ47" s="226"/>
      <c r="BK47" s="226"/>
      <c r="BL47" s="226"/>
      <c r="BM47" s="226"/>
      <c r="BN47" s="226"/>
      <c r="BO47" s="235"/>
      <c r="BP47" s="235"/>
      <c r="BQ47" s="232">
        <v>41</v>
      </c>
      <c r="BR47" s="233"/>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4"/>
    </row>
    <row r="48" spans="1:131" ht="26.25" customHeight="1" x14ac:dyDescent="0.2">
      <c r="A48" s="232">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67"/>
      <c r="AL48" s="958"/>
      <c r="AM48" s="958"/>
      <c r="AN48" s="958"/>
      <c r="AO48" s="958"/>
      <c r="AP48" s="958"/>
      <c r="AQ48" s="958"/>
      <c r="AR48" s="958"/>
      <c r="AS48" s="958"/>
      <c r="AT48" s="958"/>
      <c r="AU48" s="958"/>
      <c r="AV48" s="958"/>
      <c r="AW48" s="958"/>
      <c r="AX48" s="958"/>
      <c r="AY48" s="958"/>
      <c r="AZ48" s="1037"/>
      <c r="BA48" s="1037"/>
      <c r="BB48" s="1037"/>
      <c r="BC48" s="1037"/>
      <c r="BD48" s="1037"/>
      <c r="BE48" s="959"/>
      <c r="BF48" s="959"/>
      <c r="BG48" s="959"/>
      <c r="BH48" s="959"/>
      <c r="BI48" s="960"/>
      <c r="BJ48" s="226"/>
      <c r="BK48" s="226"/>
      <c r="BL48" s="226"/>
      <c r="BM48" s="226"/>
      <c r="BN48" s="226"/>
      <c r="BO48" s="235"/>
      <c r="BP48" s="235"/>
      <c r="BQ48" s="232">
        <v>42</v>
      </c>
      <c r="BR48" s="233"/>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4"/>
    </row>
    <row r="49" spans="1:131" ht="26.25" customHeight="1" x14ac:dyDescent="0.2">
      <c r="A49" s="232">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67"/>
      <c r="AL49" s="958"/>
      <c r="AM49" s="958"/>
      <c r="AN49" s="958"/>
      <c r="AO49" s="958"/>
      <c r="AP49" s="958"/>
      <c r="AQ49" s="958"/>
      <c r="AR49" s="958"/>
      <c r="AS49" s="958"/>
      <c r="AT49" s="958"/>
      <c r="AU49" s="958"/>
      <c r="AV49" s="958"/>
      <c r="AW49" s="958"/>
      <c r="AX49" s="958"/>
      <c r="AY49" s="958"/>
      <c r="AZ49" s="1037"/>
      <c r="BA49" s="1037"/>
      <c r="BB49" s="1037"/>
      <c r="BC49" s="1037"/>
      <c r="BD49" s="1037"/>
      <c r="BE49" s="959"/>
      <c r="BF49" s="959"/>
      <c r="BG49" s="959"/>
      <c r="BH49" s="959"/>
      <c r="BI49" s="960"/>
      <c r="BJ49" s="226"/>
      <c r="BK49" s="226"/>
      <c r="BL49" s="226"/>
      <c r="BM49" s="226"/>
      <c r="BN49" s="226"/>
      <c r="BO49" s="235"/>
      <c r="BP49" s="235"/>
      <c r="BQ49" s="232">
        <v>43</v>
      </c>
      <c r="BR49" s="233"/>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4"/>
    </row>
    <row r="50" spans="1:131" ht="26.25" customHeight="1" x14ac:dyDescent="0.2">
      <c r="A50" s="232">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59"/>
      <c r="BF50" s="959"/>
      <c r="BG50" s="959"/>
      <c r="BH50" s="959"/>
      <c r="BI50" s="960"/>
      <c r="BJ50" s="226"/>
      <c r="BK50" s="226"/>
      <c r="BL50" s="226"/>
      <c r="BM50" s="226"/>
      <c r="BN50" s="226"/>
      <c r="BO50" s="235"/>
      <c r="BP50" s="235"/>
      <c r="BQ50" s="232">
        <v>44</v>
      </c>
      <c r="BR50" s="233"/>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4"/>
    </row>
    <row r="51" spans="1:131" ht="26.25" customHeight="1" x14ac:dyDescent="0.2">
      <c r="A51" s="232">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59"/>
      <c r="BF51" s="959"/>
      <c r="BG51" s="959"/>
      <c r="BH51" s="959"/>
      <c r="BI51" s="960"/>
      <c r="BJ51" s="226"/>
      <c r="BK51" s="226"/>
      <c r="BL51" s="226"/>
      <c r="BM51" s="226"/>
      <c r="BN51" s="226"/>
      <c r="BO51" s="235"/>
      <c r="BP51" s="235"/>
      <c r="BQ51" s="232">
        <v>45</v>
      </c>
      <c r="BR51" s="233"/>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4"/>
    </row>
    <row r="52" spans="1:131" ht="26.25" customHeight="1" x14ac:dyDescent="0.2">
      <c r="A52" s="232">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59"/>
      <c r="BF52" s="959"/>
      <c r="BG52" s="959"/>
      <c r="BH52" s="959"/>
      <c r="BI52" s="960"/>
      <c r="BJ52" s="226"/>
      <c r="BK52" s="226"/>
      <c r="BL52" s="226"/>
      <c r="BM52" s="226"/>
      <c r="BN52" s="226"/>
      <c r="BO52" s="235"/>
      <c r="BP52" s="235"/>
      <c r="BQ52" s="232">
        <v>46</v>
      </c>
      <c r="BR52" s="233"/>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4"/>
    </row>
    <row r="53" spans="1:131" ht="26.25" customHeight="1" x14ac:dyDescent="0.2">
      <c r="A53" s="232">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59"/>
      <c r="BF53" s="959"/>
      <c r="BG53" s="959"/>
      <c r="BH53" s="959"/>
      <c r="BI53" s="960"/>
      <c r="BJ53" s="226"/>
      <c r="BK53" s="226"/>
      <c r="BL53" s="226"/>
      <c r="BM53" s="226"/>
      <c r="BN53" s="226"/>
      <c r="BO53" s="235"/>
      <c r="BP53" s="235"/>
      <c r="BQ53" s="232">
        <v>47</v>
      </c>
      <c r="BR53" s="233"/>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4"/>
    </row>
    <row r="54" spans="1:131" ht="26.25" customHeight="1" x14ac:dyDescent="0.2">
      <c r="A54" s="232">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59"/>
      <c r="BF54" s="959"/>
      <c r="BG54" s="959"/>
      <c r="BH54" s="959"/>
      <c r="BI54" s="960"/>
      <c r="BJ54" s="226"/>
      <c r="BK54" s="226"/>
      <c r="BL54" s="226"/>
      <c r="BM54" s="226"/>
      <c r="BN54" s="226"/>
      <c r="BO54" s="235"/>
      <c r="BP54" s="235"/>
      <c r="BQ54" s="232">
        <v>48</v>
      </c>
      <c r="BR54" s="233"/>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4"/>
    </row>
    <row r="55" spans="1:131" ht="26.25" customHeight="1" x14ac:dyDescent="0.2">
      <c r="A55" s="232">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59"/>
      <c r="BF55" s="959"/>
      <c r="BG55" s="959"/>
      <c r="BH55" s="959"/>
      <c r="BI55" s="960"/>
      <c r="BJ55" s="226"/>
      <c r="BK55" s="226"/>
      <c r="BL55" s="226"/>
      <c r="BM55" s="226"/>
      <c r="BN55" s="226"/>
      <c r="BO55" s="235"/>
      <c r="BP55" s="235"/>
      <c r="BQ55" s="232">
        <v>49</v>
      </c>
      <c r="BR55" s="233"/>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4"/>
    </row>
    <row r="56" spans="1:131" ht="26.25" customHeight="1" x14ac:dyDescent="0.2">
      <c r="A56" s="232">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59"/>
      <c r="BF56" s="959"/>
      <c r="BG56" s="959"/>
      <c r="BH56" s="959"/>
      <c r="BI56" s="960"/>
      <c r="BJ56" s="226"/>
      <c r="BK56" s="226"/>
      <c r="BL56" s="226"/>
      <c r="BM56" s="226"/>
      <c r="BN56" s="226"/>
      <c r="BO56" s="235"/>
      <c r="BP56" s="235"/>
      <c r="BQ56" s="232">
        <v>50</v>
      </c>
      <c r="BR56" s="233"/>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4"/>
    </row>
    <row r="57" spans="1:131" ht="26.25" customHeight="1" x14ac:dyDescent="0.2">
      <c r="A57" s="232">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59"/>
      <c r="BF57" s="959"/>
      <c r="BG57" s="959"/>
      <c r="BH57" s="959"/>
      <c r="BI57" s="960"/>
      <c r="BJ57" s="226"/>
      <c r="BK57" s="226"/>
      <c r="BL57" s="226"/>
      <c r="BM57" s="226"/>
      <c r="BN57" s="226"/>
      <c r="BO57" s="235"/>
      <c r="BP57" s="235"/>
      <c r="BQ57" s="232">
        <v>51</v>
      </c>
      <c r="BR57" s="233"/>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4"/>
    </row>
    <row r="58" spans="1:131" ht="26.25" customHeight="1" x14ac:dyDescent="0.2">
      <c r="A58" s="232">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59"/>
      <c r="BF58" s="959"/>
      <c r="BG58" s="959"/>
      <c r="BH58" s="959"/>
      <c r="BI58" s="960"/>
      <c r="BJ58" s="226"/>
      <c r="BK58" s="226"/>
      <c r="BL58" s="226"/>
      <c r="BM58" s="226"/>
      <c r="BN58" s="226"/>
      <c r="BO58" s="235"/>
      <c r="BP58" s="235"/>
      <c r="BQ58" s="232">
        <v>52</v>
      </c>
      <c r="BR58" s="233"/>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4"/>
    </row>
    <row r="59" spans="1:131" ht="26.25" customHeight="1" x14ac:dyDescent="0.2">
      <c r="A59" s="232">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59"/>
      <c r="BF59" s="959"/>
      <c r="BG59" s="959"/>
      <c r="BH59" s="959"/>
      <c r="BI59" s="960"/>
      <c r="BJ59" s="226"/>
      <c r="BK59" s="226"/>
      <c r="BL59" s="226"/>
      <c r="BM59" s="226"/>
      <c r="BN59" s="226"/>
      <c r="BO59" s="235"/>
      <c r="BP59" s="235"/>
      <c r="BQ59" s="232">
        <v>53</v>
      </c>
      <c r="BR59" s="233"/>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4"/>
    </row>
    <row r="60" spans="1:131" ht="26.25" customHeight="1" x14ac:dyDescent="0.2">
      <c r="A60" s="232">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59"/>
      <c r="BF60" s="959"/>
      <c r="BG60" s="959"/>
      <c r="BH60" s="959"/>
      <c r="BI60" s="960"/>
      <c r="BJ60" s="226"/>
      <c r="BK60" s="226"/>
      <c r="BL60" s="226"/>
      <c r="BM60" s="226"/>
      <c r="BN60" s="226"/>
      <c r="BO60" s="235"/>
      <c r="BP60" s="235"/>
      <c r="BQ60" s="232">
        <v>54</v>
      </c>
      <c r="BR60" s="233"/>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4"/>
    </row>
    <row r="61" spans="1:131" ht="26.25" customHeight="1" thickBot="1" x14ac:dyDescent="0.25">
      <c r="A61" s="232">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59"/>
      <c r="BF61" s="959"/>
      <c r="BG61" s="959"/>
      <c r="BH61" s="959"/>
      <c r="BI61" s="960"/>
      <c r="BJ61" s="226"/>
      <c r="BK61" s="226"/>
      <c r="BL61" s="226"/>
      <c r="BM61" s="226"/>
      <c r="BN61" s="226"/>
      <c r="BO61" s="235"/>
      <c r="BP61" s="235"/>
      <c r="BQ61" s="232">
        <v>55</v>
      </c>
      <c r="BR61" s="233"/>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4"/>
    </row>
    <row r="62" spans="1:131" ht="26.25" customHeight="1" x14ac:dyDescent="0.2">
      <c r="A62" s="232">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59"/>
      <c r="BF62" s="959"/>
      <c r="BG62" s="959"/>
      <c r="BH62" s="959"/>
      <c r="BI62" s="960"/>
      <c r="BJ62" s="1023" t="s">
        <v>391</v>
      </c>
      <c r="BK62" s="1024"/>
      <c r="BL62" s="1024"/>
      <c r="BM62" s="1024"/>
      <c r="BN62" s="1025"/>
      <c r="BO62" s="235"/>
      <c r="BP62" s="235"/>
      <c r="BQ62" s="232">
        <v>56</v>
      </c>
      <c r="BR62" s="233"/>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4"/>
    </row>
    <row r="63" spans="1:131" ht="26.25" customHeight="1" thickBot="1" x14ac:dyDescent="0.25">
      <c r="A63" s="234" t="s">
        <v>376</v>
      </c>
      <c r="B63" s="924" t="s">
        <v>392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16"/>
      <c r="AF63" s="1017">
        <v>1805</v>
      </c>
      <c r="AG63" s="946"/>
      <c r="AH63" s="946"/>
      <c r="AI63" s="946"/>
      <c r="AJ63" s="1018"/>
      <c r="AK63" s="1019"/>
      <c r="AL63" s="950"/>
      <c r="AM63" s="950"/>
      <c r="AN63" s="950"/>
      <c r="AO63" s="950"/>
      <c r="AP63" s="946" t="s">
        <v>539</v>
      </c>
      <c r="AQ63" s="946"/>
      <c r="AR63" s="946"/>
      <c r="AS63" s="946"/>
      <c r="AT63" s="946"/>
      <c r="AU63" s="946" t="s">
        <v>539</v>
      </c>
      <c r="AV63" s="946"/>
      <c r="AW63" s="946"/>
      <c r="AX63" s="946"/>
      <c r="AY63" s="946"/>
      <c r="AZ63" s="1013"/>
      <c r="BA63" s="1013"/>
      <c r="BB63" s="1013"/>
      <c r="BC63" s="1013"/>
      <c r="BD63" s="1013"/>
      <c r="BE63" s="947"/>
      <c r="BF63" s="947"/>
      <c r="BG63" s="947"/>
      <c r="BH63" s="947"/>
      <c r="BI63" s="948"/>
      <c r="BJ63" s="1014" t="s">
        <v>122</v>
      </c>
      <c r="BK63" s="940"/>
      <c r="BL63" s="940"/>
      <c r="BM63" s="940"/>
      <c r="BN63" s="1015"/>
      <c r="BO63" s="235"/>
      <c r="BP63" s="235"/>
      <c r="BQ63" s="232">
        <v>57</v>
      </c>
      <c r="BR63" s="233"/>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4"/>
    </row>
    <row r="65" spans="1:131" ht="26.25" customHeight="1" thickBot="1" x14ac:dyDescent="0.25">
      <c r="A65" s="226" t="s">
        <v>393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4"/>
    </row>
    <row r="66" spans="1:131" ht="26.25" customHeight="1" x14ac:dyDescent="0.2">
      <c r="A66" s="991" t="s">
        <v>394</v>
      </c>
      <c r="B66" s="992"/>
      <c r="C66" s="992"/>
      <c r="D66" s="992"/>
      <c r="E66" s="992"/>
      <c r="F66" s="992"/>
      <c r="G66" s="992"/>
      <c r="H66" s="992"/>
      <c r="I66" s="992"/>
      <c r="J66" s="992"/>
      <c r="K66" s="992"/>
      <c r="L66" s="992"/>
      <c r="M66" s="992"/>
      <c r="N66" s="992"/>
      <c r="O66" s="992"/>
      <c r="P66" s="993"/>
      <c r="Q66" s="997" t="s">
        <v>380</v>
      </c>
      <c r="R66" s="998"/>
      <c r="S66" s="998"/>
      <c r="T66" s="998"/>
      <c r="U66" s="999"/>
      <c r="V66" s="997" t="s">
        <v>381</v>
      </c>
      <c r="W66" s="998"/>
      <c r="X66" s="998"/>
      <c r="Y66" s="998"/>
      <c r="Z66" s="999"/>
      <c r="AA66" s="997" t="s">
        <v>382</v>
      </c>
      <c r="AB66" s="998"/>
      <c r="AC66" s="998"/>
      <c r="AD66" s="998"/>
      <c r="AE66" s="999"/>
      <c r="AF66" s="1003" t="s">
        <v>383</v>
      </c>
      <c r="AG66" s="1004"/>
      <c r="AH66" s="1004"/>
      <c r="AI66" s="1004"/>
      <c r="AJ66" s="1005"/>
      <c r="AK66" s="997" t="s">
        <v>384</v>
      </c>
      <c r="AL66" s="992"/>
      <c r="AM66" s="992"/>
      <c r="AN66" s="992"/>
      <c r="AO66" s="993"/>
      <c r="AP66" s="997" t="s">
        <v>385</v>
      </c>
      <c r="AQ66" s="998"/>
      <c r="AR66" s="998"/>
      <c r="AS66" s="998"/>
      <c r="AT66" s="999"/>
      <c r="AU66" s="997" t="s">
        <v>395</v>
      </c>
      <c r="AV66" s="998"/>
      <c r="AW66" s="998"/>
      <c r="AX66" s="998"/>
      <c r="AY66" s="999"/>
      <c r="AZ66" s="997" t="s">
        <v>364</v>
      </c>
      <c r="BA66" s="998"/>
      <c r="BB66" s="998"/>
      <c r="BC66" s="998"/>
      <c r="BD66" s="1011"/>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81" t="s">
        <v>540</v>
      </c>
      <c r="C68" s="982"/>
      <c r="D68" s="982"/>
      <c r="E68" s="982"/>
      <c r="F68" s="982"/>
      <c r="G68" s="982"/>
      <c r="H68" s="982"/>
      <c r="I68" s="982"/>
      <c r="J68" s="982"/>
      <c r="K68" s="982"/>
      <c r="L68" s="982"/>
      <c r="M68" s="982"/>
      <c r="N68" s="982"/>
      <c r="O68" s="982"/>
      <c r="P68" s="983"/>
      <c r="Q68" s="984">
        <v>8467</v>
      </c>
      <c r="R68" s="977">
        <v>7961</v>
      </c>
      <c r="S68" s="977">
        <v>7961</v>
      </c>
      <c r="T68" s="977">
        <v>7961</v>
      </c>
      <c r="U68" s="978">
        <v>7961</v>
      </c>
      <c r="V68" s="976">
        <v>7990</v>
      </c>
      <c r="W68" s="977">
        <v>7475</v>
      </c>
      <c r="X68" s="977">
        <v>7475</v>
      </c>
      <c r="Y68" s="977">
        <v>7475</v>
      </c>
      <c r="Z68" s="978">
        <v>7475</v>
      </c>
      <c r="AA68" s="976">
        <v>477</v>
      </c>
      <c r="AB68" s="977">
        <v>486</v>
      </c>
      <c r="AC68" s="977">
        <v>486</v>
      </c>
      <c r="AD68" s="977">
        <v>486</v>
      </c>
      <c r="AE68" s="978">
        <v>486</v>
      </c>
      <c r="AF68" s="976">
        <v>477</v>
      </c>
      <c r="AG68" s="977">
        <v>486</v>
      </c>
      <c r="AH68" s="977">
        <v>486</v>
      </c>
      <c r="AI68" s="977">
        <v>486</v>
      </c>
      <c r="AJ68" s="978">
        <v>486</v>
      </c>
      <c r="AK68" s="976">
        <v>380</v>
      </c>
      <c r="AL68" s="977"/>
      <c r="AM68" s="977"/>
      <c r="AN68" s="977"/>
      <c r="AO68" s="978"/>
      <c r="AP68" s="976">
        <v>3142</v>
      </c>
      <c r="AQ68" s="977">
        <v>4476</v>
      </c>
      <c r="AR68" s="977">
        <v>4476</v>
      </c>
      <c r="AS68" s="977">
        <v>4476</v>
      </c>
      <c r="AT68" s="978">
        <v>4476</v>
      </c>
      <c r="AU68" s="976">
        <v>135</v>
      </c>
      <c r="AV68" s="977">
        <v>192</v>
      </c>
      <c r="AW68" s="977">
        <v>192</v>
      </c>
      <c r="AX68" s="977">
        <v>192</v>
      </c>
      <c r="AY68" s="978">
        <v>192</v>
      </c>
      <c r="AZ68" s="979"/>
      <c r="BA68" s="979"/>
      <c r="BB68" s="979"/>
      <c r="BC68" s="979"/>
      <c r="BD68" s="980"/>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541</v>
      </c>
      <c r="C69" s="962"/>
      <c r="D69" s="962"/>
      <c r="E69" s="962"/>
      <c r="F69" s="962"/>
      <c r="G69" s="962"/>
      <c r="H69" s="962"/>
      <c r="I69" s="962"/>
      <c r="J69" s="962"/>
      <c r="K69" s="962"/>
      <c r="L69" s="962"/>
      <c r="M69" s="962"/>
      <c r="N69" s="962"/>
      <c r="O69" s="962"/>
      <c r="P69" s="963"/>
      <c r="Q69" s="964">
        <v>221481</v>
      </c>
      <c r="R69" s="958">
        <v>144168</v>
      </c>
      <c r="S69" s="958">
        <v>144168</v>
      </c>
      <c r="T69" s="958">
        <v>144168</v>
      </c>
      <c r="U69" s="958">
        <v>144168</v>
      </c>
      <c r="V69" s="958">
        <v>203386</v>
      </c>
      <c r="W69" s="958">
        <v>138019</v>
      </c>
      <c r="X69" s="958">
        <v>138019</v>
      </c>
      <c r="Y69" s="958">
        <v>138019</v>
      </c>
      <c r="Z69" s="958">
        <v>138019</v>
      </c>
      <c r="AA69" s="958">
        <v>18095</v>
      </c>
      <c r="AB69" s="958">
        <v>6149</v>
      </c>
      <c r="AC69" s="958">
        <v>6149</v>
      </c>
      <c r="AD69" s="958">
        <v>6149</v>
      </c>
      <c r="AE69" s="958">
        <v>6149</v>
      </c>
      <c r="AF69" s="958">
        <v>40934</v>
      </c>
      <c r="AG69" s="958">
        <v>32354</v>
      </c>
      <c r="AH69" s="958">
        <v>32354</v>
      </c>
      <c r="AI69" s="958">
        <v>32354</v>
      </c>
      <c r="AJ69" s="958">
        <v>32354</v>
      </c>
      <c r="AK69" s="972" t="s">
        <v>545</v>
      </c>
      <c r="AL69" s="972"/>
      <c r="AM69" s="972"/>
      <c r="AN69" s="972"/>
      <c r="AO69" s="972"/>
      <c r="AP69" s="972" t="s">
        <v>545</v>
      </c>
      <c r="AQ69" s="972"/>
      <c r="AR69" s="972"/>
      <c r="AS69" s="972"/>
      <c r="AT69" s="972"/>
      <c r="AU69" s="972" t="s">
        <v>545</v>
      </c>
      <c r="AV69" s="972"/>
      <c r="AW69" s="972"/>
      <c r="AX69" s="972"/>
      <c r="AY69" s="972"/>
      <c r="AZ69" s="973" t="s">
        <v>546</v>
      </c>
      <c r="BA69" s="974"/>
      <c r="BB69" s="974"/>
      <c r="BC69" s="974"/>
      <c r="BD69" s="975"/>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542</v>
      </c>
      <c r="C70" s="962"/>
      <c r="D70" s="962"/>
      <c r="E70" s="962"/>
      <c r="F70" s="962"/>
      <c r="G70" s="962"/>
      <c r="H70" s="962"/>
      <c r="I70" s="962"/>
      <c r="J70" s="962"/>
      <c r="K70" s="962"/>
      <c r="L70" s="962"/>
      <c r="M70" s="962"/>
      <c r="N70" s="962"/>
      <c r="O70" s="962"/>
      <c r="P70" s="963"/>
      <c r="Q70" s="964">
        <v>90180</v>
      </c>
      <c r="R70" s="958">
        <v>76940</v>
      </c>
      <c r="S70" s="958">
        <v>76940</v>
      </c>
      <c r="T70" s="958">
        <v>76940</v>
      </c>
      <c r="U70" s="958">
        <v>76940</v>
      </c>
      <c r="V70" s="958">
        <v>85061</v>
      </c>
      <c r="W70" s="958">
        <v>73165</v>
      </c>
      <c r="X70" s="958">
        <v>73165</v>
      </c>
      <c r="Y70" s="958">
        <v>73165</v>
      </c>
      <c r="Z70" s="958">
        <v>73165</v>
      </c>
      <c r="AA70" s="958">
        <v>5120</v>
      </c>
      <c r="AB70" s="958">
        <v>3775</v>
      </c>
      <c r="AC70" s="958">
        <v>3775</v>
      </c>
      <c r="AD70" s="958">
        <v>3775</v>
      </c>
      <c r="AE70" s="958">
        <v>3775</v>
      </c>
      <c r="AF70" s="958">
        <v>4894</v>
      </c>
      <c r="AG70" s="958">
        <v>3775</v>
      </c>
      <c r="AH70" s="958">
        <v>3775</v>
      </c>
      <c r="AI70" s="958">
        <v>3775</v>
      </c>
      <c r="AJ70" s="958">
        <v>3775</v>
      </c>
      <c r="AK70" s="958">
        <v>5163</v>
      </c>
      <c r="AL70" s="958">
        <v>7300</v>
      </c>
      <c r="AM70" s="958">
        <v>7300</v>
      </c>
      <c r="AN70" s="958">
        <v>7300</v>
      </c>
      <c r="AO70" s="958">
        <v>7300</v>
      </c>
      <c r="AP70" s="958">
        <v>78689</v>
      </c>
      <c r="AQ70" s="958">
        <v>42318</v>
      </c>
      <c r="AR70" s="958">
        <v>42318</v>
      </c>
      <c r="AS70" s="958">
        <v>42318</v>
      </c>
      <c r="AT70" s="958">
        <v>42318</v>
      </c>
      <c r="AU70" s="958">
        <v>708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543</v>
      </c>
      <c r="C71" s="962"/>
      <c r="D71" s="962"/>
      <c r="E71" s="962"/>
      <c r="F71" s="962"/>
      <c r="G71" s="962"/>
      <c r="H71" s="962"/>
      <c r="I71" s="962"/>
      <c r="J71" s="962"/>
      <c r="K71" s="962"/>
      <c r="L71" s="962"/>
      <c r="M71" s="962"/>
      <c r="N71" s="962"/>
      <c r="O71" s="962"/>
      <c r="P71" s="963"/>
      <c r="Q71" s="964">
        <v>9878</v>
      </c>
      <c r="R71" s="958">
        <v>6933</v>
      </c>
      <c r="S71" s="958">
        <v>6933</v>
      </c>
      <c r="T71" s="958">
        <v>6933</v>
      </c>
      <c r="U71" s="958">
        <v>6933</v>
      </c>
      <c r="V71" s="958">
        <v>9787</v>
      </c>
      <c r="W71" s="958">
        <v>6850</v>
      </c>
      <c r="X71" s="958">
        <v>6850</v>
      </c>
      <c r="Y71" s="958">
        <v>6850</v>
      </c>
      <c r="Z71" s="958">
        <v>6850</v>
      </c>
      <c r="AA71" s="958">
        <v>92</v>
      </c>
      <c r="AB71" s="958">
        <v>82</v>
      </c>
      <c r="AC71" s="958">
        <v>82</v>
      </c>
      <c r="AD71" s="958">
        <v>82</v>
      </c>
      <c r="AE71" s="958">
        <v>82</v>
      </c>
      <c r="AF71" s="958">
        <v>92</v>
      </c>
      <c r="AG71" s="958">
        <v>82</v>
      </c>
      <c r="AH71" s="958">
        <v>82</v>
      </c>
      <c r="AI71" s="958">
        <v>82</v>
      </c>
      <c r="AJ71" s="958">
        <v>82</v>
      </c>
      <c r="AK71" s="958">
        <v>5083</v>
      </c>
      <c r="AL71" s="958">
        <v>2485</v>
      </c>
      <c r="AM71" s="958">
        <v>2485</v>
      </c>
      <c r="AN71" s="958">
        <v>2485</v>
      </c>
      <c r="AO71" s="958">
        <v>2485</v>
      </c>
      <c r="AP71" s="969" t="s">
        <v>545</v>
      </c>
      <c r="AQ71" s="970"/>
      <c r="AR71" s="970"/>
      <c r="AS71" s="970"/>
      <c r="AT71" s="971"/>
      <c r="AU71" s="969" t="s">
        <v>545</v>
      </c>
      <c r="AV71" s="970"/>
      <c r="AW71" s="970"/>
      <c r="AX71" s="970"/>
      <c r="AY71" s="971"/>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544</v>
      </c>
      <c r="C72" s="962"/>
      <c r="D72" s="962"/>
      <c r="E72" s="962"/>
      <c r="F72" s="962"/>
      <c r="G72" s="962"/>
      <c r="H72" s="962"/>
      <c r="I72" s="962"/>
      <c r="J72" s="962"/>
      <c r="K72" s="962"/>
      <c r="L72" s="962"/>
      <c r="M72" s="962"/>
      <c r="N72" s="962"/>
      <c r="O72" s="962"/>
      <c r="P72" s="963"/>
      <c r="Q72" s="964">
        <v>1600855</v>
      </c>
      <c r="R72" s="958">
        <v>1385861</v>
      </c>
      <c r="S72" s="958">
        <v>1385861</v>
      </c>
      <c r="T72" s="958">
        <v>1385861</v>
      </c>
      <c r="U72" s="958">
        <v>1385861</v>
      </c>
      <c r="V72" s="958">
        <v>1567252</v>
      </c>
      <c r="W72" s="958">
        <v>1346246</v>
      </c>
      <c r="X72" s="958">
        <v>1346246</v>
      </c>
      <c r="Y72" s="958">
        <v>1346246</v>
      </c>
      <c r="Z72" s="958">
        <v>1346246</v>
      </c>
      <c r="AA72" s="958">
        <v>33603</v>
      </c>
      <c r="AB72" s="958">
        <v>39615</v>
      </c>
      <c r="AC72" s="958">
        <v>39615</v>
      </c>
      <c r="AD72" s="958">
        <v>39615</v>
      </c>
      <c r="AE72" s="958">
        <v>39615</v>
      </c>
      <c r="AF72" s="958">
        <v>33603</v>
      </c>
      <c r="AG72" s="958">
        <v>39615</v>
      </c>
      <c r="AH72" s="958">
        <v>39615</v>
      </c>
      <c r="AI72" s="958">
        <v>39615</v>
      </c>
      <c r="AJ72" s="958">
        <v>39615</v>
      </c>
      <c r="AK72" s="958">
        <v>22693</v>
      </c>
      <c r="AL72" s="958">
        <v>13582</v>
      </c>
      <c r="AM72" s="958">
        <v>13582</v>
      </c>
      <c r="AN72" s="958">
        <v>13582</v>
      </c>
      <c r="AO72" s="958">
        <v>13582</v>
      </c>
      <c r="AP72" s="969" t="s">
        <v>545</v>
      </c>
      <c r="AQ72" s="970"/>
      <c r="AR72" s="970"/>
      <c r="AS72" s="970"/>
      <c r="AT72" s="971"/>
      <c r="AU72" s="969" t="s">
        <v>545</v>
      </c>
      <c r="AV72" s="970"/>
      <c r="AW72" s="970"/>
      <c r="AX72" s="970"/>
      <c r="AY72" s="971"/>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396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80000</v>
      </c>
      <c r="AG88" s="946"/>
      <c r="AH88" s="946"/>
      <c r="AI88" s="946"/>
      <c r="AJ88" s="946"/>
      <c r="AK88" s="950"/>
      <c r="AL88" s="950"/>
      <c r="AM88" s="950"/>
      <c r="AN88" s="950"/>
      <c r="AO88" s="950"/>
      <c r="AP88" s="946">
        <v>81831</v>
      </c>
      <c r="AQ88" s="946"/>
      <c r="AR88" s="946"/>
      <c r="AS88" s="946"/>
      <c r="AT88" s="946"/>
      <c r="AU88" s="946">
        <v>843</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1234</v>
      </c>
      <c r="CS102" s="940"/>
      <c r="CT102" s="940"/>
      <c r="CU102" s="940"/>
      <c r="CV102" s="941"/>
      <c r="CW102" s="939">
        <v>38</v>
      </c>
      <c r="CX102" s="940"/>
      <c r="CY102" s="940"/>
      <c r="CZ102" s="940"/>
      <c r="DA102" s="941"/>
      <c r="DB102" s="939" t="s">
        <v>539</v>
      </c>
      <c r="DC102" s="940"/>
      <c r="DD102" s="940"/>
      <c r="DE102" s="940"/>
      <c r="DF102" s="941"/>
      <c r="DG102" s="939" t="s">
        <v>539</v>
      </c>
      <c r="DH102" s="940"/>
      <c r="DI102" s="940"/>
      <c r="DJ102" s="940"/>
      <c r="DK102" s="941"/>
      <c r="DL102" s="939" t="s">
        <v>539</v>
      </c>
      <c r="DM102" s="940"/>
      <c r="DN102" s="940"/>
      <c r="DO102" s="940"/>
      <c r="DP102" s="941"/>
      <c r="DQ102" s="939" t="s">
        <v>539</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398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399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405</v>
      </c>
      <c r="AB109" s="883"/>
      <c r="AC109" s="883"/>
      <c r="AD109" s="883"/>
      <c r="AE109" s="884"/>
      <c r="AF109" s="885" t="s">
        <v>406</v>
      </c>
      <c r="AG109" s="883"/>
      <c r="AH109" s="883"/>
      <c r="AI109" s="883"/>
      <c r="AJ109" s="884"/>
      <c r="AK109" s="885" t="s">
        <v>294</v>
      </c>
      <c r="AL109" s="883"/>
      <c r="AM109" s="883"/>
      <c r="AN109" s="883"/>
      <c r="AO109" s="884"/>
      <c r="AP109" s="885" t="s">
        <v>407</v>
      </c>
      <c r="AQ109" s="883"/>
      <c r="AR109" s="883"/>
      <c r="AS109" s="883"/>
      <c r="AT109" s="916"/>
      <c r="AU109" s="882"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405</v>
      </c>
      <c r="BR109" s="883"/>
      <c r="BS109" s="883"/>
      <c r="BT109" s="883"/>
      <c r="BU109" s="884"/>
      <c r="BV109" s="885" t="s">
        <v>406</v>
      </c>
      <c r="BW109" s="883"/>
      <c r="BX109" s="883"/>
      <c r="BY109" s="883"/>
      <c r="BZ109" s="884"/>
      <c r="CA109" s="885" t="s">
        <v>294</v>
      </c>
      <c r="CB109" s="883"/>
      <c r="CC109" s="883"/>
      <c r="CD109" s="883"/>
      <c r="CE109" s="884"/>
      <c r="CF109" s="923" t="s">
        <v>407</v>
      </c>
      <c r="CG109" s="923"/>
      <c r="CH109" s="923"/>
      <c r="CI109" s="923"/>
      <c r="CJ109" s="923"/>
      <c r="CK109" s="885"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405</v>
      </c>
      <c r="DH109" s="883"/>
      <c r="DI109" s="883"/>
      <c r="DJ109" s="883"/>
      <c r="DK109" s="884"/>
      <c r="DL109" s="885" t="s">
        <v>406</v>
      </c>
      <c r="DM109" s="883"/>
      <c r="DN109" s="883"/>
      <c r="DO109" s="883"/>
      <c r="DP109" s="884"/>
      <c r="DQ109" s="885" t="s">
        <v>294</v>
      </c>
      <c r="DR109" s="883"/>
      <c r="DS109" s="883"/>
      <c r="DT109" s="883"/>
      <c r="DU109" s="884"/>
      <c r="DV109" s="885" t="s">
        <v>407</v>
      </c>
      <c r="DW109" s="883"/>
      <c r="DX109" s="883"/>
      <c r="DY109" s="883"/>
      <c r="DZ109" s="916"/>
    </row>
    <row r="110" spans="1:131" s="224" customFormat="1" ht="26.25" customHeight="1" x14ac:dyDescent="0.2">
      <c r="A110" s="794" t="s">
        <v>409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54382</v>
      </c>
      <c r="AB110" s="876"/>
      <c r="AC110" s="876"/>
      <c r="AD110" s="876"/>
      <c r="AE110" s="877"/>
      <c r="AF110" s="878">
        <v>15230</v>
      </c>
      <c r="AG110" s="876"/>
      <c r="AH110" s="876"/>
      <c r="AI110" s="876"/>
      <c r="AJ110" s="877"/>
      <c r="AK110" s="878" t="s">
        <v>122</v>
      </c>
      <c r="AL110" s="876"/>
      <c r="AM110" s="876"/>
      <c r="AN110" s="876"/>
      <c r="AO110" s="877"/>
      <c r="AP110" s="879" t="s">
        <v>122</v>
      </c>
      <c r="AQ110" s="880"/>
      <c r="AR110" s="880"/>
      <c r="AS110" s="880"/>
      <c r="AT110" s="881"/>
      <c r="AU110" s="917" t="s">
        <v>69</v>
      </c>
      <c r="AV110" s="918"/>
      <c r="AW110" s="918"/>
      <c r="AX110" s="918"/>
      <c r="AY110" s="918"/>
      <c r="AZ110" s="847" t="s">
        <v>410</v>
      </c>
      <c r="BA110" s="795"/>
      <c r="BB110" s="795"/>
      <c r="BC110" s="795"/>
      <c r="BD110" s="795"/>
      <c r="BE110" s="795"/>
      <c r="BF110" s="795"/>
      <c r="BG110" s="795"/>
      <c r="BH110" s="795"/>
      <c r="BI110" s="795"/>
      <c r="BJ110" s="795"/>
      <c r="BK110" s="795"/>
      <c r="BL110" s="795"/>
      <c r="BM110" s="795"/>
      <c r="BN110" s="795"/>
      <c r="BO110" s="795"/>
      <c r="BP110" s="796"/>
      <c r="BQ110" s="848">
        <v>15005</v>
      </c>
      <c r="BR110" s="829"/>
      <c r="BS110" s="829"/>
      <c r="BT110" s="829"/>
      <c r="BU110" s="829"/>
      <c r="BV110" s="829" t="s">
        <v>122</v>
      </c>
      <c r="BW110" s="829"/>
      <c r="BX110" s="829"/>
      <c r="BY110" s="829"/>
      <c r="BZ110" s="829"/>
      <c r="CA110" s="829" t="s">
        <v>122</v>
      </c>
      <c r="CB110" s="829"/>
      <c r="CC110" s="829"/>
      <c r="CD110" s="829"/>
      <c r="CE110" s="829"/>
      <c r="CF110" s="853" t="s">
        <v>122</v>
      </c>
      <c r="CG110" s="854"/>
      <c r="CH110" s="854"/>
      <c r="CI110" s="854"/>
      <c r="CJ110" s="854"/>
      <c r="CK110" s="913" t="s">
        <v>411</v>
      </c>
      <c r="CL110" s="806"/>
      <c r="CM110" s="847" t="s">
        <v>412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687915</v>
      </c>
      <c r="DH110" s="829"/>
      <c r="DI110" s="829"/>
      <c r="DJ110" s="829"/>
      <c r="DK110" s="829"/>
      <c r="DL110" s="829">
        <v>464226</v>
      </c>
      <c r="DM110" s="829"/>
      <c r="DN110" s="829"/>
      <c r="DO110" s="829"/>
      <c r="DP110" s="829"/>
      <c r="DQ110" s="829">
        <v>234981</v>
      </c>
      <c r="DR110" s="829"/>
      <c r="DS110" s="829"/>
      <c r="DT110" s="829"/>
      <c r="DU110" s="829"/>
      <c r="DV110" s="830">
        <v>0.6</v>
      </c>
      <c r="DW110" s="830"/>
      <c r="DX110" s="830"/>
      <c r="DY110" s="830"/>
      <c r="DZ110" s="831"/>
    </row>
    <row r="111" spans="1:131" s="224" customFormat="1" ht="26.25" customHeight="1" x14ac:dyDescent="0.2">
      <c r="A111" s="761" t="s">
        <v>413</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414</v>
      </c>
      <c r="BA111" s="739"/>
      <c r="BB111" s="739"/>
      <c r="BC111" s="739"/>
      <c r="BD111" s="739"/>
      <c r="BE111" s="739"/>
      <c r="BF111" s="739"/>
      <c r="BG111" s="739"/>
      <c r="BH111" s="739"/>
      <c r="BI111" s="739"/>
      <c r="BJ111" s="739"/>
      <c r="BK111" s="739"/>
      <c r="BL111" s="739"/>
      <c r="BM111" s="739"/>
      <c r="BN111" s="739"/>
      <c r="BO111" s="739"/>
      <c r="BP111" s="740"/>
      <c r="BQ111" s="803">
        <v>687915</v>
      </c>
      <c r="BR111" s="804"/>
      <c r="BS111" s="804"/>
      <c r="BT111" s="804"/>
      <c r="BU111" s="804"/>
      <c r="BV111" s="804">
        <v>464226</v>
      </c>
      <c r="BW111" s="804"/>
      <c r="BX111" s="804"/>
      <c r="BY111" s="804"/>
      <c r="BZ111" s="804"/>
      <c r="CA111" s="804">
        <v>234981</v>
      </c>
      <c r="CB111" s="804"/>
      <c r="CC111" s="804"/>
      <c r="CD111" s="804"/>
      <c r="CE111" s="804"/>
      <c r="CF111" s="862">
        <v>0.6</v>
      </c>
      <c r="CG111" s="863"/>
      <c r="CH111" s="863"/>
      <c r="CI111" s="863"/>
      <c r="CJ111" s="863"/>
      <c r="CK111" s="914"/>
      <c r="CL111" s="808"/>
      <c r="CM111" s="802" t="s">
        <v>415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416</v>
      </c>
      <c r="B112" s="900"/>
      <c r="C112" s="739" t="s">
        <v>417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418</v>
      </c>
      <c r="BA112" s="739"/>
      <c r="BB112" s="739"/>
      <c r="BC112" s="739"/>
      <c r="BD112" s="739"/>
      <c r="BE112" s="739"/>
      <c r="BF112" s="739"/>
      <c r="BG112" s="739"/>
      <c r="BH112" s="739"/>
      <c r="BI112" s="739"/>
      <c r="BJ112" s="739"/>
      <c r="BK112" s="739"/>
      <c r="BL112" s="739"/>
      <c r="BM112" s="739"/>
      <c r="BN112" s="739"/>
      <c r="BO112" s="739"/>
      <c r="BP112" s="740"/>
      <c r="BQ112" s="803" t="s">
        <v>122</v>
      </c>
      <c r="BR112" s="804"/>
      <c r="BS112" s="804"/>
      <c r="BT112" s="804"/>
      <c r="BU112" s="804"/>
      <c r="BV112" s="804" t="s">
        <v>122</v>
      </c>
      <c r="BW112" s="804"/>
      <c r="BX112" s="804"/>
      <c r="BY112" s="804"/>
      <c r="BZ112" s="804"/>
      <c r="CA112" s="804" t="s">
        <v>122</v>
      </c>
      <c r="CB112" s="804"/>
      <c r="CC112" s="804"/>
      <c r="CD112" s="804"/>
      <c r="CE112" s="804"/>
      <c r="CF112" s="862" t="s">
        <v>122</v>
      </c>
      <c r="CG112" s="863"/>
      <c r="CH112" s="863"/>
      <c r="CI112" s="863"/>
      <c r="CJ112" s="863"/>
      <c r="CK112" s="914"/>
      <c r="CL112" s="808"/>
      <c r="CM112" s="802" t="s">
        <v>419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t="s">
        <v>122</v>
      </c>
      <c r="AB113" s="906"/>
      <c r="AC113" s="906"/>
      <c r="AD113" s="906"/>
      <c r="AE113" s="907"/>
      <c r="AF113" s="908" t="s">
        <v>122</v>
      </c>
      <c r="AG113" s="906"/>
      <c r="AH113" s="906"/>
      <c r="AI113" s="906"/>
      <c r="AJ113" s="907"/>
      <c r="AK113" s="908" t="s">
        <v>122</v>
      </c>
      <c r="AL113" s="906"/>
      <c r="AM113" s="906"/>
      <c r="AN113" s="906"/>
      <c r="AO113" s="907"/>
      <c r="AP113" s="909" t="s">
        <v>122</v>
      </c>
      <c r="AQ113" s="910"/>
      <c r="AR113" s="910"/>
      <c r="AS113" s="910"/>
      <c r="AT113" s="911"/>
      <c r="AU113" s="919"/>
      <c r="AV113" s="920"/>
      <c r="AW113" s="920"/>
      <c r="AX113" s="920"/>
      <c r="AY113" s="920"/>
      <c r="AZ113" s="802" t="s">
        <v>421</v>
      </c>
      <c r="BA113" s="739"/>
      <c r="BB113" s="739"/>
      <c r="BC113" s="739"/>
      <c r="BD113" s="739"/>
      <c r="BE113" s="739"/>
      <c r="BF113" s="739"/>
      <c r="BG113" s="739"/>
      <c r="BH113" s="739"/>
      <c r="BI113" s="739"/>
      <c r="BJ113" s="739"/>
      <c r="BK113" s="739"/>
      <c r="BL113" s="739"/>
      <c r="BM113" s="739"/>
      <c r="BN113" s="739"/>
      <c r="BO113" s="739"/>
      <c r="BP113" s="740"/>
      <c r="BQ113" s="803">
        <v>800157</v>
      </c>
      <c r="BR113" s="804"/>
      <c r="BS113" s="804"/>
      <c r="BT113" s="804"/>
      <c r="BU113" s="804"/>
      <c r="BV113" s="804">
        <v>923066</v>
      </c>
      <c r="BW113" s="804"/>
      <c r="BX113" s="804"/>
      <c r="BY113" s="804"/>
      <c r="BZ113" s="804"/>
      <c r="CA113" s="804">
        <v>843313</v>
      </c>
      <c r="CB113" s="804"/>
      <c r="CC113" s="804"/>
      <c r="CD113" s="804"/>
      <c r="CE113" s="804"/>
      <c r="CF113" s="862">
        <v>2.2000000000000002</v>
      </c>
      <c r="CG113" s="863"/>
      <c r="CH113" s="863"/>
      <c r="CI113" s="863"/>
      <c r="CJ113" s="863"/>
      <c r="CK113" s="914"/>
      <c r="CL113" s="808"/>
      <c r="CM113" s="802" t="s">
        <v>422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65488</v>
      </c>
      <c r="AB114" s="767"/>
      <c r="AC114" s="767"/>
      <c r="AD114" s="767"/>
      <c r="AE114" s="768"/>
      <c r="AF114" s="769">
        <v>42890</v>
      </c>
      <c r="AG114" s="767"/>
      <c r="AH114" s="767"/>
      <c r="AI114" s="767"/>
      <c r="AJ114" s="768"/>
      <c r="AK114" s="769">
        <v>47508</v>
      </c>
      <c r="AL114" s="767"/>
      <c r="AM114" s="767"/>
      <c r="AN114" s="767"/>
      <c r="AO114" s="768"/>
      <c r="AP114" s="811">
        <v>0.1</v>
      </c>
      <c r="AQ114" s="812"/>
      <c r="AR114" s="812"/>
      <c r="AS114" s="812"/>
      <c r="AT114" s="813"/>
      <c r="AU114" s="919"/>
      <c r="AV114" s="920"/>
      <c r="AW114" s="920"/>
      <c r="AX114" s="920"/>
      <c r="AY114" s="920"/>
      <c r="AZ114" s="802" t="s">
        <v>424</v>
      </c>
      <c r="BA114" s="739"/>
      <c r="BB114" s="739"/>
      <c r="BC114" s="739"/>
      <c r="BD114" s="739"/>
      <c r="BE114" s="739"/>
      <c r="BF114" s="739"/>
      <c r="BG114" s="739"/>
      <c r="BH114" s="739"/>
      <c r="BI114" s="739"/>
      <c r="BJ114" s="739"/>
      <c r="BK114" s="739"/>
      <c r="BL114" s="739"/>
      <c r="BM114" s="739"/>
      <c r="BN114" s="739"/>
      <c r="BO114" s="739"/>
      <c r="BP114" s="740"/>
      <c r="BQ114" s="803">
        <v>5728017</v>
      </c>
      <c r="BR114" s="804"/>
      <c r="BS114" s="804"/>
      <c r="BT114" s="804"/>
      <c r="BU114" s="804"/>
      <c r="BV114" s="804">
        <v>5281403</v>
      </c>
      <c r="BW114" s="804"/>
      <c r="BX114" s="804"/>
      <c r="BY114" s="804"/>
      <c r="BZ114" s="804"/>
      <c r="CA114" s="804">
        <v>5341159</v>
      </c>
      <c r="CB114" s="804"/>
      <c r="CC114" s="804"/>
      <c r="CD114" s="804"/>
      <c r="CE114" s="804"/>
      <c r="CF114" s="862">
        <v>14.1</v>
      </c>
      <c r="CG114" s="863"/>
      <c r="CH114" s="863"/>
      <c r="CI114" s="863"/>
      <c r="CJ114" s="863"/>
      <c r="CK114" s="914"/>
      <c r="CL114" s="808"/>
      <c r="CM114" s="802" t="s">
        <v>425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237655</v>
      </c>
      <c r="AB115" s="906"/>
      <c r="AC115" s="906"/>
      <c r="AD115" s="906"/>
      <c r="AE115" s="907"/>
      <c r="AF115" s="908">
        <v>237914</v>
      </c>
      <c r="AG115" s="906"/>
      <c r="AH115" s="906"/>
      <c r="AI115" s="906"/>
      <c r="AJ115" s="907"/>
      <c r="AK115" s="908">
        <v>238179</v>
      </c>
      <c r="AL115" s="906"/>
      <c r="AM115" s="906"/>
      <c r="AN115" s="906"/>
      <c r="AO115" s="907"/>
      <c r="AP115" s="909">
        <v>0.6</v>
      </c>
      <c r="AQ115" s="910"/>
      <c r="AR115" s="910"/>
      <c r="AS115" s="910"/>
      <c r="AT115" s="911"/>
      <c r="AU115" s="919"/>
      <c r="AV115" s="920"/>
      <c r="AW115" s="920"/>
      <c r="AX115" s="920"/>
      <c r="AY115" s="920"/>
      <c r="AZ115" s="802" t="s">
        <v>427</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428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429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430</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432</v>
      </c>
      <c r="Z117" s="884"/>
      <c r="AA117" s="889">
        <v>357525</v>
      </c>
      <c r="AB117" s="890"/>
      <c r="AC117" s="890"/>
      <c r="AD117" s="890"/>
      <c r="AE117" s="891"/>
      <c r="AF117" s="892">
        <v>296034</v>
      </c>
      <c r="AG117" s="890"/>
      <c r="AH117" s="890"/>
      <c r="AI117" s="890"/>
      <c r="AJ117" s="891"/>
      <c r="AK117" s="892">
        <v>285687</v>
      </c>
      <c r="AL117" s="890"/>
      <c r="AM117" s="890"/>
      <c r="AN117" s="890"/>
      <c r="AO117" s="891"/>
      <c r="AP117" s="893"/>
      <c r="AQ117" s="894"/>
      <c r="AR117" s="894"/>
      <c r="AS117" s="894"/>
      <c r="AT117" s="895"/>
      <c r="AU117" s="919"/>
      <c r="AV117" s="920"/>
      <c r="AW117" s="920"/>
      <c r="AX117" s="920"/>
      <c r="AY117" s="920"/>
      <c r="AZ117" s="850" t="s">
        <v>433</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405</v>
      </c>
      <c r="AB118" s="883"/>
      <c r="AC118" s="883"/>
      <c r="AD118" s="883"/>
      <c r="AE118" s="884"/>
      <c r="AF118" s="885" t="s">
        <v>406</v>
      </c>
      <c r="AG118" s="883"/>
      <c r="AH118" s="883"/>
      <c r="AI118" s="883"/>
      <c r="AJ118" s="884"/>
      <c r="AK118" s="885" t="s">
        <v>294</v>
      </c>
      <c r="AL118" s="883"/>
      <c r="AM118" s="883"/>
      <c r="AN118" s="883"/>
      <c r="AO118" s="884"/>
      <c r="AP118" s="886" t="s">
        <v>407</v>
      </c>
      <c r="AQ118" s="887"/>
      <c r="AR118" s="887"/>
      <c r="AS118" s="887"/>
      <c r="AT118" s="888"/>
      <c r="AU118" s="919"/>
      <c r="AV118" s="920"/>
      <c r="AW118" s="920"/>
      <c r="AX118" s="920"/>
      <c r="AY118" s="920"/>
      <c r="AZ118" s="825" t="s">
        <v>435</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411</v>
      </c>
      <c r="B119" s="806"/>
      <c r="C119" s="847" t="s">
        <v>412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237655</v>
      </c>
      <c r="AB119" s="876"/>
      <c r="AC119" s="876"/>
      <c r="AD119" s="876"/>
      <c r="AE119" s="877"/>
      <c r="AF119" s="878">
        <v>237914</v>
      </c>
      <c r="AG119" s="876"/>
      <c r="AH119" s="876"/>
      <c r="AI119" s="876"/>
      <c r="AJ119" s="877"/>
      <c r="AK119" s="878">
        <v>238179</v>
      </c>
      <c r="AL119" s="876"/>
      <c r="AM119" s="876"/>
      <c r="AN119" s="876"/>
      <c r="AO119" s="877"/>
      <c r="AP119" s="879">
        <v>0.6</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437</v>
      </c>
      <c r="BP119" s="865"/>
      <c r="BQ119" s="866">
        <v>7231094</v>
      </c>
      <c r="BR119" s="832"/>
      <c r="BS119" s="832"/>
      <c r="BT119" s="832"/>
      <c r="BU119" s="832"/>
      <c r="BV119" s="832">
        <v>6668695</v>
      </c>
      <c r="BW119" s="832"/>
      <c r="BX119" s="832"/>
      <c r="BY119" s="832"/>
      <c r="BZ119" s="832"/>
      <c r="CA119" s="832">
        <v>6419453</v>
      </c>
      <c r="CB119" s="832"/>
      <c r="CC119" s="832"/>
      <c r="CD119" s="832"/>
      <c r="CE119" s="832"/>
      <c r="CF119" s="735"/>
      <c r="CG119" s="736"/>
      <c r="CH119" s="736"/>
      <c r="CI119" s="736"/>
      <c r="CJ119" s="821"/>
      <c r="CK119" s="915"/>
      <c r="CL119" s="810"/>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439</v>
      </c>
      <c r="AV120" s="868"/>
      <c r="AW120" s="868"/>
      <c r="AX120" s="868"/>
      <c r="AY120" s="869"/>
      <c r="AZ120" s="847" t="s">
        <v>440</v>
      </c>
      <c r="BA120" s="795"/>
      <c r="BB120" s="795"/>
      <c r="BC120" s="795"/>
      <c r="BD120" s="795"/>
      <c r="BE120" s="795"/>
      <c r="BF120" s="795"/>
      <c r="BG120" s="795"/>
      <c r="BH120" s="795"/>
      <c r="BI120" s="795"/>
      <c r="BJ120" s="795"/>
      <c r="BK120" s="795"/>
      <c r="BL120" s="795"/>
      <c r="BM120" s="795"/>
      <c r="BN120" s="795"/>
      <c r="BO120" s="795"/>
      <c r="BP120" s="796"/>
      <c r="BQ120" s="848">
        <v>117546093</v>
      </c>
      <c r="BR120" s="829"/>
      <c r="BS120" s="829"/>
      <c r="BT120" s="829"/>
      <c r="BU120" s="829"/>
      <c r="BV120" s="829">
        <v>119527828</v>
      </c>
      <c r="BW120" s="829"/>
      <c r="BX120" s="829"/>
      <c r="BY120" s="829"/>
      <c r="BZ120" s="829"/>
      <c r="CA120" s="829">
        <v>119526160</v>
      </c>
      <c r="CB120" s="829"/>
      <c r="CC120" s="829"/>
      <c r="CD120" s="829"/>
      <c r="CE120" s="829"/>
      <c r="CF120" s="853">
        <v>316</v>
      </c>
      <c r="CG120" s="854"/>
      <c r="CH120" s="854"/>
      <c r="CI120" s="854"/>
      <c r="CJ120" s="854"/>
      <c r="CK120" s="855" t="s">
        <v>441</v>
      </c>
      <c r="CL120" s="839"/>
      <c r="CM120" s="839"/>
      <c r="CN120" s="839"/>
      <c r="CO120" s="840"/>
      <c r="CP120" s="859" t="s">
        <v>389</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t="s">
        <v>122</v>
      </c>
      <c r="DR120" s="829"/>
      <c r="DS120" s="829"/>
      <c r="DT120" s="829"/>
      <c r="DU120" s="829"/>
      <c r="DV120" s="830" t="s">
        <v>122</v>
      </c>
      <c r="DW120" s="830"/>
      <c r="DX120" s="830"/>
      <c r="DY120" s="830"/>
      <c r="DZ120" s="831"/>
    </row>
    <row r="121" spans="1:130" s="224" customFormat="1" ht="26.25" customHeight="1" x14ac:dyDescent="0.2">
      <c r="A121" s="807"/>
      <c r="B121" s="808"/>
      <c r="C121" s="850" t="s">
        <v>442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443</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444</v>
      </c>
      <c r="BA122" s="826"/>
      <c r="BB122" s="826"/>
      <c r="BC122" s="826"/>
      <c r="BD122" s="826"/>
      <c r="BE122" s="826"/>
      <c r="BF122" s="826"/>
      <c r="BG122" s="826"/>
      <c r="BH122" s="826"/>
      <c r="BI122" s="826"/>
      <c r="BJ122" s="826"/>
      <c r="BK122" s="826"/>
      <c r="BL122" s="826"/>
      <c r="BM122" s="826"/>
      <c r="BN122" s="826"/>
      <c r="BO122" s="826"/>
      <c r="BP122" s="827"/>
      <c r="BQ122" s="866">
        <v>5160373</v>
      </c>
      <c r="BR122" s="832"/>
      <c r="BS122" s="832"/>
      <c r="BT122" s="832"/>
      <c r="BU122" s="832"/>
      <c r="BV122" s="832">
        <v>4429503</v>
      </c>
      <c r="BW122" s="832"/>
      <c r="BX122" s="832"/>
      <c r="BY122" s="832"/>
      <c r="BZ122" s="832"/>
      <c r="CA122" s="832">
        <v>3778060</v>
      </c>
      <c r="CB122" s="832"/>
      <c r="CC122" s="832"/>
      <c r="CD122" s="832"/>
      <c r="CE122" s="832"/>
      <c r="CF122" s="833">
        <v>10</v>
      </c>
      <c r="CG122" s="834"/>
      <c r="CH122" s="834"/>
      <c r="CI122" s="834"/>
      <c r="CJ122" s="834"/>
      <c r="CK122" s="856"/>
      <c r="CL122" s="842"/>
      <c r="CM122" s="842"/>
      <c r="CN122" s="842"/>
      <c r="CO122" s="843"/>
      <c r="CP122" s="822" t="s">
        <v>388</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445</v>
      </c>
      <c r="BP123" s="865"/>
      <c r="BQ123" s="819">
        <v>122706466</v>
      </c>
      <c r="BR123" s="820"/>
      <c r="BS123" s="820"/>
      <c r="BT123" s="820"/>
      <c r="BU123" s="820"/>
      <c r="BV123" s="820">
        <v>123957331</v>
      </c>
      <c r="BW123" s="820"/>
      <c r="BX123" s="820"/>
      <c r="BY123" s="820"/>
      <c r="BZ123" s="820"/>
      <c r="CA123" s="820">
        <v>123304220</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434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447</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448</v>
      </c>
      <c r="CL125" s="839"/>
      <c r="CM125" s="839"/>
      <c r="CN125" s="839"/>
      <c r="CO125" s="840"/>
      <c r="CP125" s="847" t="s">
        <v>449</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438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450</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452</v>
      </c>
      <c r="AY127" s="799"/>
      <c r="AZ127" s="799"/>
      <c r="BA127" s="799"/>
      <c r="BB127" s="799"/>
      <c r="BC127" s="799"/>
      <c r="BD127" s="799"/>
      <c r="BE127" s="800"/>
      <c r="BF127" s="798" t="s">
        <v>453</v>
      </c>
      <c r="BG127" s="799"/>
      <c r="BH127" s="799"/>
      <c r="BI127" s="799"/>
      <c r="BJ127" s="799"/>
      <c r="BK127" s="799"/>
      <c r="BL127" s="800"/>
      <c r="BM127" s="798" t="s">
        <v>454</v>
      </c>
      <c r="BN127" s="799"/>
      <c r="BO127" s="799"/>
      <c r="BP127" s="799"/>
      <c r="BQ127" s="799"/>
      <c r="BR127" s="799"/>
      <c r="BS127" s="800"/>
      <c r="BT127" s="798" t="s">
        <v>455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456</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457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458</v>
      </c>
      <c r="X128" s="785"/>
      <c r="Y128" s="785"/>
      <c r="Z128" s="786"/>
      <c r="AA128" s="787">
        <v>8385</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459</v>
      </c>
      <c r="AY128" s="795"/>
      <c r="AZ128" s="795"/>
      <c r="BA128" s="795"/>
      <c r="BB128" s="795"/>
      <c r="BC128" s="795"/>
      <c r="BD128" s="795"/>
      <c r="BE128" s="796"/>
      <c r="BF128" s="773" t="s">
        <v>122</v>
      </c>
      <c r="BG128" s="774"/>
      <c r="BH128" s="774"/>
      <c r="BI128" s="774"/>
      <c r="BJ128" s="774"/>
      <c r="BK128" s="774"/>
      <c r="BL128" s="797"/>
      <c r="BM128" s="773">
        <v>11.5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460</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461</v>
      </c>
      <c r="X129" s="764"/>
      <c r="Y129" s="764"/>
      <c r="Z129" s="765"/>
      <c r="AA129" s="766">
        <v>36931411</v>
      </c>
      <c r="AB129" s="767"/>
      <c r="AC129" s="767"/>
      <c r="AD129" s="767"/>
      <c r="AE129" s="768"/>
      <c r="AF129" s="769">
        <v>35567322</v>
      </c>
      <c r="AG129" s="767"/>
      <c r="AH129" s="767"/>
      <c r="AI129" s="767"/>
      <c r="AJ129" s="768"/>
      <c r="AK129" s="769">
        <v>38486440</v>
      </c>
      <c r="AL129" s="767"/>
      <c r="AM129" s="767"/>
      <c r="AN129" s="767"/>
      <c r="AO129" s="768"/>
      <c r="AP129" s="770"/>
      <c r="AQ129" s="771"/>
      <c r="AR129" s="771"/>
      <c r="AS129" s="771"/>
      <c r="AT129" s="772"/>
      <c r="AU129" s="227"/>
      <c r="AV129" s="227"/>
      <c r="AW129" s="227"/>
      <c r="AX129" s="738" t="s">
        <v>462</v>
      </c>
      <c r="AY129" s="739"/>
      <c r="AZ129" s="739"/>
      <c r="BA129" s="739"/>
      <c r="BB129" s="739"/>
      <c r="BC129" s="739"/>
      <c r="BD129" s="739"/>
      <c r="BE129" s="740"/>
      <c r="BF129" s="757" t="s">
        <v>122</v>
      </c>
      <c r="BG129" s="758"/>
      <c r="BH129" s="758"/>
      <c r="BI129" s="758"/>
      <c r="BJ129" s="758"/>
      <c r="BK129" s="758"/>
      <c r="BL129" s="759"/>
      <c r="BM129" s="757">
        <v>16.5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464</v>
      </c>
      <c r="X130" s="764"/>
      <c r="Y130" s="764"/>
      <c r="Z130" s="765"/>
      <c r="AA130" s="766">
        <v>807303</v>
      </c>
      <c r="AB130" s="767"/>
      <c r="AC130" s="767"/>
      <c r="AD130" s="767"/>
      <c r="AE130" s="768"/>
      <c r="AF130" s="769">
        <v>744241</v>
      </c>
      <c r="AG130" s="767"/>
      <c r="AH130" s="767"/>
      <c r="AI130" s="767"/>
      <c r="AJ130" s="768"/>
      <c r="AK130" s="769">
        <v>664640</v>
      </c>
      <c r="AL130" s="767"/>
      <c r="AM130" s="767"/>
      <c r="AN130" s="767"/>
      <c r="AO130" s="768"/>
      <c r="AP130" s="770"/>
      <c r="AQ130" s="771"/>
      <c r="AR130" s="771"/>
      <c r="AS130" s="771"/>
      <c r="AT130" s="772"/>
      <c r="AU130" s="227"/>
      <c r="AV130" s="227"/>
      <c r="AW130" s="227"/>
      <c r="AX130" s="738" t="s">
        <v>465</v>
      </c>
      <c r="AY130" s="739"/>
      <c r="AZ130" s="739"/>
      <c r="BA130" s="739"/>
      <c r="BB130" s="739"/>
      <c r="BC130" s="739"/>
      <c r="BD130" s="739"/>
      <c r="BE130" s="740"/>
      <c r="BF130" s="741">
        <v>-1.1000000000000001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466</v>
      </c>
      <c r="X131" s="748"/>
      <c r="Y131" s="748"/>
      <c r="Z131" s="749"/>
      <c r="AA131" s="750">
        <v>36124108</v>
      </c>
      <c r="AB131" s="751"/>
      <c r="AC131" s="751"/>
      <c r="AD131" s="751"/>
      <c r="AE131" s="752"/>
      <c r="AF131" s="753">
        <v>34823081</v>
      </c>
      <c r="AG131" s="751"/>
      <c r="AH131" s="751"/>
      <c r="AI131" s="751"/>
      <c r="AJ131" s="752"/>
      <c r="AK131" s="753">
        <v>37821800</v>
      </c>
      <c r="AL131" s="751"/>
      <c r="AM131" s="751"/>
      <c r="AN131" s="751"/>
      <c r="AO131" s="752"/>
      <c r="AP131" s="754"/>
      <c r="AQ131" s="755"/>
      <c r="AR131" s="755"/>
      <c r="AS131" s="755"/>
      <c r="AT131" s="756"/>
      <c r="AU131" s="227"/>
      <c r="AV131" s="227"/>
      <c r="AW131" s="227"/>
      <c r="AX131" s="716" t="s">
        <v>467</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468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469</v>
      </c>
      <c r="W132" s="729"/>
      <c r="X132" s="729"/>
      <c r="Y132" s="729"/>
      <c r="Z132" s="730"/>
      <c r="AA132" s="731">
        <v>-1.2683025999999999</v>
      </c>
      <c r="AB132" s="732"/>
      <c r="AC132" s="732"/>
      <c r="AD132" s="732"/>
      <c r="AE132" s="733"/>
      <c r="AF132" s="734">
        <v>-1.2870974900000001</v>
      </c>
      <c r="AG132" s="732"/>
      <c r="AH132" s="732"/>
      <c r="AI132" s="732"/>
      <c r="AJ132" s="733"/>
      <c r="AK132" s="734">
        <v>-1.0019433200000001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470</v>
      </c>
      <c r="W133" s="708"/>
      <c r="X133" s="708"/>
      <c r="Y133" s="708"/>
      <c r="Z133" s="709"/>
      <c r="AA133" s="710">
        <v>-0.6</v>
      </c>
      <c r="AB133" s="711"/>
      <c r="AC133" s="711"/>
      <c r="AD133" s="711"/>
      <c r="AE133" s="712"/>
      <c r="AF133" s="710">
        <v>-0.9</v>
      </c>
      <c r="AG133" s="711"/>
      <c r="AH133" s="711"/>
      <c r="AI133" s="711"/>
      <c r="AJ133" s="712"/>
      <c r="AK133" s="710">
        <v>-1.1000000000000001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1B2pWMZCW0BLVrj0YQy/yDAE5eKWEkw3T59E+jAvcTEgDOipWcKP6dB6t+2hD3HnW5yqpVoEPkNkXTg5Dxp8Q==" saltValue="mIruV/FuS30EvAcofE8a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zDiveJx/xKKPxQyaky0yRXjBRcye4PeRKVaPlxEwMLGXt8N4fYlUcfuZpnbKJ3nrGHG9Z65FZ0m0U17p0F6tA==" saltValue="URM9vDpB7WBSkf+BIRiv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c79POGv6vJkhFo4gqfY2x5DFCL5LJhgAz/KwGPtYVg1yK9Lhhvtu0+cZteX/ex7qPB8CQA3zEez1iubEhPLJw==" saltValue="jIV0nINNTu4dbMDjbzztA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473</v>
      </c>
      <c r="AL6" s="260"/>
      <c r="AM6" s="260"/>
      <c r="AN6" s="260"/>
    </row>
    <row r="7" spans="1:46" ht="13.5" customHeight="1" x14ac:dyDescent="0.2">
      <c r="A7" s="259"/>
      <c r="AK7" s="262"/>
      <c r="AL7" s="263"/>
      <c r="AM7" s="263"/>
      <c r="AN7" s="264"/>
      <c r="AO7" s="1114" t="s">
        <v>474</v>
      </c>
      <c r="AP7" s="265"/>
      <c r="AQ7" s="266" t="s">
        <v>475</v>
      </c>
      <c r="AR7" s="267"/>
    </row>
    <row r="8" spans="1:46" ht="13" x14ac:dyDescent="0.2">
      <c r="A8" s="259"/>
      <c r="AK8" s="268"/>
      <c r="AL8" s="269"/>
      <c r="AM8" s="269"/>
      <c r="AN8" s="270"/>
      <c r="AO8" s="1115"/>
      <c r="AP8" s="271" t="s">
        <v>476</v>
      </c>
      <c r="AQ8" s="272" t="s">
        <v>477</v>
      </c>
      <c r="AR8" s="273" t="s">
        <v>478</v>
      </c>
    </row>
    <row r="9" spans="1:46" ht="13" x14ac:dyDescent="0.2">
      <c r="A9" s="259"/>
      <c r="AK9" s="1126" t="s">
        <v>479</v>
      </c>
      <c r="AL9" s="1127"/>
      <c r="AM9" s="1127"/>
      <c r="AN9" s="1128"/>
      <c r="AO9" s="274">
        <v>11025709</v>
      </c>
      <c r="AP9" s="274">
        <v>160362</v>
      </c>
      <c r="AQ9" s="275">
        <v>62747</v>
      </c>
      <c r="AR9" s="276">
        <v>155.6</v>
      </c>
    </row>
    <row r="10" spans="1:46" ht="13.5" customHeight="1" x14ac:dyDescent="0.2">
      <c r="A10" s="259"/>
      <c r="AK10" s="1126" t="s">
        <v>480</v>
      </c>
      <c r="AL10" s="1127"/>
      <c r="AM10" s="1127"/>
      <c r="AN10" s="1128"/>
      <c r="AO10" s="277">
        <v>146948</v>
      </c>
      <c r="AP10" s="277">
        <v>2137</v>
      </c>
      <c r="AQ10" s="278">
        <v>903</v>
      </c>
      <c r="AR10" s="279">
        <v>136.69999999999999</v>
      </c>
    </row>
    <row r="11" spans="1:46" ht="13.5" customHeight="1" x14ac:dyDescent="0.2">
      <c r="A11" s="259"/>
      <c r="AK11" s="1126" t="s">
        <v>481</v>
      </c>
      <c r="AL11" s="1127"/>
      <c r="AM11" s="1127"/>
      <c r="AN11" s="1128"/>
      <c r="AO11" s="277" t="s">
        <v>482</v>
      </c>
      <c r="AP11" s="277" t="s">
        <v>482</v>
      </c>
      <c r="AQ11" s="278" t="s">
        <v>482</v>
      </c>
      <c r="AR11" s="279" t="s">
        <v>482</v>
      </c>
    </row>
    <row r="12" spans="1:46" ht="13.5" customHeight="1" x14ac:dyDescent="0.2">
      <c r="A12" s="259"/>
      <c r="AK12" s="1126" t="s">
        <v>483</v>
      </c>
      <c r="AL12" s="1127"/>
      <c r="AM12" s="1127"/>
      <c r="AN12" s="1128"/>
      <c r="AO12" s="277" t="s">
        <v>482</v>
      </c>
      <c r="AP12" s="277" t="s">
        <v>482</v>
      </c>
      <c r="AQ12" s="278" t="s">
        <v>482</v>
      </c>
      <c r="AR12" s="279" t="s">
        <v>482</v>
      </c>
    </row>
    <row r="13" spans="1:46" ht="13.5" customHeight="1" x14ac:dyDescent="0.2">
      <c r="A13" s="259"/>
      <c r="AK13" s="1126" t="s">
        <v>484</v>
      </c>
      <c r="AL13" s="1127"/>
      <c r="AM13" s="1127"/>
      <c r="AN13" s="1128"/>
      <c r="AO13" s="277">
        <v>288478</v>
      </c>
      <c r="AP13" s="277">
        <v>4196</v>
      </c>
      <c r="AQ13" s="278">
        <v>2239</v>
      </c>
      <c r="AR13" s="279">
        <v>87.4</v>
      </c>
    </row>
    <row r="14" spans="1:46" ht="13.5" customHeight="1" x14ac:dyDescent="0.2">
      <c r="A14" s="259"/>
      <c r="AK14" s="1126" t="s">
        <v>485</v>
      </c>
      <c r="AL14" s="1127"/>
      <c r="AM14" s="1127"/>
      <c r="AN14" s="1128"/>
      <c r="AO14" s="277">
        <v>422550</v>
      </c>
      <c r="AP14" s="277">
        <v>6146</v>
      </c>
      <c r="AQ14" s="278">
        <v>1577</v>
      </c>
      <c r="AR14" s="279">
        <v>289.7</v>
      </c>
    </row>
    <row r="15" spans="1:46" ht="13.5" customHeight="1" x14ac:dyDescent="0.2">
      <c r="A15" s="259"/>
      <c r="AK15" s="1129" t="s">
        <v>486</v>
      </c>
      <c r="AL15" s="1130"/>
      <c r="AM15" s="1130"/>
      <c r="AN15" s="1131"/>
      <c r="AO15" s="277">
        <v>-311619</v>
      </c>
      <c r="AP15" s="277">
        <v>-4532</v>
      </c>
      <c r="AQ15" s="278">
        <v>-1898</v>
      </c>
      <c r="AR15" s="279">
        <v>138.80000000000001</v>
      </c>
    </row>
    <row r="16" spans="1:46" ht="13" x14ac:dyDescent="0.2">
      <c r="A16" s="259"/>
      <c r="AK16" s="1129" t="s">
        <v>177</v>
      </c>
      <c r="AL16" s="1130"/>
      <c r="AM16" s="1130"/>
      <c r="AN16" s="1131"/>
      <c r="AO16" s="277">
        <v>11572066</v>
      </c>
      <c r="AP16" s="277">
        <v>168309</v>
      </c>
      <c r="AQ16" s="278">
        <v>65568</v>
      </c>
      <c r="AR16" s="279">
        <v>156.69999999999999</v>
      </c>
    </row>
    <row r="17" spans="1:46" ht="13" x14ac:dyDescent="0.2">
      <c r="A17" s="259"/>
    </row>
    <row r="18" spans="1:46" ht="13" x14ac:dyDescent="0.2">
      <c r="A18" s="259"/>
      <c r="AQ18" s="280"/>
      <c r="AR18" s="280"/>
    </row>
    <row r="19" spans="1:46" ht="13" x14ac:dyDescent="0.2">
      <c r="A19" s="259"/>
      <c r="AK19" s="255" t="s">
        <v>487</v>
      </c>
    </row>
    <row r="20" spans="1:46" ht="13" x14ac:dyDescent="0.2">
      <c r="A20" s="259"/>
      <c r="AK20" s="281"/>
      <c r="AL20" s="282"/>
      <c r="AM20" s="282"/>
      <c r="AN20" s="283"/>
      <c r="AO20" s="284" t="s">
        <v>488</v>
      </c>
      <c r="AP20" s="285" t="s">
        <v>489</v>
      </c>
      <c r="AQ20" s="286" t="s">
        <v>490</v>
      </c>
      <c r="AR20" s="287"/>
    </row>
    <row r="21" spans="1:46" s="260" customFormat="1" ht="13" x14ac:dyDescent="0.2">
      <c r="A21" s="288"/>
      <c r="AK21" s="1132" t="s">
        <v>491</v>
      </c>
      <c r="AL21" s="1133"/>
      <c r="AM21" s="1133"/>
      <c r="AN21" s="1134"/>
      <c r="AO21" s="289">
        <v>16.87</v>
      </c>
      <c r="AP21" s="290">
        <v>6.35</v>
      </c>
      <c r="AQ21" s="291">
        <v>10.52</v>
      </c>
      <c r="AS21" s="292"/>
      <c r="AT21" s="288"/>
    </row>
    <row r="22" spans="1:46" s="260" customFormat="1" ht="13" x14ac:dyDescent="0.2">
      <c r="A22" s="288"/>
      <c r="AK22" s="1132" t="s">
        <v>492</v>
      </c>
      <c r="AL22" s="1133"/>
      <c r="AM22" s="1133"/>
      <c r="AN22" s="1134"/>
      <c r="AO22" s="293">
        <v>99</v>
      </c>
      <c r="AP22" s="294">
        <v>98.6</v>
      </c>
      <c r="AQ22" s="295">
        <v>0.4</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5" t="s">
        <v>493</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row>
    <row r="27" spans="1:46" ht="13" x14ac:dyDescent="0.2">
      <c r="A27" s="300"/>
      <c r="AS27" s="255"/>
      <c r="AT27" s="255"/>
    </row>
    <row r="28" spans="1:46" ht="16.5" x14ac:dyDescent="0.2">
      <c r="A28" s="256" t="s">
        <v>494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495</v>
      </c>
      <c r="AL29" s="260"/>
      <c r="AM29" s="260"/>
      <c r="AN29" s="260"/>
      <c r="AS29" s="302"/>
    </row>
    <row r="30" spans="1:46" ht="13.5" customHeight="1" x14ac:dyDescent="0.2">
      <c r="A30" s="259"/>
      <c r="AK30" s="262"/>
      <c r="AL30" s="263"/>
      <c r="AM30" s="263"/>
      <c r="AN30" s="264"/>
      <c r="AO30" s="1114" t="s">
        <v>474</v>
      </c>
      <c r="AP30" s="265"/>
      <c r="AQ30" s="266" t="s">
        <v>475</v>
      </c>
      <c r="AR30" s="267"/>
    </row>
    <row r="31" spans="1:46" ht="13" x14ac:dyDescent="0.2">
      <c r="A31" s="259"/>
      <c r="AK31" s="268"/>
      <c r="AL31" s="269"/>
      <c r="AM31" s="269"/>
      <c r="AN31" s="270"/>
      <c r="AO31" s="1115"/>
      <c r="AP31" s="271" t="s">
        <v>476</v>
      </c>
      <c r="AQ31" s="272" t="s">
        <v>477</v>
      </c>
      <c r="AR31" s="273" t="s">
        <v>478</v>
      </c>
    </row>
    <row r="32" spans="1:46" ht="27" customHeight="1" x14ac:dyDescent="0.2">
      <c r="A32" s="259"/>
      <c r="AK32" s="1116" t="s">
        <v>496</v>
      </c>
      <c r="AL32" s="1117"/>
      <c r="AM32" s="1117"/>
      <c r="AN32" s="1118"/>
      <c r="AO32" s="303" t="s">
        <v>482</v>
      </c>
      <c r="AP32" s="303" t="s">
        <v>482</v>
      </c>
      <c r="AQ32" s="304">
        <v>3862</v>
      </c>
      <c r="AR32" s="305" t="s">
        <v>482</v>
      </c>
    </row>
    <row r="33" spans="1:46" ht="13.5" customHeight="1" x14ac:dyDescent="0.2">
      <c r="A33" s="259"/>
      <c r="AK33" s="1116" t="s">
        <v>497</v>
      </c>
      <c r="AL33" s="1117"/>
      <c r="AM33" s="1117"/>
      <c r="AN33" s="1118"/>
      <c r="AO33" s="303" t="s">
        <v>482</v>
      </c>
      <c r="AP33" s="303" t="s">
        <v>482</v>
      </c>
      <c r="AQ33" s="304" t="s">
        <v>482</v>
      </c>
      <c r="AR33" s="305" t="s">
        <v>482</v>
      </c>
    </row>
    <row r="34" spans="1:46" ht="27" customHeight="1" x14ac:dyDescent="0.2">
      <c r="A34" s="259"/>
      <c r="AK34" s="1116" t="s">
        <v>498</v>
      </c>
      <c r="AL34" s="1117"/>
      <c r="AM34" s="1117"/>
      <c r="AN34" s="1118"/>
      <c r="AO34" s="303" t="s">
        <v>482</v>
      </c>
      <c r="AP34" s="303" t="s">
        <v>482</v>
      </c>
      <c r="AQ34" s="304">
        <v>339</v>
      </c>
      <c r="AR34" s="305" t="s">
        <v>482</v>
      </c>
    </row>
    <row r="35" spans="1:46" ht="27" customHeight="1" x14ac:dyDescent="0.2">
      <c r="A35" s="259"/>
      <c r="AK35" s="1116" t="s">
        <v>499</v>
      </c>
      <c r="AL35" s="1117"/>
      <c r="AM35" s="1117"/>
      <c r="AN35" s="1118"/>
      <c r="AO35" s="303" t="s">
        <v>482</v>
      </c>
      <c r="AP35" s="303" t="s">
        <v>482</v>
      </c>
      <c r="AQ35" s="304">
        <v>19</v>
      </c>
      <c r="AR35" s="305" t="s">
        <v>482</v>
      </c>
    </row>
    <row r="36" spans="1:46" ht="27" customHeight="1" x14ac:dyDescent="0.2">
      <c r="A36" s="259"/>
      <c r="AK36" s="1116" t="s">
        <v>500</v>
      </c>
      <c r="AL36" s="1117"/>
      <c r="AM36" s="1117"/>
      <c r="AN36" s="1118"/>
      <c r="AO36" s="303">
        <v>47508</v>
      </c>
      <c r="AP36" s="303">
        <v>691</v>
      </c>
      <c r="AQ36" s="304">
        <v>364</v>
      </c>
      <c r="AR36" s="305">
        <v>89.8</v>
      </c>
    </row>
    <row r="37" spans="1:46" ht="13.5" customHeight="1" x14ac:dyDescent="0.2">
      <c r="A37" s="259"/>
      <c r="AK37" s="1116" t="s">
        <v>501</v>
      </c>
      <c r="AL37" s="1117"/>
      <c r="AM37" s="1117"/>
      <c r="AN37" s="1118"/>
      <c r="AO37" s="303">
        <v>238179</v>
      </c>
      <c r="AP37" s="303">
        <v>3464</v>
      </c>
      <c r="AQ37" s="304">
        <v>2345</v>
      </c>
      <c r="AR37" s="305">
        <v>47.7</v>
      </c>
    </row>
    <row r="38" spans="1:46" ht="27" customHeight="1" x14ac:dyDescent="0.2">
      <c r="A38" s="259"/>
      <c r="AK38" s="1119" t="s">
        <v>502</v>
      </c>
      <c r="AL38" s="1120"/>
      <c r="AM38" s="1120"/>
      <c r="AN38" s="1121"/>
      <c r="AO38" s="306" t="s">
        <v>482</v>
      </c>
      <c r="AP38" s="306" t="s">
        <v>482</v>
      </c>
      <c r="AQ38" s="307" t="s">
        <v>482</v>
      </c>
      <c r="AR38" s="295" t="s">
        <v>482</v>
      </c>
      <c r="AS38" s="302"/>
    </row>
    <row r="39" spans="1:46" ht="13" x14ac:dyDescent="0.2">
      <c r="A39" s="259"/>
      <c r="AK39" s="1119" t="s">
        <v>503</v>
      </c>
      <c r="AL39" s="1120"/>
      <c r="AM39" s="1120"/>
      <c r="AN39" s="1121"/>
      <c r="AO39" s="303" t="s">
        <v>482</v>
      </c>
      <c r="AP39" s="303" t="s">
        <v>482</v>
      </c>
      <c r="AQ39" s="304">
        <v>-12</v>
      </c>
      <c r="AR39" s="305" t="s">
        <v>482</v>
      </c>
      <c r="AS39" s="302"/>
    </row>
    <row r="40" spans="1:46" ht="27" customHeight="1" x14ac:dyDescent="0.2">
      <c r="A40" s="259"/>
      <c r="AK40" s="1116" t="s">
        <v>504</v>
      </c>
      <c r="AL40" s="1117"/>
      <c r="AM40" s="1117"/>
      <c r="AN40" s="1118"/>
      <c r="AO40" s="303">
        <v>-664640</v>
      </c>
      <c r="AP40" s="303">
        <v>-9667</v>
      </c>
      <c r="AQ40" s="304">
        <v>-12184</v>
      </c>
      <c r="AR40" s="305">
        <v>-20.7</v>
      </c>
      <c r="AS40" s="302"/>
    </row>
    <row r="41" spans="1:46" ht="13" x14ac:dyDescent="0.2">
      <c r="A41" s="259"/>
      <c r="AK41" s="1122" t="s">
        <v>287</v>
      </c>
      <c r="AL41" s="1123"/>
      <c r="AM41" s="1123"/>
      <c r="AN41" s="1124"/>
      <c r="AO41" s="303">
        <v>-378953</v>
      </c>
      <c r="AP41" s="303">
        <v>-5512</v>
      </c>
      <c r="AQ41" s="304">
        <v>-5268</v>
      </c>
      <c r="AR41" s="305">
        <v>4.5999999999999996</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505</v>
      </c>
    </row>
    <row r="48" spans="1:46" ht="13" x14ac:dyDescent="0.2">
      <c r="A48" s="259"/>
      <c r="AK48" s="313" t="s">
        <v>506</v>
      </c>
      <c r="AL48" s="313"/>
      <c r="AM48" s="313"/>
      <c r="AN48" s="313"/>
      <c r="AO48" s="313"/>
      <c r="AP48" s="313"/>
      <c r="AQ48" s="314"/>
      <c r="AR48" s="313"/>
    </row>
    <row r="49" spans="1:44" ht="13.5" customHeight="1" x14ac:dyDescent="0.2">
      <c r="A49" s="259"/>
      <c r="AK49" s="315"/>
      <c r="AL49" s="316"/>
      <c r="AM49" s="1109" t="s">
        <v>474</v>
      </c>
      <c r="AN49" s="1111" t="s">
        <v>507</v>
      </c>
      <c r="AO49" s="1112"/>
      <c r="AP49" s="1112"/>
      <c r="AQ49" s="1112"/>
      <c r="AR49" s="1113"/>
    </row>
    <row r="50" spans="1:44" ht="13" x14ac:dyDescent="0.2">
      <c r="A50" s="259"/>
      <c r="AK50" s="317"/>
      <c r="AL50" s="318"/>
      <c r="AM50" s="1110"/>
      <c r="AN50" s="319" t="s">
        <v>508</v>
      </c>
      <c r="AO50" s="320" t="s">
        <v>509</v>
      </c>
      <c r="AP50" s="321" t="s">
        <v>510</v>
      </c>
      <c r="AQ50" s="322" t="s">
        <v>511</v>
      </c>
      <c r="AR50" s="323" t="s">
        <v>512</v>
      </c>
    </row>
    <row r="51" spans="1:44" ht="13" x14ac:dyDescent="0.2">
      <c r="A51" s="259"/>
      <c r="AK51" s="315" t="s">
        <v>513</v>
      </c>
      <c r="AL51" s="316"/>
      <c r="AM51" s="324">
        <v>8649671</v>
      </c>
      <c r="AN51" s="325">
        <v>131171</v>
      </c>
      <c r="AO51" s="326">
        <v>-34.6</v>
      </c>
      <c r="AP51" s="327">
        <v>51681</v>
      </c>
      <c r="AQ51" s="328">
        <v>3.8</v>
      </c>
      <c r="AR51" s="329">
        <v>-38.4</v>
      </c>
    </row>
    <row r="52" spans="1:44" ht="13" x14ac:dyDescent="0.2">
      <c r="A52" s="259"/>
      <c r="AK52" s="330"/>
      <c r="AL52" s="331" t="s">
        <v>514</v>
      </c>
      <c r="AM52" s="332">
        <v>7442183</v>
      </c>
      <c r="AN52" s="333">
        <v>112860</v>
      </c>
      <c r="AO52" s="334">
        <v>-26.2</v>
      </c>
      <c r="AP52" s="335">
        <v>37226</v>
      </c>
      <c r="AQ52" s="336">
        <v>-0.1</v>
      </c>
      <c r="AR52" s="337">
        <v>-26.1</v>
      </c>
    </row>
    <row r="53" spans="1:44" ht="13" x14ac:dyDescent="0.2">
      <c r="A53" s="259"/>
      <c r="AK53" s="315" t="s">
        <v>515</v>
      </c>
      <c r="AL53" s="316"/>
      <c r="AM53" s="324">
        <v>10372789</v>
      </c>
      <c r="AN53" s="325">
        <v>154320</v>
      </c>
      <c r="AO53" s="326">
        <v>17.600000000000001</v>
      </c>
      <c r="AP53" s="327">
        <v>50465</v>
      </c>
      <c r="AQ53" s="328">
        <v>-2.4</v>
      </c>
      <c r="AR53" s="329">
        <v>20</v>
      </c>
    </row>
    <row r="54" spans="1:44" ht="13" x14ac:dyDescent="0.2">
      <c r="A54" s="259"/>
      <c r="AK54" s="330"/>
      <c r="AL54" s="331" t="s">
        <v>514</v>
      </c>
      <c r="AM54" s="332">
        <v>9638887</v>
      </c>
      <c r="AN54" s="333">
        <v>143402</v>
      </c>
      <c r="AO54" s="334">
        <v>27.1</v>
      </c>
      <c r="AP54" s="335">
        <v>34193</v>
      </c>
      <c r="AQ54" s="336">
        <v>-8.1</v>
      </c>
      <c r="AR54" s="337">
        <v>35.200000000000003</v>
      </c>
    </row>
    <row r="55" spans="1:44" ht="13" x14ac:dyDescent="0.2">
      <c r="A55" s="259"/>
      <c r="AK55" s="315" t="s">
        <v>516</v>
      </c>
      <c r="AL55" s="316"/>
      <c r="AM55" s="324">
        <v>6289311</v>
      </c>
      <c r="AN55" s="325">
        <v>93802</v>
      </c>
      <c r="AO55" s="326">
        <v>-39.200000000000003</v>
      </c>
      <c r="AP55" s="327">
        <v>51679</v>
      </c>
      <c r="AQ55" s="328">
        <v>2.4</v>
      </c>
      <c r="AR55" s="329">
        <v>-41.6</v>
      </c>
    </row>
    <row r="56" spans="1:44" ht="13" x14ac:dyDescent="0.2">
      <c r="A56" s="259"/>
      <c r="AK56" s="330"/>
      <c r="AL56" s="331" t="s">
        <v>514</v>
      </c>
      <c r="AM56" s="332">
        <v>5360836</v>
      </c>
      <c r="AN56" s="333">
        <v>79954</v>
      </c>
      <c r="AO56" s="334">
        <v>-44.2</v>
      </c>
      <c r="AP56" s="335">
        <v>35132</v>
      </c>
      <c r="AQ56" s="336">
        <v>2.7</v>
      </c>
      <c r="AR56" s="337">
        <v>-46.9</v>
      </c>
    </row>
    <row r="57" spans="1:44" ht="13" x14ac:dyDescent="0.2">
      <c r="A57" s="259"/>
      <c r="AK57" s="315" t="s">
        <v>517</v>
      </c>
      <c r="AL57" s="316"/>
      <c r="AM57" s="324">
        <v>8461177</v>
      </c>
      <c r="AN57" s="325">
        <v>124592</v>
      </c>
      <c r="AO57" s="326">
        <v>32.799999999999997</v>
      </c>
      <c r="AP57" s="327">
        <v>49665</v>
      </c>
      <c r="AQ57" s="328">
        <v>-3.9</v>
      </c>
      <c r="AR57" s="329">
        <v>36.700000000000003</v>
      </c>
    </row>
    <row r="58" spans="1:44" ht="13" x14ac:dyDescent="0.2">
      <c r="A58" s="259"/>
      <c r="AK58" s="330"/>
      <c r="AL58" s="331" t="s">
        <v>514</v>
      </c>
      <c r="AM58" s="332">
        <v>7165388</v>
      </c>
      <c r="AN58" s="333">
        <v>105511</v>
      </c>
      <c r="AO58" s="334">
        <v>32</v>
      </c>
      <c r="AP58" s="335">
        <v>34678</v>
      </c>
      <c r="AQ58" s="336">
        <v>-1.3</v>
      </c>
      <c r="AR58" s="337">
        <v>33.299999999999997</v>
      </c>
    </row>
    <row r="59" spans="1:44" ht="13" x14ac:dyDescent="0.2">
      <c r="A59" s="259"/>
      <c r="AK59" s="315" t="s">
        <v>518</v>
      </c>
      <c r="AL59" s="316"/>
      <c r="AM59" s="324">
        <v>14378482</v>
      </c>
      <c r="AN59" s="325">
        <v>209126</v>
      </c>
      <c r="AO59" s="326">
        <v>67.8</v>
      </c>
      <c r="AP59" s="327">
        <v>63439</v>
      </c>
      <c r="AQ59" s="328">
        <v>27.7</v>
      </c>
      <c r="AR59" s="329">
        <v>40.1</v>
      </c>
    </row>
    <row r="60" spans="1:44" ht="13" x14ac:dyDescent="0.2">
      <c r="A60" s="259"/>
      <c r="AK60" s="330"/>
      <c r="AL60" s="331" t="s">
        <v>514</v>
      </c>
      <c r="AM60" s="332">
        <v>13501638</v>
      </c>
      <c r="AN60" s="333">
        <v>196373</v>
      </c>
      <c r="AO60" s="334">
        <v>86.1</v>
      </c>
      <c r="AP60" s="335">
        <v>46463</v>
      </c>
      <c r="AQ60" s="336">
        <v>34</v>
      </c>
      <c r="AR60" s="337">
        <v>52.1</v>
      </c>
    </row>
    <row r="61" spans="1:44" ht="13" x14ac:dyDescent="0.2">
      <c r="A61" s="259"/>
      <c r="AK61" s="315" t="s">
        <v>519</v>
      </c>
      <c r="AL61" s="338"/>
      <c r="AM61" s="324">
        <v>9630286</v>
      </c>
      <c r="AN61" s="325">
        <v>142602</v>
      </c>
      <c r="AO61" s="326">
        <v>8.9</v>
      </c>
      <c r="AP61" s="327">
        <v>53386</v>
      </c>
      <c r="AQ61" s="339">
        <v>5.5</v>
      </c>
      <c r="AR61" s="329">
        <v>3.4</v>
      </c>
    </row>
    <row r="62" spans="1:44" ht="13" x14ac:dyDescent="0.2">
      <c r="A62" s="259"/>
      <c r="AK62" s="330"/>
      <c r="AL62" s="331" t="s">
        <v>514</v>
      </c>
      <c r="AM62" s="332">
        <v>8621786</v>
      </c>
      <c r="AN62" s="333">
        <v>127620</v>
      </c>
      <c r="AO62" s="334">
        <v>15</v>
      </c>
      <c r="AP62" s="335">
        <v>37538</v>
      </c>
      <c r="AQ62" s="336">
        <v>5.4</v>
      </c>
      <c r="AR62" s="337">
        <v>9.6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dd8fpkk5gg2G7lVVzIvUUI/mecXSPjKUhYwMbM/NJ1VNf/RNMH36mBn0ScJpiyDsPfR2p8+HVx5LM5D9D6sQwQ==" saltValue="7MRhkFsK+MN9tnAeFx1q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471</v>
      </c>
    </row>
    <row r="121" spans="125:125" ht="13.5" hidden="1" customHeight="1" x14ac:dyDescent="0.2">
      <c r="DU121" s="253"/>
    </row>
  </sheetData>
  <sheetProtection algorithmName="SHA-512" hashValue="Yn8rtY1HdY83bKHZ+vT+/i78xwLATI5+xrAzabnQM61Oz7pif1eX87jmLsHW7mi4zbLzLWKsjqZP+9DuWNLv2w==" saltValue="DAYDM0AQMfFo8dxi3LcE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471</v>
      </c>
    </row>
  </sheetData>
  <sheetProtection algorithmName="SHA-512" hashValue="22vPbIE3sCufeSi6ipGLo4EA1Zonf+n+o0Yt+nYZrPL1bK3GZP/cgeCRbx5CR0R6wXDdOruTiVgY+Ui4LcEgGQ==" saltValue="zrxE4Vnl40SUQUn1TgXqr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521</v>
      </c>
      <c r="G46" s="8" t="s">
        <v>522</v>
      </c>
      <c r="H46" s="8" t="s">
        <v>523</v>
      </c>
      <c r="I46" s="8" t="s">
        <v>524</v>
      </c>
      <c r="J46" s="9" t="s">
        <v>525</v>
      </c>
    </row>
    <row r="47" spans="2:10" ht="57.75" customHeight="1" x14ac:dyDescent="0.2">
      <c r="B47" s="10"/>
      <c r="C47" s="1135" t="s">
        <v>3</v>
      </c>
      <c r="D47" s="1135"/>
      <c r="E47" s="1136"/>
      <c r="F47" s="11">
        <v>142.44999999999999</v>
      </c>
      <c r="G47" s="12">
        <v>124.76</v>
      </c>
      <c r="H47" s="12">
        <v>113.94</v>
      </c>
      <c r="I47" s="12">
        <v>118.71</v>
      </c>
      <c r="J47" s="13">
        <v>111.92</v>
      </c>
    </row>
    <row r="48" spans="2:10" ht="57.75" customHeight="1" x14ac:dyDescent="0.2">
      <c r="B48" s="14"/>
      <c r="C48" s="1137" t="s">
        <v>4</v>
      </c>
      <c r="D48" s="1137"/>
      <c r="E48" s="1138"/>
      <c r="F48" s="15">
        <v>5.77</v>
      </c>
      <c r="G48" s="16">
        <v>4.88</v>
      </c>
      <c r="H48" s="16">
        <v>3.99</v>
      </c>
      <c r="I48" s="16">
        <v>3.12</v>
      </c>
      <c r="J48" s="17">
        <v>4.6399999999999997</v>
      </c>
    </row>
    <row r="49" spans="2:10" ht="57.75" customHeight="1" thickBot="1" x14ac:dyDescent="0.25">
      <c r="B49" s="18"/>
      <c r="C49" s="1139" t="s">
        <v>5</v>
      </c>
      <c r="D49" s="1139"/>
      <c r="E49" s="1140"/>
      <c r="F49" s="19">
        <v>9.25</v>
      </c>
      <c r="G49" s="20" t="s">
        <v>526</v>
      </c>
      <c r="H49" s="20">
        <v>0.86</v>
      </c>
      <c r="I49" s="20" t="s">
        <v>527</v>
      </c>
      <c r="J49" s="21">
        <v>3.97</v>
      </c>
    </row>
    <row r="50" spans="2:10" ht="13" x14ac:dyDescent="0.2"/>
  </sheetData>
  <sheetProtection algorithmName="SHA-512" hashValue="diyKdDyMb64/4GXqwhaiehV94TMjAx9atCZPR+8d4iA/ZYygx8FbXXqw7x6O84V8i28u4iyV1u31cilcNjRGNA==" saltValue="gPWdJbxxr/qZ6K7lVsU1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2">
      <c r="A34" s="22"/>
      <c r="B34" s="31"/>
      <c r="C34" s="1145" t="s">
        <v>528</v>
      </c>
      <c r="D34" s="1145"/>
      <c r="E34" s="1146"/>
      <c r="F34" s="32">
        <v>5.77</v>
      </c>
      <c r="G34" s="33">
        <v>4.88</v>
      </c>
      <c r="H34" s="33">
        <v>3.98</v>
      </c>
      <c r="I34" s="33">
        <v>3.12</v>
      </c>
      <c r="J34" s="34">
        <v>4.6399999999999997</v>
      </c>
      <c r="K34" s="22"/>
      <c r="L34" s="22"/>
      <c r="M34" s="22"/>
      <c r="N34" s="22"/>
      <c r="O34" s="22"/>
      <c r="P34" s="22"/>
    </row>
    <row r="35" spans="1:16" ht="39" customHeight="1" x14ac:dyDescent="0.2">
      <c r="A35" s="22"/>
      <c r="B35" s="35"/>
      <c r="C35" s="1141" t="s">
        <v>529</v>
      </c>
      <c r="D35" s="1141"/>
      <c r="E35" s="1142"/>
      <c r="F35" s="36">
        <v>3.67</v>
      </c>
      <c r="G35" s="37">
        <v>4.07</v>
      </c>
      <c r="H35" s="37">
        <v>3.76</v>
      </c>
      <c r="I35" s="37">
        <v>3.99</v>
      </c>
      <c r="J35" s="38">
        <v>3.61</v>
      </c>
      <c r="K35" s="22"/>
      <c r="L35" s="22"/>
      <c r="M35" s="22"/>
      <c r="N35" s="22"/>
      <c r="O35" s="22"/>
      <c r="P35" s="22"/>
    </row>
    <row r="36" spans="1:16" ht="39" customHeight="1" x14ac:dyDescent="0.2">
      <c r="A36" s="22"/>
      <c r="B36" s="35"/>
      <c r="C36" s="1141" t="s">
        <v>530</v>
      </c>
      <c r="D36" s="1141"/>
      <c r="E36" s="1142"/>
      <c r="F36" s="36">
        <v>0.71</v>
      </c>
      <c r="G36" s="37">
        <v>1.0900000000000001</v>
      </c>
      <c r="H36" s="37">
        <v>0.84</v>
      </c>
      <c r="I36" s="37">
        <v>0.89</v>
      </c>
      <c r="J36" s="38">
        <v>0.83</v>
      </c>
      <c r="K36" s="22"/>
      <c r="L36" s="22"/>
      <c r="M36" s="22"/>
      <c r="N36" s="22"/>
      <c r="O36" s="22"/>
      <c r="P36" s="22"/>
    </row>
    <row r="37" spans="1:16" ht="39" customHeight="1" x14ac:dyDescent="0.2">
      <c r="A37" s="22"/>
      <c r="B37" s="35"/>
      <c r="C37" s="1141" t="s">
        <v>531</v>
      </c>
      <c r="D37" s="1141"/>
      <c r="E37" s="1142"/>
      <c r="F37" s="36">
        <v>0.24</v>
      </c>
      <c r="G37" s="37">
        <v>0.31</v>
      </c>
      <c r="H37" s="37">
        <v>0.24</v>
      </c>
      <c r="I37" s="37">
        <v>0.28000000000000003</v>
      </c>
      <c r="J37" s="38">
        <v>0.24</v>
      </c>
      <c r="K37" s="22"/>
      <c r="L37" s="22"/>
      <c r="M37" s="22"/>
      <c r="N37" s="22"/>
      <c r="O37" s="22"/>
      <c r="P37" s="22"/>
    </row>
    <row r="38" spans="1:16" ht="39" customHeight="1" x14ac:dyDescent="0.2">
      <c r="A38" s="22"/>
      <c r="B38" s="35"/>
      <c r="C38" s="1141"/>
      <c r="D38" s="1141"/>
      <c r="E38" s="1142"/>
      <c r="F38" s="36"/>
      <c r="G38" s="37"/>
      <c r="H38" s="37"/>
      <c r="I38" s="37"/>
      <c r="J38" s="38"/>
      <c r="K38" s="22"/>
      <c r="L38" s="22"/>
      <c r="M38" s="22"/>
      <c r="N38" s="22"/>
      <c r="O38" s="22"/>
      <c r="P38" s="22"/>
    </row>
    <row r="39" spans="1:16" ht="39" customHeight="1" x14ac:dyDescent="0.2">
      <c r="A39" s="22"/>
      <c r="B39" s="35"/>
      <c r="C39" s="1141"/>
      <c r="D39" s="1141"/>
      <c r="E39" s="1142"/>
      <c r="F39" s="36"/>
      <c r="G39" s="37"/>
      <c r="H39" s="37"/>
      <c r="I39" s="37"/>
      <c r="J39" s="38"/>
      <c r="K39" s="22"/>
      <c r="L39" s="22"/>
      <c r="M39" s="22"/>
      <c r="N39" s="22"/>
      <c r="O39" s="22"/>
      <c r="P39" s="22"/>
    </row>
    <row r="40" spans="1:16" ht="39" customHeight="1" x14ac:dyDescent="0.2">
      <c r="A40" s="22"/>
      <c r="B40" s="35"/>
      <c r="C40" s="1141"/>
      <c r="D40" s="1141"/>
      <c r="E40" s="1142"/>
      <c r="F40" s="36"/>
      <c r="G40" s="37"/>
      <c r="H40" s="37"/>
      <c r="I40" s="37"/>
      <c r="J40" s="38"/>
      <c r="K40" s="22"/>
      <c r="L40" s="22"/>
      <c r="M40" s="22"/>
      <c r="N40" s="22"/>
      <c r="O40" s="22"/>
      <c r="P40" s="22"/>
    </row>
    <row r="41" spans="1:16" ht="39" customHeight="1" x14ac:dyDescent="0.2">
      <c r="A41" s="22"/>
      <c r="B41" s="35"/>
      <c r="C41" s="1141"/>
      <c r="D41" s="1141"/>
      <c r="E41" s="1142"/>
      <c r="F41" s="36"/>
      <c r="G41" s="37"/>
      <c r="H41" s="37"/>
      <c r="I41" s="37"/>
      <c r="J41" s="38"/>
      <c r="K41" s="22"/>
      <c r="L41" s="22"/>
      <c r="M41" s="22"/>
      <c r="N41" s="22"/>
      <c r="O41" s="22"/>
      <c r="P41" s="22"/>
    </row>
    <row r="42" spans="1:16" ht="39" customHeight="1" x14ac:dyDescent="0.2">
      <c r="A42" s="22"/>
      <c r="B42" s="39"/>
      <c r="C42" s="1141" t="s">
        <v>532</v>
      </c>
      <c r="D42" s="1141"/>
      <c r="E42" s="1142"/>
      <c r="F42" s="36" t="s">
        <v>482</v>
      </c>
      <c r="G42" s="37" t="s">
        <v>482</v>
      </c>
      <c r="H42" s="37" t="s">
        <v>482</v>
      </c>
      <c r="I42" s="37" t="s">
        <v>482</v>
      </c>
      <c r="J42" s="38" t="s">
        <v>482</v>
      </c>
      <c r="K42" s="22"/>
      <c r="L42" s="22"/>
      <c r="M42" s="22"/>
      <c r="N42" s="22"/>
      <c r="O42" s="22"/>
      <c r="P42" s="22"/>
    </row>
    <row r="43" spans="1:16" ht="39" customHeight="1" thickBot="1" x14ac:dyDescent="0.25">
      <c r="A43" s="22"/>
      <c r="B43" s="40"/>
      <c r="C43" s="1143" t="s">
        <v>533</v>
      </c>
      <c r="D43" s="1143"/>
      <c r="E43" s="1144"/>
      <c r="F43" s="41" t="s">
        <v>482</v>
      </c>
      <c r="G43" s="42" t="s">
        <v>482</v>
      </c>
      <c r="H43" s="42" t="s">
        <v>482</v>
      </c>
      <c r="I43" s="42" t="s">
        <v>482</v>
      </c>
      <c r="J43" s="43" t="s">
        <v>482</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0kB2mJAGFaG0VMCjv/uLAaRBIpslVvQmEZp7nxPM/bzh9UzhBpM0bxm3Pjl9mXkV9q8E/IvmBo7DtUU+SDr/BQ==" saltValue="EVgT4+UdNT6PtRUuxWNX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521</v>
      </c>
      <c r="L44" s="54" t="s">
        <v>522</v>
      </c>
      <c r="M44" s="54" t="s">
        <v>523</v>
      </c>
      <c r="N44" s="54" t="s">
        <v>524</v>
      </c>
      <c r="O44" s="55" t="s">
        <v>525</v>
      </c>
      <c r="P44" s="46"/>
      <c r="Q44" s="46"/>
      <c r="R44" s="46"/>
      <c r="S44" s="46"/>
      <c r="T44" s="46"/>
      <c r="U44" s="46"/>
    </row>
    <row r="45" spans="1:21" ht="30.75" customHeight="1" x14ac:dyDescent="0.2">
      <c r="A45" s="46"/>
      <c r="B45" s="1170" t="s">
        <v>9</v>
      </c>
      <c r="C45" s="1171"/>
      <c r="D45" s="56"/>
      <c r="E45" s="1176" t="s">
        <v>10</v>
      </c>
      <c r="F45" s="1176"/>
      <c r="G45" s="1176"/>
      <c r="H45" s="1176"/>
      <c r="I45" s="1176"/>
      <c r="J45" s="1177"/>
      <c r="K45" s="57">
        <v>71</v>
      </c>
      <c r="L45" s="58">
        <v>70</v>
      </c>
      <c r="M45" s="58">
        <v>54</v>
      </c>
      <c r="N45" s="58">
        <v>15</v>
      </c>
      <c r="O45" s="59" t="s">
        <v>482</v>
      </c>
      <c r="P45" s="46"/>
      <c r="Q45" s="46"/>
      <c r="R45" s="46"/>
      <c r="S45" s="46"/>
      <c r="T45" s="46"/>
      <c r="U45" s="46"/>
    </row>
    <row r="46" spans="1:21" ht="30.75" customHeight="1" x14ac:dyDescent="0.2">
      <c r="A46" s="46"/>
      <c r="B46" s="1172"/>
      <c r="C46" s="1173"/>
      <c r="D46" s="60"/>
      <c r="E46" s="1149" t="s">
        <v>11</v>
      </c>
      <c r="F46" s="1149"/>
      <c r="G46" s="1149"/>
      <c r="H46" s="1149"/>
      <c r="I46" s="1149"/>
      <c r="J46" s="1150"/>
      <c r="K46" s="61" t="s">
        <v>482</v>
      </c>
      <c r="L46" s="62" t="s">
        <v>482</v>
      </c>
      <c r="M46" s="62" t="s">
        <v>482</v>
      </c>
      <c r="N46" s="62" t="s">
        <v>482</v>
      </c>
      <c r="O46" s="63" t="s">
        <v>482</v>
      </c>
      <c r="P46" s="46"/>
      <c r="Q46" s="46"/>
      <c r="R46" s="46"/>
      <c r="S46" s="46"/>
      <c r="T46" s="46"/>
      <c r="U46" s="46"/>
    </row>
    <row r="47" spans="1:21" ht="30.75" customHeight="1" x14ac:dyDescent="0.2">
      <c r="A47" s="46"/>
      <c r="B47" s="1172"/>
      <c r="C47" s="1173"/>
      <c r="D47" s="60"/>
      <c r="E47" s="1149" t="s">
        <v>12</v>
      </c>
      <c r="F47" s="1149"/>
      <c r="G47" s="1149"/>
      <c r="H47" s="1149"/>
      <c r="I47" s="1149"/>
      <c r="J47" s="1150"/>
      <c r="K47" s="61" t="s">
        <v>482</v>
      </c>
      <c r="L47" s="62" t="s">
        <v>482</v>
      </c>
      <c r="M47" s="62" t="s">
        <v>482</v>
      </c>
      <c r="N47" s="62" t="s">
        <v>482</v>
      </c>
      <c r="O47" s="63" t="s">
        <v>482</v>
      </c>
      <c r="P47" s="46"/>
      <c r="Q47" s="46"/>
      <c r="R47" s="46"/>
      <c r="S47" s="46"/>
      <c r="T47" s="46"/>
      <c r="U47" s="46"/>
    </row>
    <row r="48" spans="1:21" ht="30.75" customHeight="1" x14ac:dyDescent="0.2">
      <c r="A48" s="46"/>
      <c r="B48" s="1172"/>
      <c r="C48" s="1173"/>
      <c r="D48" s="60"/>
      <c r="E48" s="1149" t="s">
        <v>13</v>
      </c>
      <c r="F48" s="1149"/>
      <c r="G48" s="1149"/>
      <c r="H48" s="1149"/>
      <c r="I48" s="1149"/>
      <c r="J48" s="1150"/>
      <c r="K48" s="61" t="s">
        <v>482</v>
      </c>
      <c r="L48" s="62" t="s">
        <v>482</v>
      </c>
      <c r="M48" s="62" t="s">
        <v>482</v>
      </c>
      <c r="N48" s="62" t="s">
        <v>482</v>
      </c>
      <c r="O48" s="63" t="s">
        <v>482</v>
      </c>
      <c r="P48" s="46"/>
      <c r="Q48" s="46"/>
      <c r="R48" s="46"/>
      <c r="S48" s="46"/>
      <c r="T48" s="46"/>
      <c r="U48" s="46"/>
    </row>
    <row r="49" spans="1:21" ht="30.75" customHeight="1" x14ac:dyDescent="0.2">
      <c r="A49" s="46"/>
      <c r="B49" s="1172"/>
      <c r="C49" s="1173"/>
      <c r="D49" s="60"/>
      <c r="E49" s="1149" t="s">
        <v>14</v>
      </c>
      <c r="F49" s="1149"/>
      <c r="G49" s="1149"/>
      <c r="H49" s="1149"/>
      <c r="I49" s="1149"/>
      <c r="J49" s="1150"/>
      <c r="K49" s="61">
        <v>49</v>
      </c>
      <c r="L49" s="62">
        <v>58</v>
      </c>
      <c r="M49" s="62">
        <v>65</v>
      </c>
      <c r="N49" s="62">
        <v>43</v>
      </c>
      <c r="O49" s="63">
        <v>48</v>
      </c>
      <c r="P49" s="46"/>
      <c r="Q49" s="46"/>
      <c r="R49" s="46"/>
      <c r="S49" s="46"/>
      <c r="T49" s="46"/>
      <c r="U49" s="46"/>
    </row>
    <row r="50" spans="1:21" ht="30.75" customHeight="1" x14ac:dyDescent="0.2">
      <c r="A50" s="46"/>
      <c r="B50" s="1172"/>
      <c r="C50" s="1173"/>
      <c r="D50" s="60"/>
      <c r="E50" s="1149" t="s">
        <v>15</v>
      </c>
      <c r="F50" s="1149"/>
      <c r="G50" s="1149"/>
      <c r="H50" s="1149"/>
      <c r="I50" s="1149"/>
      <c r="J50" s="1150"/>
      <c r="K50" s="61">
        <v>651</v>
      </c>
      <c r="L50" s="62">
        <v>641</v>
      </c>
      <c r="M50" s="62">
        <v>238</v>
      </c>
      <c r="N50" s="62">
        <v>238</v>
      </c>
      <c r="O50" s="63">
        <v>238</v>
      </c>
      <c r="P50" s="46"/>
      <c r="Q50" s="46"/>
      <c r="R50" s="46"/>
      <c r="S50" s="46"/>
      <c r="T50" s="46"/>
      <c r="U50" s="46"/>
    </row>
    <row r="51" spans="1:21" ht="30.75" customHeight="1" x14ac:dyDescent="0.2">
      <c r="A51" s="46"/>
      <c r="B51" s="1174"/>
      <c r="C51" s="1175"/>
      <c r="D51" s="64"/>
      <c r="E51" s="1149" t="s">
        <v>16</v>
      </c>
      <c r="F51" s="1149"/>
      <c r="G51" s="1149"/>
      <c r="H51" s="1149"/>
      <c r="I51" s="1149"/>
      <c r="J51" s="1150"/>
      <c r="K51" s="61" t="s">
        <v>482</v>
      </c>
      <c r="L51" s="62" t="s">
        <v>482</v>
      </c>
      <c r="M51" s="62" t="s">
        <v>482</v>
      </c>
      <c r="N51" s="62" t="s">
        <v>482</v>
      </c>
      <c r="O51" s="63" t="s">
        <v>482</v>
      </c>
      <c r="P51" s="46"/>
      <c r="Q51" s="46"/>
      <c r="R51" s="46"/>
      <c r="S51" s="46"/>
      <c r="T51" s="46"/>
      <c r="U51" s="46"/>
    </row>
    <row r="52" spans="1:21" ht="30.75" customHeight="1" x14ac:dyDescent="0.2">
      <c r="A52" s="46"/>
      <c r="B52" s="1147" t="s">
        <v>17</v>
      </c>
      <c r="C52" s="1148"/>
      <c r="D52" s="64"/>
      <c r="E52" s="1149" t="s">
        <v>18</v>
      </c>
      <c r="F52" s="1149"/>
      <c r="G52" s="1149"/>
      <c r="H52" s="1149"/>
      <c r="I52" s="1149"/>
      <c r="J52" s="1150"/>
      <c r="K52" s="61">
        <v>876</v>
      </c>
      <c r="L52" s="62">
        <v>860</v>
      </c>
      <c r="M52" s="62">
        <v>815</v>
      </c>
      <c r="N52" s="62">
        <v>744</v>
      </c>
      <c r="O52" s="63">
        <v>665</v>
      </c>
      <c r="P52" s="46"/>
      <c r="Q52" s="46"/>
      <c r="R52" s="46"/>
      <c r="S52" s="46"/>
      <c r="T52" s="46"/>
      <c r="U52" s="46"/>
    </row>
    <row r="53" spans="1:21" ht="30.75" customHeight="1" thickBot="1" x14ac:dyDescent="0.25">
      <c r="A53" s="46"/>
      <c r="B53" s="1151" t="s">
        <v>19</v>
      </c>
      <c r="C53" s="1152"/>
      <c r="D53" s="65"/>
      <c r="E53" s="1153" t="s">
        <v>20</v>
      </c>
      <c r="F53" s="1153"/>
      <c r="G53" s="1153"/>
      <c r="H53" s="1153"/>
      <c r="I53" s="1153"/>
      <c r="J53" s="1154"/>
      <c r="K53" s="66">
        <v>-105</v>
      </c>
      <c r="L53" s="67">
        <v>-91</v>
      </c>
      <c r="M53" s="67">
        <v>-458</v>
      </c>
      <c r="N53" s="67">
        <v>-448</v>
      </c>
      <c r="O53" s="68">
        <v>-379</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534</v>
      </c>
      <c r="L57" s="79" t="s">
        <v>535</v>
      </c>
      <c r="M57" s="79" t="s">
        <v>536</v>
      </c>
      <c r="N57" s="79" t="s">
        <v>537</v>
      </c>
      <c r="O57" s="80" t="s">
        <v>538</v>
      </c>
      <c r="P57" s="46"/>
      <c r="Q57" s="46"/>
      <c r="R57" s="46"/>
      <c r="S57" s="46"/>
      <c r="T57" s="46"/>
      <c r="U57" s="46"/>
    </row>
    <row r="58" spans="1:21" ht="31.5" customHeight="1" x14ac:dyDescent="0.2">
      <c r="B58" s="1155" t="s">
        <v>24</v>
      </c>
      <c r="C58" s="1156"/>
      <c r="D58" s="1161" t="s">
        <v>25</v>
      </c>
      <c r="E58" s="1162"/>
      <c r="F58" s="1162"/>
      <c r="G58" s="1162"/>
      <c r="H58" s="1162"/>
      <c r="I58" s="1162"/>
      <c r="J58" s="1163"/>
      <c r="K58" s="81" t="s">
        <v>539</v>
      </c>
      <c r="L58" s="82" t="s">
        <v>539</v>
      </c>
      <c r="M58" s="82" t="s">
        <v>539</v>
      </c>
      <c r="N58" s="82" t="s">
        <v>539</v>
      </c>
      <c r="O58" s="83" t="s">
        <v>539</v>
      </c>
    </row>
    <row r="59" spans="1:21" ht="31.5" customHeight="1" x14ac:dyDescent="0.2">
      <c r="B59" s="1157"/>
      <c r="C59" s="1158"/>
      <c r="D59" s="1164" t="s">
        <v>26</v>
      </c>
      <c r="E59" s="1165"/>
      <c r="F59" s="1165"/>
      <c r="G59" s="1165"/>
      <c r="H59" s="1165"/>
      <c r="I59" s="1165"/>
      <c r="J59" s="1166"/>
      <c r="K59" s="84" t="s">
        <v>539</v>
      </c>
      <c r="L59" s="85" t="s">
        <v>539</v>
      </c>
      <c r="M59" s="85" t="s">
        <v>539</v>
      </c>
      <c r="N59" s="85" t="s">
        <v>539</v>
      </c>
      <c r="O59" s="86" t="s">
        <v>539</v>
      </c>
    </row>
    <row r="60" spans="1:21" ht="31.5" customHeight="1" thickBot="1" x14ac:dyDescent="0.25">
      <c r="B60" s="1159"/>
      <c r="C60" s="1160"/>
      <c r="D60" s="1167" t="s">
        <v>27</v>
      </c>
      <c r="E60" s="1168"/>
      <c r="F60" s="1168"/>
      <c r="G60" s="1168"/>
      <c r="H60" s="1168"/>
      <c r="I60" s="1168"/>
      <c r="J60" s="1169"/>
      <c r="K60" s="87" t="s">
        <v>539</v>
      </c>
      <c r="L60" s="88" t="s">
        <v>539</v>
      </c>
      <c r="M60" s="88" t="s">
        <v>539</v>
      </c>
      <c r="N60" s="88" t="s">
        <v>539</v>
      </c>
      <c r="O60" s="89" t="s">
        <v>539</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GHAjKgIMIEz69Qy2V/3lODDHSxkiWUEnbZwsJ891nzcfUl/qoC1ZWn/3TEWlyjgf/g25LaESYPqpQ6I+ofdw==" saltValue="ccl3EEG1LeU1ECoDm4KA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521</v>
      </c>
      <c r="J40" s="101" t="s">
        <v>522</v>
      </c>
      <c r="K40" s="101" t="s">
        <v>523</v>
      </c>
      <c r="L40" s="101" t="s">
        <v>524</v>
      </c>
      <c r="M40" s="102" t="s">
        <v>525</v>
      </c>
    </row>
    <row r="41" spans="2:13" ht="27.75" customHeight="1" x14ac:dyDescent="0.2">
      <c r="B41" s="1190" t="s">
        <v>30</v>
      </c>
      <c r="C41" s="1191"/>
      <c r="D41" s="103"/>
      <c r="E41" s="1192" t="s">
        <v>31</v>
      </c>
      <c r="F41" s="1192"/>
      <c r="G41" s="1192"/>
      <c r="H41" s="1193"/>
      <c r="I41" s="342">
        <v>135</v>
      </c>
      <c r="J41" s="343">
        <v>68</v>
      </c>
      <c r="K41" s="343">
        <v>15</v>
      </c>
      <c r="L41" s="343" t="s">
        <v>482</v>
      </c>
      <c r="M41" s="344" t="s">
        <v>482</v>
      </c>
    </row>
    <row r="42" spans="2:13" ht="27.75" customHeight="1" x14ac:dyDescent="0.2">
      <c r="B42" s="1180"/>
      <c r="C42" s="1181"/>
      <c r="D42" s="104"/>
      <c r="E42" s="1184" t="s">
        <v>32</v>
      </c>
      <c r="F42" s="1184"/>
      <c r="G42" s="1184"/>
      <c r="H42" s="1185"/>
      <c r="I42" s="345">
        <v>1513</v>
      </c>
      <c r="J42" s="346">
        <v>906</v>
      </c>
      <c r="K42" s="346">
        <v>688</v>
      </c>
      <c r="L42" s="346">
        <v>464</v>
      </c>
      <c r="M42" s="347">
        <v>235</v>
      </c>
    </row>
    <row r="43" spans="2:13" ht="27.75" customHeight="1" x14ac:dyDescent="0.2">
      <c r="B43" s="1180"/>
      <c r="C43" s="1181"/>
      <c r="D43" s="104"/>
      <c r="E43" s="1184" t="s">
        <v>33</v>
      </c>
      <c r="F43" s="1184"/>
      <c r="G43" s="1184"/>
      <c r="H43" s="1185"/>
      <c r="I43" s="345" t="s">
        <v>482</v>
      </c>
      <c r="J43" s="346" t="s">
        <v>482</v>
      </c>
      <c r="K43" s="346" t="s">
        <v>482</v>
      </c>
      <c r="L43" s="346" t="s">
        <v>482</v>
      </c>
      <c r="M43" s="347" t="s">
        <v>482</v>
      </c>
    </row>
    <row r="44" spans="2:13" ht="27.75" customHeight="1" x14ac:dyDescent="0.2">
      <c r="B44" s="1180"/>
      <c r="C44" s="1181"/>
      <c r="D44" s="104"/>
      <c r="E44" s="1184" t="s">
        <v>34</v>
      </c>
      <c r="F44" s="1184"/>
      <c r="G44" s="1184"/>
      <c r="H44" s="1185"/>
      <c r="I44" s="345">
        <v>602</v>
      </c>
      <c r="J44" s="346">
        <v>675</v>
      </c>
      <c r="K44" s="346">
        <v>800</v>
      </c>
      <c r="L44" s="346">
        <v>923</v>
      </c>
      <c r="M44" s="347">
        <v>843</v>
      </c>
    </row>
    <row r="45" spans="2:13" ht="27.75" customHeight="1" x14ac:dyDescent="0.2">
      <c r="B45" s="1180"/>
      <c r="C45" s="1181"/>
      <c r="D45" s="104"/>
      <c r="E45" s="1184" t="s">
        <v>35</v>
      </c>
      <c r="F45" s="1184"/>
      <c r="G45" s="1184"/>
      <c r="H45" s="1185"/>
      <c r="I45" s="345">
        <v>6468</v>
      </c>
      <c r="J45" s="346">
        <v>5642</v>
      </c>
      <c r="K45" s="346">
        <v>5728</v>
      </c>
      <c r="L45" s="346">
        <v>5281</v>
      </c>
      <c r="M45" s="347">
        <v>5341</v>
      </c>
    </row>
    <row r="46" spans="2:13" ht="27.75" customHeight="1" x14ac:dyDescent="0.2">
      <c r="B46" s="1180"/>
      <c r="C46" s="1181"/>
      <c r="D46" s="105"/>
      <c r="E46" s="1184" t="s">
        <v>36</v>
      </c>
      <c r="F46" s="1184"/>
      <c r="G46" s="1184"/>
      <c r="H46" s="1185"/>
      <c r="I46" s="345" t="s">
        <v>482</v>
      </c>
      <c r="J46" s="346" t="s">
        <v>482</v>
      </c>
      <c r="K46" s="346" t="s">
        <v>482</v>
      </c>
      <c r="L46" s="346" t="s">
        <v>482</v>
      </c>
      <c r="M46" s="347" t="s">
        <v>482</v>
      </c>
    </row>
    <row r="47" spans="2:13" ht="27.75" customHeight="1" x14ac:dyDescent="0.2">
      <c r="B47" s="1180"/>
      <c r="C47" s="1181"/>
      <c r="D47" s="106"/>
      <c r="E47" s="1194" t="s">
        <v>37</v>
      </c>
      <c r="F47" s="1195"/>
      <c r="G47" s="1195"/>
      <c r="H47" s="1196"/>
      <c r="I47" s="345" t="s">
        <v>482</v>
      </c>
      <c r="J47" s="346" t="s">
        <v>482</v>
      </c>
      <c r="K47" s="346" t="s">
        <v>482</v>
      </c>
      <c r="L47" s="346" t="s">
        <v>482</v>
      </c>
      <c r="M47" s="347" t="s">
        <v>482</v>
      </c>
    </row>
    <row r="48" spans="2:13" ht="27.75" customHeight="1" x14ac:dyDescent="0.2">
      <c r="B48" s="1180"/>
      <c r="C48" s="1181"/>
      <c r="D48" s="104"/>
      <c r="E48" s="1184" t="s">
        <v>38</v>
      </c>
      <c r="F48" s="1184"/>
      <c r="G48" s="1184"/>
      <c r="H48" s="1185"/>
      <c r="I48" s="345" t="s">
        <v>482</v>
      </c>
      <c r="J48" s="346" t="s">
        <v>482</v>
      </c>
      <c r="K48" s="346" t="s">
        <v>482</v>
      </c>
      <c r="L48" s="346" t="s">
        <v>482</v>
      </c>
      <c r="M48" s="347" t="s">
        <v>482</v>
      </c>
    </row>
    <row r="49" spans="2:13" ht="27.75" customHeight="1" x14ac:dyDescent="0.2">
      <c r="B49" s="1182"/>
      <c r="C49" s="1183"/>
      <c r="D49" s="104"/>
      <c r="E49" s="1184" t="s">
        <v>39</v>
      </c>
      <c r="F49" s="1184"/>
      <c r="G49" s="1184"/>
      <c r="H49" s="1185"/>
      <c r="I49" s="345" t="s">
        <v>482</v>
      </c>
      <c r="J49" s="346" t="s">
        <v>482</v>
      </c>
      <c r="K49" s="346" t="s">
        <v>482</v>
      </c>
      <c r="L49" s="346" t="s">
        <v>482</v>
      </c>
      <c r="M49" s="347" t="s">
        <v>482</v>
      </c>
    </row>
    <row r="50" spans="2:13" ht="27.75" customHeight="1" x14ac:dyDescent="0.2">
      <c r="B50" s="1178" t="s">
        <v>40</v>
      </c>
      <c r="C50" s="1179"/>
      <c r="D50" s="107"/>
      <c r="E50" s="1184" t="s">
        <v>41</v>
      </c>
      <c r="F50" s="1184"/>
      <c r="G50" s="1184"/>
      <c r="H50" s="1185"/>
      <c r="I50" s="345">
        <v>118654</v>
      </c>
      <c r="J50" s="346">
        <v>114006</v>
      </c>
      <c r="K50" s="346">
        <v>117546</v>
      </c>
      <c r="L50" s="346">
        <v>119528</v>
      </c>
      <c r="M50" s="347">
        <v>119526</v>
      </c>
    </row>
    <row r="51" spans="2:13" ht="27.75" customHeight="1" x14ac:dyDescent="0.2">
      <c r="B51" s="1180"/>
      <c r="C51" s="1181"/>
      <c r="D51" s="104"/>
      <c r="E51" s="1184" t="s">
        <v>42</v>
      </c>
      <c r="F51" s="1184"/>
      <c r="G51" s="1184"/>
      <c r="H51" s="1185"/>
      <c r="I51" s="345">
        <v>20</v>
      </c>
      <c r="J51" s="346">
        <v>8</v>
      </c>
      <c r="K51" s="346" t="s">
        <v>482</v>
      </c>
      <c r="L51" s="346" t="s">
        <v>482</v>
      </c>
      <c r="M51" s="347" t="s">
        <v>482</v>
      </c>
    </row>
    <row r="52" spans="2:13" ht="27.75" customHeight="1" x14ac:dyDescent="0.2">
      <c r="B52" s="1182"/>
      <c r="C52" s="1183"/>
      <c r="D52" s="104"/>
      <c r="E52" s="1184" t="s">
        <v>43</v>
      </c>
      <c r="F52" s="1184"/>
      <c r="G52" s="1184"/>
      <c r="H52" s="1185"/>
      <c r="I52" s="345">
        <v>6734</v>
      </c>
      <c r="J52" s="346">
        <v>5938</v>
      </c>
      <c r="K52" s="346">
        <v>5160</v>
      </c>
      <c r="L52" s="346">
        <v>4430</v>
      </c>
      <c r="M52" s="347">
        <v>3778</v>
      </c>
    </row>
    <row r="53" spans="2:13" ht="27.75" customHeight="1" thickBot="1" x14ac:dyDescent="0.25">
      <c r="B53" s="1186" t="s">
        <v>19</v>
      </c>
      <c r="C53" s="1187"/>
      <c r="D53" s="108"/>
      <c r="E53" s="1188" t="s">
        <v>44</v>
      </c>
      <c r="F53" s="1188"/>
      <c r="G53" s="1188"/>
      <c r="H53" s="1189"/>
      <c r="I53" s="348">
        <v>-116691</v>
      </c>
      <c r="J53" s="349">
        <v>-112661</v>
      </c>
      <c r="K53" s="349">
        <v>-115475</v>
      </c>
      <c r="L53" s="349">
        <v>-117289</v>
      </c>
      <c r="M53" s="350">
        <v>-116885</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qsHV+GpIE/0+FbCMy+PDLeoBYojFbauQQTmYMxIQ5VYdxJ4KRMWu+NfD8Tv1trQDjyl8qapT0sF9P4yhYbK8ng==" saltValue="FpvrHkty9l7ixZdBfAA3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523</v>
      </c>
      <c r="G54" s="117" t="s">
        <v>524</v>
      </c>
      <c r="H54" s="118" t="s">
        <v>525</v>
      </c>
    </row>
    <row r="55" spans="2:8" ht="52.5" customHeight="1" x14ac:dyDescent="0.2">
      <c r="B55" s="119"/>
      <c r="C55" s="1205" t="s">
        <v>46</v>
      </c>
      <c r="D55" s="1205"/>
      <c r="E55" s="1206"/>
      <c r="F55" s="120">
        <v>42079</v>
      </c>
      <c r="G55" s="120">
        <v>42221</v>
      </c>
      <c r="H55" s="121">
        <v>43075</v>
      </c>
    </row>
    <row r="56" spans="2:8" ht="52.5" customHeight="1" x14ac:dyDescent="0.2">
      <c r="B56" s="122"/>
      <c r="C56" s="1207" t="s">
        <v>47</v>
      </c>
      <c r="D56" s="1207"/>
      <c r="E56" s="1208"/>
      <c r="F56" s="123" t="s">
        <v>482</v>
      </c>
      <c r="G56" s="123" t="s">
        <v>482</v>
      </c>
      <c r="H56" s="124" t="s">
        <v>482</v>
      </c>
    </row>
    <row r="57" spans="2:8" ht="53.25" customHeight="1" x14ac:dyDescent="0.2">
      <c r="B57" s="122"/>
      <c r="C57" s="1209" t="s">
        <v>48</v>
      </c>
      <c r="D57" s="1209"/>
      <c r="E57" s="1210"/>
      <c r="F57" s="125">
        <v>75066</v>
      </c>
      <c r="G57" s="125">
        <v>76406</v>
      </c>
      <c r="H57" s="126">
        <v>75550</v>
      </c>
    </row>
    <row r="58" spans="2:8" ht="45.75" customHeight="1" x14ac:dyDescent="0.2">
      <c r="B58" s="127"/>
      <c r="C58" s="1197" t="s">
        <v>550</v>
      </c>
      <c r="D58" s="1198"/>
      <c r="E58" s="1199"/>
      <c r="F58" s="128">
        <v>52361</v>
      </c>
      <c r="G58" s="128">
        <v>55174</v>
      </c>
      <c r="H58" s="129">
        <v>51624</v>
      </c>
    </row>
    <row r="59" spans="2:8" ht="45.75" customHeight="1" x14ac:dyDescent="0.2">
      <c r="B59" s="127"/>
      <c r="C59" s="1197" t="s">
        <v>551</v>
      </c>
      <c r="D59" s="1198"/>
      <c r="E59" s="1199"/>
      <c r="F59" s="128">
        <v>6086</v>
      </c>
      <c r="G59" s="128">
        <v>5931</v>
      </c>
      <c r="H59" s="129">
        <v>5932</v>
      </c>
    </row>
    <row r="60" spans="2:8" ht="45.75" customHeight="1" x14ac:dyDescent="0.2">
      <c r="B60" s="127"/>
      <c r="C60" s="1197" t="s">
        <v>552</v>
      </c>
      <c r="D60" s="1198"/>
      <c r="E60" s="1199"/>
      <c r="F60" s="128">
        <v>3915</v>
      </c>
      <c r="G60" s="128">
        <v>2922</v>
      </c>
      <c r="H60" s="129">
        <v>5619</v>
      </c>
    </row>
    <row r="61" spans="2:8" ht="45.75" customHeight="1" x14ac:dyDescent="0.2">
      <c r="B61" s="127"/>
      <c r="C61" s="1197" t="s">
        <v>553</v>
      </c>
      <c r="D61" s="1198"/>
      <c r="E61" s="1199"/>
      <c r="F61" s="128">
        <v>5934</v>
      </c>
      <c r="G61" s="128">
        <v>5614</v>
      </c>
      <c r="H61" s="129">
        <v>5615</v>
      </c>
    </row>
    <row r="62" spans="2:8" ht="45.75" customHeight="1" thickBot="1" x14ac:dyDescent="0.25">
      <c r="B62" s="130"/>
      <c r="C62" s="1200" t="s">
        <v>554</v>
      </c>
      <c r="D62" s="1201"/>
      <c r="E62" s="1202"/>
      <c r="F62" s="131">
        <v>5014</v>
      </c>
      <c r="G62" s="131">
        <v>5014</v>
      </c>
      <c r="H62" s="132">
        <v>5014</v>
      </c>
    </row>
    <row r="63" spans="2:8" ht="52.5" customHeight="1" thickBot="1" x14ac:dyDescent="0.25">
      <c r="B63" s="133"/>
      <c r="C63" s="1203" t="s">
        <v>49</v>
      </c>
      <c r="D63" s="1203"/>
      <c r="E63" s="1204"/>
      <c r="F63" s="134">
        <v>117145</v>
      </c>
      <c r="G63" s="134">
        <v>118627</v>
      </c>
      <c r="H63" s="135">
        <v>118625</v>
      </c>
    </row>
    <row r="64" spans="2:8" ht="13" x14ac:dyDescent="0.2"/>
  </sheetData>
  <sheetProtection algorithmName="SHA-512" hashValue="lwYqzqkFEQ6jwzbpGvmucLQbvKKKLNGU4ck1HnSJCyN8yKUhBkpmKwGB+38QuWOhr8eMfoHkuFIwfUvS6K81lA==" saltValue="wpspGuH+FH6IeqKevc0V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520</v>
      </c>
      <c r="G2" s="149"/>
      <c r="H2" s="150"/>
    </row>
    <row r="3" spans="1:8" x14ac:dyDescent="0.2">
      <c r="A3" s="146" t="s">
        <v>513</v>
      </c>
      <c r="B3" s="151"/>
      <c r="C3" s="152"/>
      <c r="D3" s="153">
        <v>131171</v>
      </c>
      <c r="E3" s="154"/>
      <c r="F3" s="155">
        <v>51681</v>
      </c>
      <c r="G3" s="156"/>
      <c r="H3" s="157"/>
    </row>
    <row r="4" spans="1:8" x14ac:dyDescent="0.2">
      <c r="A4" s="158"/>
      <c r="B4" s="159"/>
      <c r="C4" s="160"/>
      <c r="D4" s="161">
        <v>112860</v>
      </c>
      <c r="E4" s="162"/>
      <c r="F4" s="163">
        <v>37226</v>
      </c>
      <c r="G4" s="164"/>
      <c r="H4" s="165"/>
    </row>
    <row r="5" spans="1:8" x14ac:dyDescent="0.2">
      <c r="A5" s="146" t="s">
        <v>515</v>
      </c>
      <c r="B5" s="151"/>
      <c r="C5" s="152"/>
      <c r="D5" s="153">
        <v>154320</v>
      </c>
      <c r="E5" s="154"/>
      <c r="F5" s="155">
        <v>50465</v>
      </c>
      <c r="G5" s="156"/>
      <c r="H5" s="157"/>
    </row>
    <row r="6" spans="1:8" x14ac:dyDescent="0.2">
      <c r="A6" s="158"/>
      <c r="B6" s="159"/>
      <c r="C6" s="160"/>
      <c r="D6" s="161">
        <v>143402</v>
      </c>
      <c r="E6" s="162"/>
      <c r="F6" s="163">
        <v>34193</v>
      </c>
      <c r="G6" s="164"/>
      <c r="H6" s="165"/>
    </row>
    <row r="7" spans="1:8" x14ac:dyDescent="0.2">
      <c r="A7" s="146" t="s">
        <v>516</v>
      </c>
      <c r="B7" s="151"/>
      <c r="C7" s="152"/>
      <c r="D7" s="153">
        <v>93802</v>
      </c>
      <c r="E7" s="154"/>
      <c r="F7" s="155">
        <v>51679</v>
      </c>
      <c r="G7" s="156"/>
      <c r="H7" s="157"/>
    </row>
    <row r="8" spans="1:8" x14ac:dyDescent="0.2">
      <c r="A8" s="158"/>
      <c r="B8" s="159"/>
      <c r="C8" s="160"/>
      <c r="D8" s="161">
        <v>79954</v>
      </c>
      <c r="E8" s="162"/>
      <c r="F8" s="163">
        <v>35132</v>
      </c>
      <c r="G8" s="164"/>
      <c r="H8" s="165"/>
    </row>
    <row r="9" spans="1:8" x14ac:dyDescent="0.2">
      <c r="A9" s="146" t="s">
        <v>517</v>
      </c>
      <c r="B9" s="151"/>
      <c r="C9" s="152"/>
      <c r="D9" s="153">
        <v>124592</v>
      </c>
      <c r="E9" s="154"/>
      <c r="F9" s="155">
        <v>49665</v>
      </c>
      <c r="G9" s="156"/>
      <c r="H9" s="157"/>
    </row>
    <row r="10" spans="1:8" x14ac:dyDescent="0.2">
      <c r="A10" s="158"/>
      <c r="B10" s="159"/>
      <c r="C10" s="160"/>
      <c r="D10" s="161">
        <v>105511</v>
      </c>
      <c r="E10" s="162"/>
      <c r="F10" s="163">
        <v>34678</v>
      </c>
      <c r="G10" s="164"/>
      <c r="H10" s="165"/>
    </row>
    <row r="11" spans="1:8" x14ac:dyDescent="0.2">
      <c r="A11" s="146" t="s">
        <v>518</v>
      </c>
      <c r="B11" s="151"/>
      <c r="C11" s="152"/>
      <c r="D11" s="153">
        <v>209126</v>
      </c>
      <c r="E11" s="154"/>
      <c r="F11" s="155">
        <v>63439</v>
      </c>
      <c r="G11" s="156"/>
      <c r="H11" s="157"/>
    </row>
    <row r="12" spans="1:8" x14ac:dyDescent="0.2">
      <c r="A12" s="158"/>
      <c r="B12" s="159"/>
      <c r="C12" s="166"/>
      <c r="D12" s="161">
        <v>196373</v>
      </c>
      <c r="E12" s="162"/>
      <c r="F12" s="163">
        <v>46463</v>
      </c>
      <c r="G12" s="164"/>
      <c r="H12" s="165"/>
    </row>
    <row r="13" spans="1:8" x14ac:dyDescent="0.2">
      <c r="A13" s="146"/>
      <c r="B13" s="151"/>
      <c r="C13" s="152"/>
      <c r="D13" s="153">
        <v>142602</v>
      </c>
      <c r="E13" s="154"/>
      <c r="F13" s="155">
        <v>53386</v>
      </c>
      <c r="G13" s="167"/>
      <c r="H13" s="157"/>
    </row>
    <row r="14" spans="1:8" x14ac:dyDescent="0.2">
      <c r="A14" s="158"/>
      <c r="B14" s="159"/>
      <c r="C14" s="160"/>
      <c r="D14" s="161">
        <v>127620</v>
      </c>
      <c r="E14" s="162"/>
      <c r="F14" s="163">
        <v>37538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5.77</v>
      </c>
      <c r="C19" s="168">
        <f>ROUND(VALUE(SUBSTITUTE(実質収支比率等に係る経年分析!G$48,"▲","-")),2)</f>
        <v>4.88</v>
      </c>
      <c r="D19" s="168">
        <f>ROUND(VALUE(SUBSTITUTE(実質収支比率等に係る経年分析!H$48,"▲","-")),2)</f>
        <v>3.99</v>
      </c>
      <c r="E19" s="168">
        <f>ROUND(VALUE(SUBSTITUTE(実質収支比率等に係る経年分析!I$48,"▲","-")),2)</f>
        <v>3.12</v>
      </c>
      <c r="F19" s="168">
        <f>ROUND(VALUE(SUBSTITUTE(実質収支比率等に係る経年分析!J$48,"▲","-")),2)</f>
        <v>4.6399999999999997</v>
      </c>
    </row>
    <row r="20" spans="1:11" x14ac:dyDescent="0.2">
      <c r="A20" s="168" t="s">
        <v>53</v>
      </c>
      <c r="B20" s="168">
        <f>ROUND(VALUE(SUBSTITUTE(実質収支比率等に係る経年分析!F$47,"▲","-")),2)</f>
        <v>142.44999999999999</v>
      </c>
      <c r="C20" s="168">
        <f>ROUND(VALUE(SUBSTITUTE(実質収支比率等に係る経年分析!G$47,"▲","-")),2)</f>
        <v>124.76</v>
      </c>
      <c r="D20" s="168">
        <f>ROUND(VALUE(SUBSTITUTE(実質収支比率等に係る経年分析!H$47,"▲","-")),2)</f>
        <v>113.94</v>
      </c>
      <c r="E20" s="168">
        <f>ROUND(VALUE(SUBSTITUTE(実質収支比率等に係る経年分析!I$47,"▲","-")),2)</f>
        <v>118.71</v>
      </c>
      <c r="F20" s="168">
        <f>ROUND(VALUE(SUBSTITUTE(実質収支比率等に係る経年分析!J$47,"▲","-")),2)</f>
        <v>111.92</v>
      </c>
    </row>
    <row r="21" spans="1:11" x14ac:dyDescent="0.2">
      <c r="A21" s="168" t="s">
        <v>54</v>
      </c>
      <c r="B21" s="168">
        <f>IF(ISNUMBER(VALUE(SUBSTITUTE(実質収支比率等に係る経年分析!F$49,"▲","-"))),ROUND(VALUE(SUBSTITUTE(実質収支比率等に係る経年分析!F$49,"▲","-")),2),NA())</f>
        <v>9.25</v>
      </c>
      <c r="C21" s="168">
        <f>IF(ISNUMBER(VALUE(SUBSTITUTE(実質収支比率等に係る経年分析!G$49,"▲","-"))),ROUND(VALUE(SUBSTITUTE(実質収支比率等に係る経年分析!G$49,"▲","-")),2),NA())</f>
        <v>-20.58</v>
      </c>
      <c r="D21" s="168">
        <f>IF(ISNUMBER(VALUE(SUBSTITUTE(実質収支比率等に係る経年分析!H$49,"▲","-"))),ROUND(VALUE(SUBSTITUTE(実質収支比率等に係る経年分析!H$49,"▲","-")),2),NA())</f>
        <v>0.86</v>
      </c>
      <c r="E21" s="168">
        <f>IF(ISNUMBER(VALUE(SUBSTITUTE(実質収支比率等に係る経年分析!I$49,"▲","-"))),ROUND(VALUE(SUBSTITUTE(実質収支比率等に係る経年分析!I$49,"▲","-")),2),NA())</f>
        <v>-0.62</v>
      </c>
      <c r="F21" s="168">
        <f>IF(ISNUMBER(VALUE(SUBSTITUTE(実質収支比率等に係る経年分析!J$49,"▲","-"))),ROUND(VALUE(SUBSTITUTE(実質収支比率等に係る経年分析!J$49,"▲","-")),2),NA())</f>
        <v>3.97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e">
        <f>IF(連結実質赤字比率に係る赤字・黒字の構成分析!C$38="",NA(),連結実質赤字比率に係る赤字・黒字の構成分析!C$38)</f>
        <v>#N/A</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#VALUE!</v>
      </c>
      <c r="K32" s="169" t="e">
        <f>IF(ROUND(VALUE(SUBSTITUTE(連結実質赤字比率に係る赤字・黒字の構成分析!J$38,"▲", "-")), 2) &gt;= 0, ABS(ROUND(VALUE(SUBSTITUTE(連結実質赤字比率に係る赤字・黒字の構成分析!J$38,"▲", "-")), 2)), NA())</f>
        <v>#VALUE!</v>
      </c>
    </row>
    <row r="33" spans="1:16" x14ac:dyDescent="0.2">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0.28000000000000003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0.24</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1.0900000000000001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0.89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0.83</v>
      </c>
    </row>
    <row r="35" spans="1:16" x14ac:dyDescent="0.2">
      <c r="A35" s="169" t="str">
        <f>IF(連結実質赤字比率に係る赤字・黒字の構成分析!C$35="",NA(),連結実質赤字比率に係る赤字・黒字の構成分析!C$35)</f>
        <v>国民健康保険事業会計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3.67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4.07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3.76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3.61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4.88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3.98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3.12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4.6399999999999997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876</v>
      </c>
      <c r="E42" s="170"/>
      <c r="F42" s="170"/>
      <c r="G42" s="170">
        <f>'実質公債費比率（分子）の構造'!L$52</f>
        <v>860</v>
      </c>
      <c r="H42" s="170"/>
      <c r="I42" s="170"/>
      <c r="J42" s="170">
        <f>'実質公債費比率（分子）の構造'!M$52</f>
        <v>815</v>
      </c>
      <c r="K42" s="170"/>
      <c r="L42" s="170"/>
      <c r="M42" s="170">
        <f>'実質公債費比率（分子）の構造'!N$52</f>
        <v>744</v>
      </c>
      <c r="N42" s="170"/>
      <c r="O42" s="170"/>
      <c r="P42" s="170">
        <f>'実質公債費比率（分子）の構造'!O$52</f>
        <v>665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651</v>
      </c>
      <c r="C44" s="170"/>
      <c r="D44" s="170"/>
      <c r="E44" s="170">
        <f>'実質公債費比率（分子）の構造'!L$50</f>
        <v>641</v>
      </c>
      <c r="F44" s="170"/>
      <c r="G44" s="170"/>
      <c r="H44" s="170">
        <f>'実質公債費比率（分子）の構造'!M$50</f>
        <v>238</v>
      </c>
      <c r="I44" s="170"/>
      <c r="J44" s="170"/>
      <c r="K44" s="170">
        <f>'実質公債費比率（分子）の構造'!N$50</f>
        <v>238</v>
      </c>
      <c r="L44" s="170"/>
      <c r="M44" s="170"/>
      <c r="N44" s="170">
        <f>'実質公債費比率（分子）の構造'!O$50</f>
        <v>238</v>
      </c>
      <c r="O44" s="170"/>
      <c r="P44" s="170"/>
    </row>
    <row r="45" spans="1:16" x14ac:dyDescent="0.2">
      <c r="A45" s="170" t="s">
        <v>63</v>
      </c>
      <c r="B45" s="170">
        <f>'実質公債費比率（分子）の構造'!K$49</f>
        <v>49</v>
      </c>
      <c r="C45" s="170"/>
      <c r="D45" s="170"/>
      <c r="E45" s="170">
        <f>'実質公債費比率（分子）の構造'!L$49</f>
        <v>58</v>
      </c>
      <c r="F45" s="170"/>
      <c r="G45" s="170"/>
      <c r="H45" s="170">
        <f>'実質公債費比率（分子）の構造'!M$49</f>
        <v>65</v>
      </c>
      <c r="I45" s="170"/>
      <c r="J45" s="170"/>
      <c r="K45" s="170">
        <f>'実質公債費比率（分子）の構造'!N$49</f>
        <v>43</v>
      </c>
      <c r="L45" s="170"/>
      <c r="M45" s="170"/>
      <c r="N45" s="170">
        <f>'実質公債費比率（分子）の構造'!O$49</f>
        <v>48</v>
      </c>
      <c r="O45" s="170"/>
      <c r="P45" s="170"/>
    </row>
    <row r="46" spans="1:16" x14ac:dyDescent="0.2">
      <c r="A46" s="170" t="s">
        <v>64</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71</v>
      </c>
      <c r="C49" s="170"/>
      <c r="D49" s="170"/>
      <c r="E49" s="170">
        <f>'実質公債費比率（分子）の構造'!L$45</f>
        <v>70</v>
      </c>
      <c r="F49" s="170"/>
      <c r="G49" s="170"/>
      <c r="H49" s="170">
        <f>'実質公債費比率（分子）の構造'!M$45</f>
        <v>54</v>
      </c>
      <c r="I49" s="170"/>
      <c r="J49" s="170"/>
      <c r="K49" s="170">
        <f>'実質公債費比率（分子）の構造'!N$45</f>
        <v>15</v>
      </c>
      <c r="L49" s="170"/>
      <c r="M49" s="170"/>
      <c r="N49" s="170" t="str">
        <f>'実質公債費比率（分子）の構造'!O$45</f>
        <v>-</v>
      </c>
      <c r="O49" s="170"/>
      <c r="P49" s="170"/>
    </row>
    <row r="50" spans="1:16" x14ac:dyDescent="0.2">
      <c r="A50" s="170" t="s">
        <v>67</v>
      </c>
      <c r="B50" s="170" t="e">
        <f>NA()</f>
        <v>#N/A</v>
      </c>
      <c r="C50" s="170">
        <f>IF(ISNUMBER('実質公債費比率（分子）の構造'!K$53),'実質公債費比率（分子）の構造'!K$53,NA())</f>
        <v>-105</v>
      </c>
      <c r="D50" s="170" t="e">
        <f>NA()</f>
        <v>#N/A</v>
      </c>
      <c r="E50" s="170" t="e">
        <f>NA()</f>
        <v>#N/A</v>
      </c>
      <c r="F50" s="170">
        <f>IF(ISNUMBER('実質公債費比率（分子）の構造'!L$53),'実質公債費比率（分子）の構造'!L$53,NA())</f>
        <v>-91</v>
      </c>
      <c r="G50" s="170" t="e">
        <f>NA()</f>
        <v>#N/A</v>
      </c>
      <c r="H50" s="170" t="e">
        <f>NA()</f>
        <v>#N/A</v>
      </c>
      <c r="I50" s="170">
        <f>IF(ISNUMBER('実質公債費比率（分子）の構造'!M$53),'実質公債費比率（分子）の構造'!M$53,NA())</f>
        <v>-458</v>
      </c>
      <c r="J50" s="170" t="e">
        <f>NA()</f>
        <v>#N/A</v>
      </c>
      <c r="K50" s="170" t="e">
        <f>NA()</f>
        <v>#N/A</v>
      </c>
      <c r="L50" s="170">
        <f>IF(ISNUMBER('実質公債費比率（分子）の構造'!N$53),'実質公債費比率（分子）の構造'!N$53,NA())</f>
        <v>-448</v>
      </c>
      <c r="M50" s="170" t="e">
        <f>NA()</f>
        <v>#N/A</v>
      </c>
      <c r="N50" s="170" t="e">
        <f>NA()</f>
        <v>#N/A</v>
      </c>
      <c r="O50" s="170">
        <f>IF(ISNUMBER('実質公債費比率（分子）の構造'!O$53),'実質公債費比率（分子）の構造'!O$53,NA())</f>
        <v>-379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6734</v>
      </c>
      <c r="E56" s="169"/>
      <c r="F56" s="169"/>
      <c r="G56" s="169">
        <f>'将来負担比率（分子）の構造'!J$52</f>
        <v>5938</v>
      </c>
      <c r="H56" s="169"/>
      <c r="I56" s="169"/>
      <c r="J56" s="169">
        <f>'将来負担比率（分子）の構造'!K$52</f>
        <v>5160</v>
      </c>
      <c r="K56" s="169"/>
      <c r="L56" s="169"/>
      <c r="M56" s="169">
        <f>'将来負担比率（分子）の構造'!L$52</f>
        <v>4430</v>
      </c>
      <c r="N56" s="169"/>
      <c r="O56" s="169"/>
      <c r="P56" s="169">
        <f>'将来負担比率（分子）の構造'!M$52</f>
        <v>3778</v>
      </c>
    </row>
    <row r="57" spans="1:16" x14ac:dyDescent="0.2">
      <c r="A57" s="169" t="s">
        <v>42</v>
      </c>
      <c r="B57" s="169"/>
      <c r="C57" s="169"/>
      <c r="D57" s="169">
        <f>'将来負担比率（分子）の構造'!I$51</f>
        <v>20</v>
      </c>
      <c r="E57" s="169"/>
      <c r="F57" s="169"/>
      <c r="G57" s="169">
        <f>'将来負担比率（分子）の構造'!J$51</f>
        <v>8</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118654</v>
      </c>
      <c r="E58" s="169"/>
      <c r="F58" s="169"/>
      <c r="G58" s="169">
        <f>'将来負担比率（分子）の構造'!J$50</f>
        <v>114006</v>
      </c>
      <c r="H58" s="169"/>
      <c r="I58" s="169"/>
      <c r="J58" s="169">
        <f>'将来負担比率（分子）の構造'!K$50</f>
        <v>117546</v>
      </c>
      <c r="K58" s="169"/>
      <c r="L58" s="169"/>
      <c r="M58" s="169">
        <f>'将来負担比率（分子）の構造'!L$50</f>
        <v>119528</v>
      </c>
      <c r="N58" s="169"/>
      <c r="O58" s="169"/>
      <c r="P58" s="169">
        <f>'将来負担比率（分子）の構造'!M$50</f>
        <v>119526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6468</v>
      </c>
      <c r="C62" s="169"/>
      <c r="D62" s="169"/>
      <c r="E62" s="169">
        <f>'将来負担比率（分子）の構造'!J$45</f>
        <v>5642</v>
      </c>
      <c r="F62" s="169"/>
      <c r="G62" s="169"/>
      <c r="H62" s="169">
        <f>'将来負担比率（分子）の構造'!K$45</f>
        <v>5728</v>
      </c>
      <c r="I62" s="169"/>
      <c r="J62" s="169"/>
      <c r="K62" s="169">
        <f>'将来負担比率（分子）の構造'!L$45</f>
        <v>5281</v>
      </c>
      <c r="L62" s="169"/>
      <c r="M62" s="169"/>
      <c r="N62" s="169">
        <f>'将来負担比率（分子）の構造'!M$45</f>
        <v>5341</v>
      </c>
      <c r="O62" s="169"/>
      <c r="P62" s="169"/>
    </row>
    <row r="63" spans="1:16" x14ac:dyDescent="0.2">
      <c r="A63" s="169" t="s">
        <v>34</v>
      </c>
      <c r="B63" s="169">
        <f>'将来負担比率（分子）の構造'!I$44</f>
        <v>602</v>
      </c>
      <c r="C63" s="169"/>
      <c r="D63" s="169"/>
      <c r="E63" s="169">
        <f>'将来負担比率（分子）の構造'!J$44</f>
        <v>675</v>
      </c>
      <c r="F63" s="169"/>
      <c r="G63" s="169"/>
      <c r="H63" s="169">
        <f>'将来負担比率（分子）の構造'!K$44</f>
        <v>800</v>
      </c>
      <c r="I63" s="169"/>
      <c r="J63" s="169"/>
      <c r="K63" s="169">
        <f>'将来負担比率（分子）の構造'!L$44</f>
        <v>923</v>
      </c>
      <c r="L63" s="169"/>
      <c r="M63" s="169"/>
      <c r="N63" s="169">
        <f>'将来負担比率（分子）の構造'!M$44</f>
        <v>843</v>
      </c>
      <c r="O63" s="169"/>
      <c r="P63" s="169"/>
    </row>
    <row r="64" spans="1:16" x14ac:dyDescent="0.2">
      <c r="A64" s="169" t="s">
        <v>33</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32</v>
      </c>
      <c r="B65" s="169">
        <f>'将来負担比率（分子）の構造'!I$42</f>
        <v>1513</v>
      </c>
      <c r="C65" s="169"/>
      <c r="D65" s="169"/>
      <c r="E65" s="169">
        <f>'将来負担比率（分子）の構造'!J$42</f>
        <v>906</v>
      </c>
      <c r="F65" s="169"/>
      <c r="G65" s="169"/>
      <c r="H65" s="169">
        <f>'将来負担比率（分子）の構造'!K$42</f>
        <v>688</v>
      </c>
      <c r="I65" s="169"/>
      <c r="J65" s="169"/>
      <c r="K65" s="169">
        <f>'将来負担比率（分子）の構造'!L$42</f>
        <v>464</v>
      </c>
      <c r="L65" s="169"/>
      <c r="M65" s="169"/>
      <c r="N65" s="169">
        <f>'将来負担比率（分子）の構造'!M$42</f>
        <v>235</v>
      </c>
      <c r="O65" s="169"/>
      <c r="P65" s="169"/>
    </row>
    <row r="66" spans="1:16" x14ac:dyDescent="0.2">
      <c r="A66" s="169" t="s">
        <v>31</v>
      </c>
      <c r="B66" s="169">
        <f>'将来負担比率（分子）の構造'!I$41</f>
        <v>135</v>
      </c>
      <c r="C66" s="169"/>
      <c r="D66" s="169"/>
      <c r="E66" s="169">
        <f>'将来負担比率（分子）の構造'!J$41</f>
        <v>68</v>
      </c>
      <c r="F66" s="169"/>
      <c r="G66" s="169"/>
      <c r="H66" s="169">
        <f>'将来負担比率（分子）の構造'!K$41</f>
        <v>15</v>
      </c>
      <c r="I66" s="169"/>
      <c r="J66" s="169"/>
      <c r="K66" s="169" t="str">
        <f>'将来負担比率（分子）の構造'!L$41</f>
        <v>-</v>
      </c>
      <c r="L66" s="169"/>
      <c r="M66" s="169"/>
      <c r="N66" s="169" t="str">
        <f>'将来負担比率（分子）の構造'!M$41</f>
        <v>-</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42079</v>
      </c>
      <c r="C72" s="173">
        <f>基金残高に係る経年分析!G55</f>
        <v>42221</v>
      </c>
      <c r="D72" s="173">
        <f>基金残高に係る経年分析!H55</f>
        <v>43075</v>
      </c>
    </row>
    <row r="73" spans="1:16" x14ac:dyDescent="0.2">
      <c r="A73" s="172" t="s">
        <v>74</v>
      </c>
      <c r="B73" s="173" t="str">
        <f>基金残高に係る経年分析!F56</f>
        <v>-</v>
      </c>
      <c r="C73" s="173" t="str">
        <f>基金残高に係る経年分析!G56</f>
        <v>-</v>
      </c>
      <c r="D73" s="173" t="str">
        <f>基金残高に係る経年分析!H56</f>
        <v>-</v>
      </c>
    </row>
    <row r="74" spans="1:16" x14ac:dyDescent="0.2">
      <c r="A74" s="172" t="s">
        <v>75</v>
      </c>
      <c r="B74" s="173">
        <f>基金残高に係る経年分析!F57</f>
        <v>75066</v>
      </c>
      <c r="C74" s="173">
        <f>基金残高に係る経年分析!G57</f>
        <v>76406</v>
      </c>
      <c r="D74" s="173">
        <f>基金残高に係る経年分析!H57</f>
        <v>75550</v>
      </c>
    </row>
  </sheetData>
  <sheetProtection algorithmName="SHA-512" hashValue="p5TWaUqlhZtRY3o9fzml2Uqk+KjOI9Z0Z3duiNA0NetSJGlO94NVQvIT843bSknH8puPrtozmjiBgIJIMq0cAg==" saltValue="SZqgr6zzbDYnelOUkfJB5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財政状況資料集（令和5年度）</dc:title>
  <dc:subject/>
  <dc:creator>千代田区</dc:creator>
  <cp:keywords/>
  <dc:description/>
  <cp:lastPrinted>2025-03-11T08:37:45Z</cp:lastPrinted>
  <dcterms:created xsi:type="dcterms:W3CDTF">2025-02-19T01:46:08Z</dcterms:created>
  <dcterms:modified xsi:type="dcterms:W3CDTF">2025-03-19T03:30:12Z</dcterms:modified>
  <cp:category/>
</cp:coreProperties>
</file>