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konya02\財政課\財政課\◇財政調整チームフォルダー\◆各種調査・回答・通知\１外部調査（都・区長会事務局等）\R7\070922（道島）【東京都区政課・9.22〆】令和５年度財政状況資料集の作成について（2回目・地方公会計関係）\02_作業\合体\"/>
    </mc:Choice>
  </mc:AlternateContent>
  <xr:revisionPtr revIDLastSave="0" documentId="13_ncr:1_{0C174BC2-3AE4-4A6C-BA34-D3867EFE3951}" xr6:coauthVersionLast="47" xr6:coauthVersionMax="47" xr10:uidLastSave="{00000000-0000-0000-0000-000000000000}"/>
  <bookViews>
    <workbookView xWindow="-28920" yWindow="-12270" windowWidth="29040" windowHeight="15720" tabRatio="848"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W36" i="10" l="1"/>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38" i="10"/>
  <c r="CO37" i="10"/>
  <c r="BE37" i="10"/>
  <c r="AM37" i="10"/>
  <c r="U37" i="10"/>
  <c r="C37" i="10"/>
  <c r="BE36" i="10"/>
  <c r="AM36" i="10"/>
  <c r="C36" i="10"/>
  <c r="BE35" i="10"/>
  <c r="AM35" i="10"/>
  <c r="C35" i="10"/>
  <c r="CO34" i="10"/>
  <c r="CO35" i="10" s="1"/>
  <c r="CO36" i="10" s="1"/>
  <c r="BW34" i="10"/>
  <c r="BW35" i="10" s="1"/>
  <c r="BW36" i="10" s="1"/>
  <c r="BW37" i="10" s="1"/>
  <c r="BW38" i="10" s="1"/>
  <c r="BE34" i="10"/>
  <c r="AM34" i="10"/>
  <c r="U34" i="10"/>
  <c r="U35" i="10" s="1"/>
  <c r="U36" i="10" s="1"/>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<sst xmlns="http://schemas.openxmlformats.org/spreadsheetml/2006/main" count="1236" uniqueCount="566">
  <si>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</si>
  <si>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</si>
  <si>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</si>
  <si>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</si>
  <si>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</si>
  <si>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</si>
  <si>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</si>
  <si>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</si>
  <si>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</si>
  <si>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</si>
  <si>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</si>
  <si>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</si>
  <si>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</si>
  <si>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</si>
  <si>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</si>
  <si>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</si>
  <si>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</si>
  <si>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</si>
  <si>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</si>
  <si>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</si>
  <si>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</si>
  <si>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</si>
  <si>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</si>
  <si>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</si>
  <si>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</si>
  <si>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</si>
  <si>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</si>
  <si>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</si>
  <si>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</si>
  <si>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</si>
  <si>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</si>
  <si>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</si>
  <si>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</si>
  <si>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</si>
  <si>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</si>
  <si>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</si>
  <si>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</si>
  <si>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</si>
  <si>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</si>
  <si>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</si>
  <si>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</si>
  <si>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</si>
  <si>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</si>
  <si>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</si>
  <si>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</si>
  <si>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</si>
  <si>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</si>
  <si>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</si>
  <si>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</si>
  <si>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</si>
  <si>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</si>
  <si>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</si>
  <si>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</si>
  <si>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</si>
  <si>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</si>
  <si>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</si>
  <si>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</si>
  <si>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</si>
  <si>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</si>
  <si>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</si>
  <si>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</si>
  <si>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</si>
  <si>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</si>
  <si>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</si>
  <si>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</si>
  <si>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</si>
  <si>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</si>
  <si>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</si>
  <si>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</si>
  <si>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</si>
  <si>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</si>
  <si>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</si>
  <si>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</si>
  <si>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</si>
  <si>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</si>
  <si>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</si>
  <si>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</si>
  <si>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</si>
  <si>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</si>
  <si>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</si>
  <si>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</si>
  <si>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特別区</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</si>
  <si>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</si>
  <si>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</si>
  <si>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</si>
  <si>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</si>
  <si>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</si>
  <si>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</si>
  <si>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</si>
  <si>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</si>
  <si>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</si>
  <si>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</si>
  <si>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</si>
  <si>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</si>
  <si>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千代田区</t>
    <phoneticPr fontId="5"/>
  </si>
  <si>
    <t>地方交付税種地</t>
    <rPh sb="0" eb="2">
      <t>チホウ</t>
    </rPh>
    <rPh sb="2" eb="5">
      <t>コウフゼイ</t>
    </rPh>
    <rPh sb="5" eb="6">
      <t>シュ</t>
    </rPh>
    <rPh sb="6" eb="7">
      <t>チ</t>
    </rPh>
    <phoneticPr fontId="5"/>
  </si>
  <si>
    <t>0-</t>
    <phoneticPr fontId="5"/>
  </si>
  <si>
    <t>財源超過</t>
    <rPh sb="0" eb="2">
      <t>ザイゲン</t>
    </rPh>
    <rPh sb="2" eb="4">
      <t>チョウカ</t>
    </rPh>
    <phoneticPr fontId="5"/>
  </si>
  <si>
    <t>歳入歳出差引</t>
    <phoneticPr fontId="26"/>
  </si>
  <si>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</si>
  <si>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</si>
  <si>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</si>
  <si>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</si>
  <si>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</si>
  <si>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</si>
  <si>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</si>
  <si>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</si>
  <si>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</si>
  <si>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</si>
  <si>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</si>
  <si>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</si>
  <si>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</si>
  <si>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</si>
  <si>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</si>
  <si>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</si>
  <si>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</si>
  <si>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</si>
  <si>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</si>
  <si>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14.2</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</si>
  <si>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</si>
  <si>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</si>
  <si>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</si>
  <si>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</si>
  <si>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</si>
  <si>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</si>
  <si>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</si>
  <si>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</si>
  <si>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</si>
  <si>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</si>
  <si>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</si>
  <si>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</si>
  <si>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</si>
  <si>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</si>
  <si>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</si>
  <si>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</si>
  <si>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</si>
  <si>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</si>
  <si>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</si>
  <si>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</si>
  <si>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</si>
  <si>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</si>
  <si>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1.2</t>
    <phoneticPr fontId="5"/>
  </si>
  <si>
    <t>基準財政需要額</t>
    <phoneticPr fontId="26"/>
  </si>
  <si>
    <t>うち日本人(％)</t>
    <phoneticPr fontId="5"/>
  </si>
  <si>
    <t>0.5</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</si>
  <si>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</si>
  <si>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</si>
  <si>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</si>
  <si>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</si>
  <si>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</si>
  <si>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</si>
  <si>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</si>
  <si>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</si>
  <si>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</si>
  <si>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</si>
  <si>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</si>
  <si>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</si>
  <si>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</si>
  <si>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</si>
  <si>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</si>
  <si>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</si>
  <si>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</si>
  <si>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</si>
  <si>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</si>
  <si>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</si>
  <si>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</si>
  <si>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</si>
  <si>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</si>
  <si>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</si>
  <si>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</si>
  <si>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</si>
  <si>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</si>
  <si>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</si>
  <si>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</si>
  <si>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</si>
  <si>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</si>
  <si>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</si>
  <si>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</si>
  <si>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</si>
  <si>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</si>
  <si>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</si>
  <si>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</si>
  <si>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</si>
  <si>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</si>
  <si>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</si>
  <si>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</si>
  <si>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</si>
  <si>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</si>
  <si>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</si>
  <si>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</si>
  <si>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</si>
  <si>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</si>
  <si>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</si>
  <si>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</si>
  <si>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</si>
  <si>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</si>
  <si>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</si>
  <si>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</si>
  <si>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</si>
  <si>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</si>
  <si>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</si>
  <si>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</si>
  <si>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</si>
  <si>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東京都千代田区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</si>
  <si>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</si>
  <si>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</si>
  <si>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</si>
  <si>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</si>
  <si>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</si>
  <si>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</si>
  <si>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</si>
  <si>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</si>
  <si>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</si>
  <si>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</si>
  <si>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</si>
  <si>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</si>
  <si>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</si>
  <si>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</si>
  <si>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</si>
  <si>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</si>
  <si>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</si>
  <si>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</si>
  <si>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</si>
  <si>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</si>
  <si>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</si>
  <si>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</si>
  <si>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</si>
  <si>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</si>
  <si>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</si>
  <si>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</si>
  <si>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</si>
  <si>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</si>
  <si>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</si>
  <si>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</si>
  <si>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</si>
  <si>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</si>
  <si>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</si>
  <si>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</si>
  <si>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</si>
  <si>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</si>
  <si>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</si>
  <si>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</si>
  <si>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</si>
  <si>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</si>
  <si>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</si>
  <si>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</si>
  <si>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</si>
  <si>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</si>
  <si>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</si>
  <si>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</si>
  <si>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</si>
  <si>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</si>
  <si>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</si>
  <si>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</si>
  <si>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</si>
  <si>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</si>
  <si>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</si>
  <si>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</si>
  <si>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</si>
  <si>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</si>
  <si>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</si>
  <si>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</si>
  <si>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</si>
  <si>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</si>
  <si>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</si>
  <si>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</si>
  <si>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</si>
  <si>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</si>
  <si>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</si>
  <si>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</si>
  <si>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</si>
  <si>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</si>
  <si>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</si>
  <si>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</si>
  <si>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</si>
  <si>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</si>
  <si>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</si>
  <si>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</si>
  <si>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</si>
  <si>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</si>
  <si>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</si>
  <si>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</si>
  <si>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</si>
  <si>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</si>
  <si>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</si>
  <si>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</si>
  <si>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</si>
  <si>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</si>
  <si>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</si>
  <si>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</si>
  <si>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</si>
  <si>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</si>
  <si>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</si>
  <si>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</si>
  <si>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</si>
  <si>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</si>
  <si>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</si>
  <si>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</si>
  <si>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</si>
  <si>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</si>
  <si>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</si>
  <si>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</si>
  <si>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</si>
  <si>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</si>
  <si>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</si>
  <si>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</si>
  <si>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</si>
  <si>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</si>
  <si>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</si>
  <si>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</si>
  <si>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</si>
  <si>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</si>
  <si>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</si>
  <si>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</si>
  <si>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</si>
  <si>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</si>
  <si>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</si>
  <si>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</si>
  <si>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</si>
  <si>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介護サービス</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</si>
  <si>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</si>
  <si>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</si>
  <si>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</si>
  <si>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</si>
  <si>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</si>
  <si>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</si>
  <si>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</si>
  <si>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</si>
  <si>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</si>
  <si>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</si>
  <si>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</si>
  <si>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</si>
  <si>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</si>
  <si>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</si>
  <si>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</si>
  <si>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</si>
  <si>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</si>
  <si>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</si>
  <si>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</si>
  <si>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</si>
  <si>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</si>
  <si>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</si>
  <si>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</si>
  <si>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</si>
  <si>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</si>
  <si>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</si>
  <si>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</si>
  <si>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</si>
  <si>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</si>
  <si>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</si>
  <si>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</si>
  <si>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</si>
  <si>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</si>
  <si>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</si>
  <si>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東京都千代田区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</si>
  <si>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</si>
  <si>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</si>
  <si>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</si>
  <si>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</si>
  <si>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</si>
  <si>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</si>
  <si>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</si>
  <si>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</si>
  <si>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</si>
  <si>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</si>
  <si>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</si>
  <si>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</si>
  <si>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</si>
  <si>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</si>
  <si>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</si>
  <si>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</si>
  <si>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</si>
  <si>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</si>
  <si>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</si>
  <si>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</si>
  <si>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</si>
  <si>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</si>
  <si>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</si>
  <si>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</si>
  <si>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</si>
  <si>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</si>
  <si>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</si>
  <si>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</si>
  <si>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</si>
  <si>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</si>
  <si>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</si>
  <si>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</si>
  <si>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</si>
  <si>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国民健康保険事業会計</t>
    <phoneticPr fontId="5"/>
  </si>
  <si>
    <t>介護保険特別会計</t>
    <phoneticPr fontId="5"/>
  </si>
  <si>
    <t>後期高齢者医療特別会計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</si>
  <si>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</si>
  <si>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</si>
  <si>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</si>
  <si>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</si>
  <si>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</si>
  <si>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</si>
  <si>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</si>
  <si>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</si>
  <si>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</si>
  <si>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</si>
  <si>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</si>
  <si>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</si>
  <si>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</si>
  <si>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</si>
  <si>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</si>
  <si>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</si>
  <si>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</si>
  <si>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</si>
  <si>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</si>
  <si>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</si>
  <si>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</si>
  <si>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</si>
  <si>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</si>
  <si>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</si>
  <si>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</si>
  <si>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</si>
  <si>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</si>
  <si>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</si>
  <si>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</si>
  <si>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</si>
  <si>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</si>
  <si>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</si>
  <si>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</si>
  <si>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</si>
  <si>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</si>
  <si>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</si>
  <si>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</si>
  <si>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</si>
  <si>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</si>
  <si>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</si>
  <si>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</si>
  <si>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</si>
  <si>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</si>
  <si>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</si>
  <si>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</si>
  <si>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</si>
  <si>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</si>
  <si>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</si>
  <si>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</si>
  <si>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</si>
  <si>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</si>
  <si>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</si>
  <si>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</si>
  <si>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</si>
  <si>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</si>
  <si>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</si>
  <si>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</si>
  <si>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</si>
  <si>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</si>
  <si>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</si>
  <si>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</si>
  <si>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</si>
  <si>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</si>
  <si>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</si>
  <si>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</si>
  <si>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</si>
  <si>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</si>
  <si>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</si>
  <si>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</si>
  <si>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</si>
  <si>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</si>
  <si>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</si>
  <si>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</si>
  <si>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</si>
  <si>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</si>
  <si>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</si>
  <si>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</si>
  <si>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</si>
  <si>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</si>
  <si>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</si>
  <si>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</si>
  <si>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</si>
  <si>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</si>
  <si>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</si>
  <si>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</si>
  <si>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</si>
  <si>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</si>
  <si>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</si>
  <si>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</si>
  <si>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</si>
  <si>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</si>
  <si>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</si>
  <si>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</si>
  <si>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</si>
  <si>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</si>
  <si>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</si>
  <si>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</si>
  <si>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</si>
  <si>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</si>
  <si>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</si>
  <si>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</si>
  <si>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</si>
  <si>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</si>
  <si>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</si>
  <si>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</si>
  <si>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</si>
  <si>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</si>
  <si>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</si>
  <si>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</si>
  <si>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</si>
  <si>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</si>
  <si>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</si>
  <si>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</si>
  <si>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</si>
  <si>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</si>
  <si>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</si>
  <si>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</si>
  <si>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</si>
  <si>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</si>
  <si>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</si>
  <si>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</si>
  <si>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</si>
  <si>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</si>
  <si>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</si>
  <si>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</si>
  <si>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</si>
  <si>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</si>
  <si>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</si>
  <si>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</si>
  <si>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</si>
  <si>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</si>
  <si>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</si>
  <si>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</si>
  <si>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</si>
  <si>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</si>
  <si>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20.58</t>
  </si>
  <si>
    <t>▲ 0.62</t>
  </si>
  <si>
    <t>一般会計</t>
  </si>
  <si>
    <t>国民健康保険事業会計</t>
  </si>
  <si>
    <t>介護保険特別会計</t>
  </si>
  <si>
    <t>後期高齢者医療特別会計</t>
  </si>
  <si>
    <t>その他会計（赤字）</t>
  </si>
  <si>
    <t>その他会計（黒字）</t>
  </si>
  <si>
    <t>R01</t>
    <phoneticPr fontId="5"/>
  </si>
  <si>
    <t>R02</t>
    <phoneticPr fontId="5"/>
  </si>
  <si>
    <t>R03</t>
    <phoneticPr fontId="5"/>
  </si>
  <si>
    <t>R04</t>
    <phoneticPr fontId="5"/>
  </si>
  <si>
    <t>R05</t>
    <phoneticPr fontId="5"/>
  </si>
  <si>
    <t>-</t>
    <phoneticPr fontId="2"/>
  </si>
  <si>
    <t>特別区人事・厚生事務組合</t>
    <rPh sb="0" eb="2">
      <t>トクベツ</t>
    </rPh>
    <rPh sb="2" eb="3">
      <t>ク</t>
    </rPh>
    <rPh sb="3" eb="5">
      <t>ジンジ</t>
    </rPh>
    <rPh sb="6" eb="8">
      <t>コウセイ</t>
    </rPh>
    <rPh sb="8" eb="10">
      <t>ジム</t>
    </rPh>
    <rPh sb="10" eb="12">
      <t>クミアイ</t>
    </rPh>
    <phoneticPr fontId="6"/>
  </si>
  <si>
    <t>特別区競馬組合</t>
    <rPh sb="0" eb="2">
      <t>トクベツ</t>
    </rPh>
    <rPh sb="2" eb="3">
      <t>ク</t>
    </rPh>
    <rPh sb="3" eb="5">
      <t>ケイバ</t>
    </rPh>
    <rPh sb="5" eb="7">
      <t>クミアイ</t>
    </rPh>
    <phoneticPr fontId="6"/>
  </si>
  <si>
    <t>東京二十三区清掃一部事務組合</t>
    <rPh sb="0" eb="2">
      <t>トウキョウ</t>
    </rPh>
    <rPh sb="2" eb="4">
      <t>ニジュウ</t>
    </rPh>
    <rPh sb="4" eb="6">
      <t>サンク</t>
    </rPh>
    <rPh sb="6" eb="8">
      <t>セイソウ</t>
    </rPh>
    <rPh sb="8" eb="10">
      <t>イチブ</t>
    </rPh>
    <rPh sb="10" eb="12">
      <t>ジム</t>
    </rPh>
    <rPh sb="12" eb="14">
      <t>クミアイ</t>
    </rPh>
    <phoneticPr fontId="6"/>
  </si>
  <si>
    <t>東京都後期高齢者医療広域連合（一般会計）</t>
    <rPh sb="0" eb="2">
      <t>トウキョウ</t>
    </rPh>
    <rPh sb="2" eb="3">
      <t>ト</t>
    </rPh>
    <rPh sb="3" eb="5">
      <t>コウキ</t>
    </rPh>
    <rPh sb="5" eb="7">
      <t>コウレイ</t>
    </rPh>
    <rPh sb="7" eb="8">
      <t>シャ</t>
    </rPh>
    <rPh sb="8" eb="10">
      <t>イリョウ</t>
    </rPh>
    <rPh sb="10" eb="12">
      <t>コウイキ</t>
    </rPh>
    <rPh sb="12" eb="14">
      <t>レンゴウ</t>
    </rPh>
    <rPh sb="15" eb="17">
      <t>イッパン</t>
    </rPh>
    <rPh sb="17" eb="19">
      <t>カイケイ</t>
    </rPh>
    <phoneticPr fontId="6"/>
  </si>
  <si>
    <t>東京都後期高齢者医療広域連合
（後期高齢者医療特別会計）</t>
    <rPh sb="0" eb="2">
      <t>トウキョウ</t>
    </rPh>
    <rPh sb="2" eb="3">
      <t>ト</t>
    </rPh>
    <rPh sb="3" eb="5">
      <t>コウキ</t>
    </rPh>
    <rPh sb="5" eb="7">
      <t>コウレイ</t>
    </rPh>
    <rPh sb="7" eb="8">
      <t>シャ</t>
    </rPh>
    <rPh sb="8" eb="10">
      <t>イリョウ</t>
    </rPh>
    <rPh sb="10" eb="12">
      <t>コウイキ</t>
    </rPh>
    <rPh sb="12" eb="14">
      <t>レンゴウ</t>
    </rPh>
    <rPh sb="16" eb="18">
      <t>コウキ</t>
    </rPh>
    <rPh sb="18" eb="21">
      <t>コウレイシャ</t>
    </rPh>
    <rPh sb="21" eb="23">
      <t>イリョウ</t>
    </rPh>
    <rPh sb="23" eb="25">
      <t>トクベツ</t>
    </rPh>
    <rPh sb="25" eb="27">
      <t>カイケイ</t>
    </rPh>
    <phoneticPr fontId="6"/>
  </si>
  <si>
    <t>-</t>
    <phoneticPr fontId="20"/>
  </si>
  <si>
    <t>法適用</t>
    <rPh sb="0" eb="1">
      <t>ホウ</t>
    </rPh>
    <rPh sb="1" eb="3">
      <t>テキヨウ</t>
    </rPh>
    <phoneticPr fontId="5"/>
  </si>
  <si>
    <t>まちみらい千代田</t>
    <rPh sb="5" eb="8">
      <t>チヨダ</t>
    </rPh>
    <phoneticPr fontId="2"/>
  </si>
  <si>
    <t>秋葉原タウンマネジメント</t>
    <rPh sb="0" eb="3">
      <t>アキハバラ</t>
    </rPh>
    <phoneticPr fontId="2"/>
  </si>
  <si>
    <t>ゆとりちよだ</t>
  </si>
  <si>
    <t>社会資本等整備基金積立金</t>
    <phoneticPr fontId="5"/>
  </si>
  <si>
    <t>環境対策基金</t>
    <phoneticPr fontId="2"/>
  </si>
  <si>
    <t>子ども・子育て支援事業基金</t>
    <phoneticPr fontId="2"/>
  </si>
  <si>
    <t>高齢者福祉基金</t>
    <phoneticPr fontId="2"/>
  </si>
  <si>
    <t>災害対策基金</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</si>
  <si>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</si>
  <si>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</si>
  <si>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xml:space="preserve">将来負担比率は、将来負担額が充当可能財源等を下回っているためマイナスとなっている。また、有形固定資産減価償却率についても、施設の計画的な改修・改築により比較的新しい建物が多いことから類似団体平均値を下回る数値となっている。しかしながら、今後、既存施設の更新などに多額の経費が見込まれることから、充当可能基金の確保を図るなど、過大な将来負担が生じないよう、効率的な財政運営に努めていく。 </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</si>
  <si>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</si>
  <si>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</si>
  <si>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</si>
  <si>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</si>
  <si>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</si>
  <si>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</si>
  <si>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xml:space="preserve">将来負担比率は、将来負担額が充当可能財源等を下回っているためマイナスとなっている。また、実質公債費比率は類似団体の数値と比較して高いものの、平成12年度以降、新たに区債を発行していないため減少傾向にある。今後も、過大な将来負担が生じないよう、効率的な財政運営に努めていく。 </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</si>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</sst>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2"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4"/>
      <name val="游ゴシック"/>
      <family val="3"/>
      <charset val="128"/>
      <scheme val="minor"/>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40" fillId="0" borderId="0">
      <alignment vertical="center"/>
    </xf>
  </cellStyleXfs>
  <cellXfs count="125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9" fillId="0" borderId="117" xfId="8" applyFont="1" applyBorder="1" applyAlignment="1" applyProtection="1">
      <alignment horizontal="right" vertical="center"/>
      <protection locked="0"/>
    </xf>
    <xf numFmtId="0" fontId="39" fillId="0" borderId="113" xfId="8" applyFont="1" applyBorder="1" applyAlignment="1" applyProtection="1">
      <alignment horizontal="right" vertical="center"/>
      <protection locked="0"/>
    </xf>
    <xf numFmtId="0" fontId="39" fillId="0" borderId="120" xfId="8" applyFont="1" applyBorder="1" applyAlignment="1" applyProtection="1">
      <alignment horizontal="right" vertical="center"/>
      <protection locked="0"/>
    </xf>
    <xf numFmtId="0" fontId="39" fillId="0" borderId="116" xfId="8" applyFont="1" applyBorder="1" applyAlignment="1" applyProtection="1">
      <alignment horizontal="right" vertical="center"/>
      <protection locked="0"/>
    </xf>
    <xf numFmtId="0" fontId="39" fillId="0" borderId="117" xfId="8" applyFont="1" applyBorder="1" applyAlignment="1" applyProtection="1">
      <alignment horizontal="right" vertical="center" shrinkToFit="1"/>
      <protection locked="0"/>
    </xf>
    <xf numFmtId="0" fontId="39" fillId="0" borderId="113" xfId="8" applyFont="1" applyBorder="1" applyAlignment="1" applyProtection="1">
      <alignment horizontal="right" vertical="center" shrinkToFit="1"/>
      <protection locked="0"/>
    </xf>
    <xf numFmtId="0" fontId="39" fillId="0" borderId="119" xfId="8" applyFont="1" applyBorder="1" applyAlignment="1" applyProtection="1">
      <alignment horizontal="right" vertical="center" shrinkToFit="1"/>
      <protection locked="0"/>
    </xf>
    <xf numFmtId="177" fontId="35" fillId="0" borderId="103" xfId="12" applyNumberFormat="1" applyFont="1" applyBorder="1" applyAlignment="1" applyProtection="1">
      <alignment horizontal="right" vertical="center" shrinkToFit="1"/>
      <protection locked="0"/>
    </xf>
    <xf numFmtId="177" fontId="35" fillId="0" borderId="99" xfId="12" applyNumberFormat="1" applyFont="1" applyBorder="1" applyAlignment="1" applyProtection="1">
      <alignment horizontal="right" vertical="center" shrinkToFit="1"/>
      <protection locked="0"/>
    </xf>
    <xf numFmtId="177" fontId="35" fillId="0" borderId="107"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98"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40"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1" fillId="0" borderId="0" xfId="20"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1F68B4B2-2737-4B5C-8E9C-669F22627C6A}"/>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51681</c:v>
                </c:pt>
                <c:pt idx="1">
                  <c:v>50465</c:v>
                </c:pt>
                <c:pt idx="2">
                  <c:v>51679</c:v>
                </c:pt>
                <c:pt idx="3">
                  <c:v>49665</c:v>
                </c:pt>
                <c:pt idx="4">
                  <c:v>63439</c:v>
                </c:pt>
              </c:numCache>
            </c:numRef>
          </c:val>
          <c:smooth val="0"/>
          <c:extLst>
            <c:ext xmlns:c16="http://schemas.microsoft.com/office/drawing/2014/chart" uri="{C3380CC4-5D6E-409C-BE32-E72D297353CC}">
              <c16:uniqueId val="{00000000-18AB-478A-BD8D-C24BCC40A3E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131171</c:v>
                </c:pt>
                <c:pt idx="1">
                  <c:v>154320</c:v>
                </c:pt>
                <c:pt idx="2">
                  <c:v>93802</c:v>
                </c:pt>
                <c:pt idx="3">
                  <c:v>124592</c:v>
                </c:pt>
                <c:pt idx="4">
                  <c:v>209126</c:v>
                </c:pt>
              </c:numCache>
            </c:numRef>
          </c:val>
          <c:smooth val="0"/>
          <c:extLst>
            <c:ext xmlns:c16="http://schemas.microsoft.com/office/drawing/2014/chart" uri="{C3380CC4-5D6E-409C-BE32-E72D297353CC}">
              <c16:uniqueId val="{00000001-18AB-478A-BD8D-C24BCC40A3E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5.77</c:v>
                </c:pt>
                <c:pt idx="1">
                  <c:v>4.88</c:v>
                </c:pt>
                <c:pt idx="2">
                  <c:v>3.99</c:v>
                </c:pt>
                <c:pt idx="3">
                  <c:v>3.12</c:v>
                </c:pt>
                <c:pt idx="4">
                  <c:v>4.6399999999999997</c:v>
                </c:pt>
              </c:numCache>
            </c:numRef>
          </c:val>
          <c:extLst>
            <c:ext xmlns:c16="http://schemas.microsoft.com/office/drawing/2014/chart" uri="{C3380CC4-5D6E-409C-BE32-E72D297353CC}">
              <c16:uniqueId val="{00000000-955B-4DC1-BAE1-CE42FFFAFC2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142.44999999999999</c:v>
                </c:pt>
                <c:pt idx="1">
                  <c:v>124.76</c:v>
                </c:pt>
                <c:pt idx="2">
                  <c:v>113.94</c:v>
                </c:pt>
                <c:pt idx="3">
                  <c:v>118.71</c:v>
                </c:pt>
                <c:pt idx="4">
                  <c:v>111.92</c:v>
                </c:pt>
              </c:numCache>
            </c:numRef>
          </c:val>
          <c:extLst>
            <c:ext xmlns:c16="http://schemas.microsoft.com/office/drawing/2014/chart" uri="{C3380CC4-5D6E-409C-BE32-E72D297353CC}">
              <c16:uniqueId val="{00000001-955B-4DC1-BAE1-CE42FFFAFC2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9.25</c:v>
                </c:pt>
                <c:pt idx="1">
                  <c:v>-20.58</c:v>
                </c:pt>
                <c:pt idx="2">
                  <c:v>0.86</c:v>
                </c:pt>
                <c:pt idx="3">
                  <c:v>-0.62</c:v>
                </c:pt>
                <c:pt idx="4">
                  <c:v>3.97</c:v>
                </c:pt>
              </c:numCache>
            </c:numRef>
          </c:val>
          <c:smooth val="0"/>
          <c:extLst>
            <c:ext xmlns:c16="http://schemas.microsoft.com/office/drawing/2014/chart" uri="{C3380CC4-5D6E-409C-BE32-E72D297353CC}">
              <c16:uniqueId val="{00000002-955B-4DC1-BAE1-CE42FFFAFC2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0554-464E-A307-57833DF6483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554-464E-A307-57833DF6483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0554-464E-A307-57833DF6483C}"/>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0554-464E-A307-57833DF6483C}"/>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0554-464E-A307-57833DF6483C}"/>
            </c:ext>
          </c:extLst>
        </c:ser>
        <c:ser>
          <c:idx val="5"/>
          <c:order val="5"/>
          <c:tx>
            <c:strRef>
              <c:f>データシート!$A$32</c:f>
              <c:strCache>
                <c:ptCount val="1"/>
                <c:pt idx="0">
                  <c:v>#N/A</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5-0554-464E-A307-57833DF6483C}"/>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0.24</c:v>
                </c:pt>
                <c:pt idx="2">
                  <c:v>#N/A</c:v>
                </c:pt>
                <c:pt idx="3">
                  <c:v>0.31</c:v>
                </c:pt>
                <c:pt idx="4">
                  <c:v>#N/A</c:v>
                </c:pt>
                <c:pt idx="5">
                  <c:v>0.24</c:v>
                </c:pt>
                <c:pt idx="6">
                  <c:v>#N/A</c:v>
                </c:pt>
                <c:pt idx="7">
                  <c:v>0.28000000000000003</c:v>
                </c:pt>
                <c:pt idx="8">
                  <c:v>#N/A</c:v>
                </c:pt>
                <c:pt idx="9">
                  <c:v>0.24</c:v>
                </c:pt>
              </c:numCache>
            </c:numRef>
          </c:val>
          <c:extLst>
            <c:ext xmlns:c16="http://schemas.microsoft.com/office/drawing/2014/chart" uri="{C3380CC4-5D6E-409C-BE32-E72D297353CC}">
              <c16:uniqueId val="{00000006-0554-464E-A307-57833DF6483C}"/>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0.71</c:v>
                </c:pt>
                <c:pt idx="2">
                  <c:v>#N/A</c:v>
                </c:pt>
                <c:pt idx="3">
                  <c:v>1.0900000000000001</c:v>
                </c:pt>
                <c:pt idx="4">
                  <c:v>#N/A</c:v>
                </c:pt>
                <c:pt idx="5">
                  <c:v>0.84</c:v>
                </c:pt>
                <c:pt idx="6">
                  <c:v>#N/A</c:v>
                </c:pt>
                <c:pt idx="7">
                  <c:v>0.89</c:v>
                </c:pt>
                <c:pt idx="8">
                  <c:v>#N/A</c:v>
                </c:pt>
                <c:pt idx="9">
                  <c:v>0.83</c:v>
                </c:pt>
              </c:numCache>
            </c:numRef>
          </c:val>
          <c:extLst>
            <c:ext xmlns:c16="http://schemas.microsoft.com/office/drawing/2014/chart" uri="{C3380CC4-5D6E-409C-BE32-E72D297353CC}">
              <c16:uniqueId val="{00000007-0554-464E-A307-57833DF6483C}"/>
            </c:ext>
          </c:extLst>
        </c:ser>
        <c:ser>
          <c:idx val="8"/>
          <c:order val="8"/>
          <c:tx>
            <c:strRef>
              <c:f>データシート!$A$35</c:f>
              <c:strCache>
                <c:ptCount val="1"/>
                <c:pt idx="0">
                  <c:v>国民健康保険事業会計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3.67</c:v>
                </c:pt>
                <c:pt idx="2">
                  <c:v>#N/A</c:v>
                </c:pt>
                <c:pt idx="3">
                  <c:v>4.07</c:v>
                </c:pt>
                <c:pt idx="4">
                  <c:v>#N/A</c:v>
                </c:pt>
                <c:pt idx="5">
                  <c:v>3.76</c:v>
                </c:pt>
                <c:pt idx="6">
                  <c:v>#N/A</c:v>
                </c:pt>
                <c:pt idx="7">
                  <c:v>3.99</c:v>
                </c:pt>
                <c:pt idx="8">
                  <c:v>#N/A</c:v>
                </c:pt>
                <c:pt idx="9">
                  <c:v>3.61</c:v>
                </c:pt>
              </c:numCache>
            </c:numRef>
          </c:val>
          <c:extLst>
            <c:ext xmlns:c16="http://schemas.microsoft.com/office/drawing/2014/chart" uri="{C3380CC4-5D6E-409C-BE32-E72D297353CC}">
              <c16:uniqueId val="{00000008-0554-464E-A307-57833DF6483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5.77</c:v>
                </c:pt>
                <c:pt idx="2">
                  <c:v>#N/A</c:v>
                </c:pt>
                <c:pt idx="3">
                  <c:v>4.88</c:v>
                </c:pt>
                <c:pt idx="4">
                  <c:v>#N/A</c:v>
                </c:pt>
                <c:pt idx="5">
                  <c:v>3.98</c:v>
                </c:pt>
                <c:pt idx="6">
                  <c:v>#N/A</c:v>
                </c:pt>
                <c:pt idx="7">
                  <c:v>3.12</c:v>
                </c:pt>
                <c:pt idx="8">
                  <c:v>#N/A</c:v>
                </c:pt>
                <c:pt idx="9">
                  <c:v>4.6399999999999997</c:v>
                </c:pt>
              </c:numCache>
            </c:numRef>
          </c:val>
          <c:extLst>
            <c:ext xmlns:c16="http://schemas.microsoft.com/office/drawing/2014/chart" uri="{C3380CC4-5D6E-409C-BE32-E72D297353CC}">
              <c16:uniqueId val="{00000009-0554-464E-A307-57833DF6483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876</c:v>
                </c:pt>
                <c:pt idx="5">
                  <c:v>860</c:v>
                </c:pt>
                <c:pt idx="8">
                  <c:v>815</c:v>
                </c:pt>
                <c:pt idx="11">
                  <c:v>744</c:v>
                </c:pt>
                <c:pt idx="14">
                  <c:v>665</c:v>
                </c:pt>
              </c:numCache>
            </c:numRef>
          </c:val>
          <c:extLst>
            <c:ext xmlns:c16="http://schemas.microsoft.com/office/drawing/2014/chart" uri="{C3380CC4-5D6E-409C-BE32-E72D297353CC}">
              <c16:uniqueId val="{00000000-701F-4635-A3B1-41FD077B658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01F-4635-A3B1-41FD077B658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651</c:v>
                </c:pt>
                <c:pt idx="3">
                  <c:v>641</c:v>
                </c:pt>
                <c:pt idx="6">
                  <c:v>238</c:v>
                </c:pt>
                <c:pt idx="9">
                  <c:v>238</c:v>
                </c:pt>
                <c:pt idx="12">
                  <c:v>238</c:v>
                </c:pt>
              </c:numCache>
            </c:numRef>
          </c:val>
          <c:extLst>
            <c:ext xmlns:c16="http://schemas.microsoft.com/office/drawing/2014/chart" uri="{C3380CC4-5D6E-409C-BE32-E72D297353CC}">
              <c16:uniqueId val="{00000002-701F-4635-A3B1-41FD077B658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49</c:v>
                </c:pt>
                <c:pt idx="3">
                  <c:v>58</c:v>
                </c:pt>
                <c:pt idx="6">
                  <c:v>65</c:v>
                </c:pt>
                <c:pt idx="9">
                  <c:v>43</c:v>
                </c:pt>
                <c:pt idx="12">
                  <c:v>48</c:v>
                </c:pt>
              </c:numCache>
            </c:numRef>
          </c:val>
          <c:extLst>
            <c:ext xmlns:c16="http://schemas.microsoft.com/office/drawing/2014/chart" uri="{C3380CC4-5D6E-409C-BE32-E72D297353CC}">
              <c16:uniqueId val="{00000003-701F-4635-A3B1-41FD077B658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01F-4635-A3B1-41FD077B658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01F-4635-A3B1-41FD077B658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01F-4635-A3B1-41FD077B658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71</c:v>
                </c:pt>
                <c:pt idx="3">
                  <c:v>70</c:v>
                </c:pt>
                <c:pt idx="6">
                  <c:v>54</c:v>
                </c:pt>
                <c:pt idx="9">
                  <c:v>15</c:v>
                </c:pt>
                <c:pt idx="12">
                  <c:v>0</c:v>
                </c:pt>
              </c:numCache>
            </c:numRef>
          </c:val>
          <c:extLst>
            <c:ext xmlns:c16="http://schemas.microsoft.com/office/drawing/2014/chart" uri="{C3380CC4-5D6E-409C-BE32-E72D297353CC}">
              <c16:uniqueId val="{00000007-701F-4635-A3B1-41FD077B658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-105</c:v>
                </c:pt>
                <c:pt idx="2">
                  <c:v>#N/A</c:v>
                </c:pt>
                <c:pt idx="3">
                  <c:v>#N/A</c:v>
                </c:pt>
                <c:pt idx="4">
                  <c:v>-91</c:v>
                </c:pt>
                <c:pt idx="5">
                  <c:v>#N/A</c:v>
                </c:pt>
                <c:pt idx="6">
                  <c:v>#N/A</c:v>
                </c:pt>
                <c:pt idx="7">
                  <c:v>-458</c:v>
                </c:pt>
                <c:pt idx="8">
                  <c:v>#N/A</c:v>
                </c:pt>
                <c:pt idx="9">
                  <c:v>#N/A</c:v>
                </c:pt>
                <c:pt idx="10">
                  <c:v>-448</c:v>
                </c:pt>
                <c:pt idx="11">
                  <c:v>#N/A</c:v>
                </c:pt>
                <c:pt idx="12">
                  <c:v>#N/A</c:v>
                </c:pt>
                <c:pt idx="13">
                  <c:v>-379</c:v>
                </c:pt>
                <c:pt idx="14">
                  <c:v>#N/A</c:v>
                </c:pt>
              </c:numCache>
            </c:numRef>
          </c:val>
          <c:smooth val="0"/>
          <c:extLst>
            <c:ext xmlns:c16="http://schemas.microsoft.com/office/drawing/2014/chart" uri="{C3380CC4-5D6E-409C-BE32-E72D297353CC}">
              <c16:uniqueId val="{00000008-701F-4635-A3B1-41FD077B658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6734</c:v>
                </c:pt>
                <c:pt idx="5">
                  <c:v>5938</c:v>
                </c:pt>
                <c:pt idx="8">
                  <c:v>5160</c:v>
                </c:pt>
                <c:pt idx="11">
                  <c:v>4430</c:v>
                </c:pt>
                <c:pt idx="14">
                  <c:v>3778</c:v>
                </c:pt>
              </c:numCache>
            </c:numRef>
          </c:val>
          <c:extLst>
            <c:ext xmlns:c16="http://schemas.microsoft.com/office/drawing/2014/chart" uri="{C3380CC4-5D6E-409C-BE32-E72D297353CC}">
              <c16:uniqueId val="{00000000-68AF-4CB7-8C76-039B2D47157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20</c:v>
                </c:pt>
                <c:pt idx="5">
                  <c:v>8</c:v>
                </c:pt>
                <c:pt idx="8">
                  <c:v>0</c:v>
                </c:pt>
                <c:pt idx="11">
                  <c:v>0</c:v>
                </c:pt>
                <c:pt idx="14">
                  <c:v>0</c:v>
                </c:pt>
              </c:numCache>
            </c:numRef>
          </c:val>
          <c:extLst>
            <c:ext xmlns:c16="http://schemas.microsoft.com/office/drawing/2014/chart" uri="{C3380CC4-5D6E-409C-BE32-E72D297353CC}">
              <c16:uniqueId val="{00000001-68AF-4CB7-8C76-039B2D47157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118654</c:v>
                </c:pt>
                <c:pt idx="5">
                  <c:v>114006</c:v>
                </c:pt>
                <c:pt idx="8">
                  <c:v>117546</c:v>
                </c:pt>
                <c:pt idx="11">
                  <c:v>119528</c:v>
                </c:pt>
                <c:pt idx="14">
                  <c:v>119526</c:v>
                </c:pt>
              </c:numCache>
            </c:numRef>
          </c:val>
          <c:extLst>
            <c:ext xmlns:c16="http://schemas.microsoft.com/office/drawing/2014/chart" uri="{C3380CC4-5D6E-409C-BE32-E72D297353CC}">
              <c16:uniqueId val="{00000002-68AF-4CB7-8C76-039B2D47157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8AF-4CB7-8C76-039B2D47157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8AF-4CB7-8C76-039B2D47157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8AF-4CB7-8C76-039B2D47157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6468</c:v>
                </c:pt>
                <c:pt idx="3">
                  <c:v>5642</c:v>
                </c:pt>
                <c:pt idx="6">
                  <c:v>5728</c:v>
                </c:pt>
                <c:pt idx="9">
                  <c:v>5281</c:v>
                </c:pt>
                <c:pt idx="12">
                  <c:v>5341</c:v>
                </c:pt>
              </c:numCache>
            </c:numRef>
          </c:val>
          <c:extLst>
            <c:ext xmlns:c16="http://schemas.microsoft.com/office/drawing/2014/chart" uri="{C3380CC4-5D6E-409C-BE32-E72D297353CC}">
              <c16:uniqueId val="{00000006-68AF-4CB7-8C76-039B2D47157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602</c:v>
                </c:pt>
                <c:pt idx="3">
                  <c:v>675</c:v>
                </c:pt>
                <c:pt idx="6">
                  <c:v>800</c:v>
                </c:pt>
                <c:pt idx="9">
                  <c:v>923</c:v>
                </c:pt>
                <c:pt idx="12">
                  <c:v>843</c:v>
                </c:pt>
              </c:numCache>
            </c:numRef>
          </c:val>
          <c:extLst>
            <c:ext xmlns:c16="http://schemas.microsoft.com/office/drawing/2014/chart" uri="{C3380CC4-5D6E-409C-BE32-E72D297353CC}">
              <c16:uniqueId val="{00000007-68AF-4CB7-8C76-039B2D47157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8-68AF-4CB7-8C76-039B2D47157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1513</c:v>
                </c:pt>
                <c:pt idx="3">
                  <c:v>906</c:v>
                </c:pt>
                <c:pt idx="6">
                  <c:v>688</c:v>
                </c:pt>
                <c:pt idx="9">
                  <c:v>464</c:v>
                </c:pt>
                <c:pt idx="12">
                  <c:v>235</c:v>
                </c:pt>
              </c:numCache>
            </c:numRef>
          </c:val>
          <c:extLst>
            <c:ext xmlns:c16="http://schemas.microsoft.com/office/drawing/2014/chart" uri="{C3380CC4-5D6E-409C-BE32-E72D297353CC}">
              <c16:uniqueId val="{00000009-68AF-4CB7-8C76-039B2D47157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135</c:v>
                </c:pt>
                <c:pt idx="3">
                  <c:v>68</c:v>
                </c:pt>
                <c:pt idx="6">
                  <c:v>15</c:v>
                </c:pt>
                <c:pt idx="9">
                  <c:v>0</c:v>
                </c:pt>
                <c:pt idx="12">
                  <c:v>0</c:v>
                </c:pt>
              </c:numCache>
            </c:numRef>
          </c:val>
          <c:extLst>
            <c:ext xmlns:c16="http://schemas.microsoft.com/office/drawing/2014/chart" uri="{C3380CC4-5D6E-409C-BE32-E72D297353CC}">
              <c16:uniqueId val="{0000000A-68AF-4CB7-8C76-039B2D47157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68AF-4CB7-8C76-039B2D47157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42079</c:v>
                </c:pt>
                <c:pt idx="1">
                  <c:v>42221</c:v>
                </c:pt>
                <c:pt idx="2">
                  <c:v>43075</c:v>
                </c:pt>
              </c:numCache>
            </c:numRef>
          </c:val>
          <c:extLst>
            <c:ext xmlns:c16="http://schemas.microsoft.com/office/drawing/2014/chart" uri="{C3380CC4-5D6E-409C-BE32-E72D297353CC}">
              <c16:uniqueId val="{00000000-6648-44D4-B1E1-43E4786DC58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6648-44D4-B1E1-43E4786DC58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75066</c:v>
                </c:pt>
                <c:pt idx="1">
                  <c:v>76406</c:v>
                </c:pt>
                <c:pt idx="2">
                  <c:v>75550</c:v>
                </c:pt>
              </c:numCache>
            </c:numRef>
          </c:val>
          <c:extLst>
            <c:ext xmlns:c16="http://schemas.microsoft.com/office/drawing/2014/chart" uri="{C3380CC4-5D6E-409C-BE32-E72D297353CC}">
              <c16:uniqueId val="{00000002-6648-44D4-B1E1-43E4786DC58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{83FBA273-8747-424A-BFDB-C2B6F3B75034}</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4FFB-4443-AE4C-85519B3BC6C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{4F549B81-551B-4279-8826-7A6BC9A430DD}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FFB-4443-AE4C-85519B3BC6C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{32F9F15A-3147-4153-9A4C-813CB9762F43}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FFB-4443-AE4C-85519B3BC6C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{ECC5AAC5-0828-4841-888F-D85BC7723D7C}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FFB-4443-AE4C-85519B3BC6C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{D18F89D0-4217-4624-9DAC-014659FA1257}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FFB-4443-AE4C-85519B3BC6C7}"/>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{262C6598-B749-4653-9ECB-19BE8F8A050A}</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4FFB-4443-AE4C-85519B3BC6C7}"/>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{E2D6BD7F-39E8-46CB-8B92-6353BA1DBA41}</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4FFB-4443-AE4C-85519B3BC6C7}"/>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{4C6DA0DF-8A01-4604-A039-1A3D7626D4B4}</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4FFB-4443-AE4C-85519B3BC6C7}"/>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{E94FD806-70B7-4275-964D-5E42710AABF8}</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4FFB-4443-AE4C-85519B3BC6C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42.3</c:v>
                </c:pt>
                <c:pt idx="8">
                  <c:v>42.8</c:v>
                </c:pt>
                <c:pt idx="16">
                  <c:v>43.5</c:v>
                </c:pt>
                <c:pt idx="24">
                  <c:v>45.7</c:v>
                </c:pt>
                <c:pt idx="32">
                  <c:v>45.7</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4FFB-4443-AE4C-85519B3BC6C7}"/>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{9AEFE5E3-8FE9-48A4-BF04-BA6A5D3549E8}</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4FFB-4443-AE4C-85519B3BC6C7}"/>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{182C3A8B-18A0-4708-BBE2-715C72BD0363}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FFB-4443-AE4C-85519B3BC6C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{251BB7FF-548A-4D95-A3E7-4DA2A74CFB25}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FFB-4443-AE4C-85519B3BC6C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{90EA1FEC-846A-425A-B9DA-CD990A82C170}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FFB-4443-AE4C-85519B3BC6C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{B9FA5645-EC77-423F-BBE2-311049B0A2B6}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FFB-4443-AE4C-85519B3BC6C7}"/>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{4DADDF23-6FE9-4487-8136-8CEBD31F8D47}</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4FFB-4443-AE4C-85519B3BC6C7}"/>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{2DD91ED4-1F16-408B-8B10-B161664150C8}</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4FFB-4443-AE4C-85519B3BC6C7}"/>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{B2D73343-9A63-47F8-AF2E-BE5D787579ED}</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4FFB-4443-AE4C-85519B3BC6C7}"/>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{88DA6B3E-BC85-49F9-A0AC-22CA25F455B5}</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4FFB-4443-AE4C-85519B3BC6C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56.3</c:v>
                </c:pt>
                <c:pt idx="8">
                  <c:v>56.4</c:v>
                </c:pt>
                <c:pt idx="16">
                  <c:v>56</c:v>
                </c:pt>
                <c:pt idx="24">
                  <c:v>56.6</c:v>
                </c:pt>
                <c:pt idx="32">
                  <c:v>56.7</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4FFB-4443-AE4C-85519B3BC6C7}"/>
            </c:ext>
          </c:extLst>
        </c:ser>
        <c:dLbls>
          <c:showLegendKey val="0"/>
          <c:showVal val="1"/>
          <c:showCatName val="0"/>
          <c:showSerName val="0"/>
          <c:showPercent val="0"/>
          <c:showBubbleSize val="0"/>
        </c:dLbls>
        <c:axId val="46179840"/>
        <c:axId val="46181760"/>
      </c:scatterChart>
      <c:valAx>
        <c:axId val="46179840"/>
        <c:scaling>
          <c:orientation val="maxMin"/>
          <c:max val="56.800000000000004"/>
          <c:min val="55.8"/>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{4A14600A-3570-4491-9C5E-F1FBBB984532}</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5CE5-4EF9-B973-2A0E6B51B3D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{BE9AFA53-5E8B-4738-A2AC-9FF37F901946}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CE5-4EF9-B973-2A0E6B51B3D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{7E6207DA-31E7-4B2F-86E9-6D313B8AD06F}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CE5-4EF9-B973-2A0E6B51B3D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{64CECF74-9599-4844-A111-04EF428CCB93}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CE5-4EF9-B973-2A0E6B51B3D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{0AFD0973-AD14-414B-AB77-26A529F3F20E}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CE5-4EF9-B973-2A0E6B51B3DE}"/>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{9AB6E342-7805-4E5F-807C-3CB4DE8CAE12}</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5CE5-4EF9-B973-2A0E6B51B3DE}"/>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{39E86C81-0AF8-4D5C-BD43-420D3469A5B4}</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5CE5-4EF9-B973-2A0E6B51B3DE}"/>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{0998FAB2-9A60-48B7-99AC-DB1E4573902B}</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5CE5-4EF9-B973-2A0E6B51B3DE}"/>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{6951E404-347F-4239-A4B1-EA6E93280380}</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5CE5-4EF9-B973-2A0E6B51B3D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0</c:v>
                </c:pt>
                <c:pt idx="8">
                  <c:v>-0.2</c:v>
                </c:pt>
                <c:pt idx="16">
                  <c:v>-0.6</c:v>
                </c:pt>
                <c:pt idx="24">
                  <c:v>-0.9</c:v>
                </c:pt>
                <c:pt idx="32">
                  <c:v>-1.1000000000000001</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5CE5-4EF9-B973-2A0E6B51B3DE}"/>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{EBB22F75-E67C-4E92-82B2-44EEE27162B7}</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5CE5-4EF9-B973-2A0E6B51B3DE}"/>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{80D56059-587E-491E-B572-AAAA62AC0656}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CE5-4EF9-B973-2A0E6B51B3D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{05EDBDBA-C276-4B89-8420-6AFE276C269C}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CE5-4EF9-B973-2A0E6B51B3D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{DA86AF96-6C43-466C-922F-02C1D3FDF1B8}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CE5-4EF9-B973-2A0E6B51B3D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{481E7405-7CEE-4625-8ABB-4BC0F910F8DF}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CE5-4EF9-B973-2A0E6B51B3DE}"/>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{907F9696-2070-4473-AC12-E9EF8FAD1F14}</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5CE5-4EF9-B973-2A0E6B51B3DE}"/>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{A70F2A56-C17A-4609-8A8B-5CC6FBF3C8B6}</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5CE5-4EF9-B973-2A0E6B51B3DE}"/>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{0D5F664C-6605-4C8E-8F0E-AFC1F2D56044}</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5CE5-4EF9-B973-2A0E6B51B3DE}"/>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{17E451A7-E45E-47A6-BF74-A9164D83B17F}</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5CE5-4EF9-B973-2A0E6B51B3D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-3.5</c:v>
                </c:pt>
                <c:pt idx="8">
                  <c:v>-3.4</c:v>
                </c:pt>
                <c:pt idx="16">
                  <c:v>-3.2</c:v>
                </c:pt>
                <c:pt idx="24">
                  <c:v>-3.1</c:v>
                </c:pt>
                <c:pt idx="32">
                  <c:v>-2.6</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5CE5-4EF9-B973-2A0E6B51B3DE}"/>
            </c:ext>
          </c:extLst>
        </c:ser>
        <c:dLbls>
          <c:showLegendKey val="0"/>
          <c:showVal val="1"/>
          <c:showCatName val="0"/>
          <c:showSerName val="0"/>
          <c:showPercent val="0"/>
          <c:showBubbleSize val="0"/>
        </c:dLbls>
        <c:axId val="84219776"/>
        <c:axId val="84234240"/>
      </c:scatterChart>
      <c:valAx>
        <c:axId val="84219776"/>
        <c:scaling>
          <c:orientation val="maxMin"/>
          <c:max val="-2.5"/>
          <c:min val="-3.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東京都千代田区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千代田区では、平成</a:t>
          </a:r>
          <a:r>
            <a:rPr kumimoji="1" lang="en-US" altLang="ja-JP" sz="1400">
              <a:latin typeface="ＭＳ ゴシック" pitchFamily="49" charset="-128"/>
              <a:ea typeface="ＭＳ ゴシック" pitchFamily="49" charset="-128"/>
            </a:rPr>
            <a:t>12</a:t>
          </a:r>
          <a:r>
            <a:rPr kumimoji="1" lang="ja-JP" altLang="en-US" sz="1400">
              <a:latin typeface="ＭＳ ゴシック" pitchFamily="49" charset="-128"/>
              <a:ea typeface="ＭＳ ゴシック" pitchFamily="49" charset="-128"/>
            </a:rPr>
            <a:t>年度以降新たな区債を発行していない。令和４年度に既発債の元利償還が完了した。 </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起債償還が進み、返済額が毎年度の財政運営に支障を来さないと判断されることから</a:t>
          </a:r>
          <a:r>
            <a:rPr kumimoji="1" lang="en-US" altLang="ja-JP" sz="1400">
              <a:latin typeface="ＭＳ ゴシック" pitchFamily="49" charset="-128"/>
              <a:ea typeface="ＭＳ ゴシック" pitchFamily="49" charset="-128"/>
            </a:rPr>
            <a:t>26</a:t>
          </a:r>
          <a:r>
            <a:rPr kumimoji="1" lang="ja-JP" altLang="en-US" sz="1400">
              <a:latin typeface="ＭＳ ゴシック" pitchFamily="49" charset="-128"/>
              <a:ea typeface="ＭＳ ゴシック" pitchFamily="49" charset="-128"/>
            </a:rPr>
            <a:t>年度末に廃止した。</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東京都千代田区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千代田区では平成</a:t>
          </a:r>
          <a:r>
            <a:rPr kumimoji="1" lang="en-US" altLang="ja-JP" sz="1400">
              <a:latin typeface="ＭＳ ゴシック" pitchFamily="49" charset="-128"/>
              <a:ea typeface="ＭＳ ゴシック" pitchFamily="49" charset="-128"/>
            </a:rPr>
            <a:t>12</a:t>
          </a:r>
          <a:r>
            <a:rPr kumimoji="1" lang="ja-JP" altLang="en-US" sz="1400">
              <a:latin typeface="ＭＳ ゴシック" pitchFamily="49" charset="-128"/>
              <a:ea typeface="ＭＳ ゴシック" pitchFamily="49" charset="-128"/>
            </a:rPr>
            <a:t>年度以降新たな区債を発行しておらず、令和４年度で既発債の償還を完了（完済）したため、将来負担額である地方債現在高はゼロとなっている。</a:t>
          </a:r>
        </a:p>
        <a:p>
          <a:r>
            <a:rPr kumimoji="1" lang="ja-JP" altLang="en-US" sz="1400">
              <a:latin typeface="ＭＳ ゴシック" pitchFamily="49" charset="-128"/>
              <a:ea typeface="ＭＳ ゴシック" pitchFamily="49" charset="-128"/>
            </a:rPr>
            <a:t>　一方で、充当可能基金残高は、令和２年度は新型コロナウイルス感染症対応のため例年と比較し多額の基金を取り崩したものの、令和３年度以降は着実な基金積立てにより増加傾向にあるため、充当可能財源等が将来負担額を上回り、健全な状況となってい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東京都千代田区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住民税の増収等や利子により財政調整基金、社会資本等整備基金及び子ども子育て支援事業基金に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百万円積み立てた一方、お茶の水小学校・幼稚園の整備等により社会資本等整備基金を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百万円取り崩し、私立保育所整備や運営補助等に子ども・子育て支援事業基金を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百万円を取り崩したこと等により、基金全体としては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子育てや教育、高齢者施策、施設整備等に令和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億円取り崩すことを予定している。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・社会資本等整備基金：都市基盤、福祉施設、教育施設、その他広く区の社会資本の整備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・高齢者福祉基金：地域包括ケアシステムを構築し、高齢者が住み慣れた地域で、いきいきと安心して暮らし続けられ、活力ある地域社会づくりを推進する事業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・環境対策基金：二酸化炭素の削減に寄与する等の地球温暖化対策に資する事業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・子ども・子育て支援事業基金：子どもたちが健やかに育ち、子どもたちを安心して育てることができる環境整備に資する事業</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・社会資本等整備基金：住民税等の増収や利子収入により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百万円積み立てた一方、「お茶の水小学校・幼稚園の整備」に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億円取り崩すなど計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百万円取り崩すことにより減少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・環境対策基金：利子収入により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百万円積み立てたことにより増加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・子ども・子育て支援事業基金：「私立保育所等整備補助（私立保育所）」に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百万円取り崩すなどで計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百万円取り崩した一方、住民税等の増収や利子収入により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億円積み立てたことにより増加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・高齢者福祉基金：利子収入により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百万円積み立てたことにより増加</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・その他特定目的基金全体として、令和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16</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年度は</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669</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億円取り崩す</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ことを予定している。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「旧区立外神田住宅区分所有部分取得」に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百万円を取り崩した一方、住民税等の増収や利子により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財源不足対応等のため令和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億円取り崩すことを予定している。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増減なし（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年度末に廃止）。</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今後も起債の予定がないため、創設する予定はない。</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433CC6B2-E94C-40A1-AE7C-88C6AD6279B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5079B34D-C239-4A55-B563-79C2167375F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6B37D0EE-5FD1-4780-95BC-AB6582118637}"/>
            </a:ext>
          </a:extLst>
        </xdr:cNvPr>
        <xdr:cNvSpPr/>
      </xdr:nvSpPr>
      <xdr:spPr>
        <a:xfrm>
          <a:off x="1149858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E5E05F20-B51B-428E-A82E-172C0E3B22A9}"/>
            </a:ext>
          </a:extLst>
        </xdr:cNvPr>
        <xdr:cNvSpPr/>
      </xdr:nvSpPr>
      <xdr:spPr>
        <a:xfrm>
          <a:off x="1283970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A1922A85-751C-4E4B-865A-9923D231CC9E}"/>
            </a:ext>
          </a:extLst>
        </xdr:cNvPr>
        <xdr:cNvSpPr/>
      </xdr:nvSpPr>
      <xdr:spPr>
        <a:xfrm>
          <a:off x="1418082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96BBCC40-50CC-402D-92AB-342C76E12D57}"/>
            </a:ext>
          </a:extLst>
        </xdr:cNvPr>
        <xdr:cNvSpPr/>
      </xdr:nvSpPr>
      <xdr:spPr>
        <a:xfrm>
          <a:off x="1552194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E248EF9F-5D16-4919-B20C-8CDC39860B2F}"/>
            </a:ext>
          </a:extLst>
        </xdr:cNvPr>
        <xdr:cNvSpPr/>
      </xdr:nvSpPr>
      <xdr:spPr>
        <a:xfrm>
          <a:off x="1686306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363C8A0E-8921-4C56-8F56-81EB9066A4D1}"/>
            </a:ext>
          </a:extLst>
        </xdr:cNvPr>
        <xdr:cNvSpPr/>
      </xdr:nvSpPr>
      <xdr:spPr>
        <a:xfrm>
          <a:off x="1149858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50B6215F-FB2A-4836-803F-46D32886A2C5}"/>
            </a:ext>
          </a:extLst>
        </xdr:cNvPr>
        <xdr:cNvSpPr/>
      </xdr:nvSpPr>
      <xdr:spPr>
        <a:xfrm>
          <a:off x="1283970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C70C9C84-8AAB-4AE3-AC97-9CCE7A853191}"/>
            </a:ext>
          </a:extLst>
        </xdr:cNvPr>
        <xdr:cNvSpPr/>
      </xdr:nvSpPr>
      <xdr:spPr>
        <a:xfrm>
          <a:off x="1418082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04B1C60C-BB99-4F3A-B789-F4D17D32115B}"/>
            </a:ext>
          </a:extLst>
        </xdr:cNvPr>
        <xdr:cNvSpPr/>
      </xdr:nvSpPr>
      <xdr:spPr>
        <a:xfrm>
          <a:off x="1552194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5991682F-428A-4C78-A9F0-09AE509F01A9}"/>
            </a:ext>
          </a:extLst>
        </xdr:cNvPr>
        <xdr:cNvSpPr/>
      </xdr:nvSpPr>
      <xdr:spPr>
        <a:xfrm>
          <a:off x="1686306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41981C2B-2031-4A05-94E0-5580F366CAB4}"/>
            </a:ext>
          </a:extLst>
        </xdr:cNvPr>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A7D121F0-CF49-4585-987E-AD3FBCCF0CD7}"/>
            </a:ext>
          </a:extLst>
        </xdr:cNvPr>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36749098-30FF-4C5D-B314-0F1700C861BB}"/>
            </a:ext>
          </a:extLst>
        </xdr:cNvPr>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5F225565-6ED0-44A3-84D9-2E426229545E}"/>
            </a:ext>
          </a:extLst>
        </xdr:cNvPr>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東京都千代田区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7D27944E-9021-4DAC-B844-30DACAAE18A8}"/>
            </a:ext>
          </a:extLst>
        </xdr:cNvPr>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D1F9E957-2426-4BF5-9E2B-2FB78268C476}"/>
            </a:ext>
          </a:extLst>
        </xdr:cNvPr>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B18ABDE6-EBF5-4D87-836C-BA0EA17C8FF8}"/>
            </a:ext>
          </a:extLst>
        </xdr:cNvPr>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CD36CFC6-D24D-4654-B7E5-EE14C8F895B3}"/>
            </a:ext>
          </a:extLst>
        </xdr:cNvPr>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09F383B3-269B-49A6-AD72-A71CC71B225D}"/>
            </a:ext>
          </a:extLst>
        </xdr:cNvPr>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3C364F7A-0A1A-43D3-B622-C7668446AF4E}"/>
            </a:ext>
          </a:extLst>
        </xdr:cNvPr>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68,755
64,897
11.66
74,108,521
71,379,667
1,786,125
38,486,440
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D1501317-2247-4523-9604-B2B9AEAE019F}"/>
            </a:ext>
          </a:extLst>
        </xdr:cNvPr>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DC02F84E-984E-43F6-A810-274DA3582A1C}"/>
            </a:ext>
          </a:extLst>
        </xdr:cNvPr>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244AA69A-0C61-4584-A722-60C53A5B00ED}"/>
            </a:ext>
          </a:extLst>
        </xdr:cNvPr>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9F6790DA-B500-4A62-A61B-C51939154E13}"/>
            </a:ext>
          </a:extLst>
        </xdr:cNvPr>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0C91338F-E5A0-48FD-9A8D-91710208ECC3}"/>
            </a:ext>
          </a:extLst>
        </xdr:cNvPr>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CFA5124F-3D16-4650-88CA-6AB14D5BAE2A}"/>
            </a:ext>
          </a:extLst>
        </xdr:cNvPr>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7F96C1F7-0121-4E56-B586-830A23481F5A}"/>
            </a:ext>
          </a:extLst>
        </xdr:cNvPr>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EBC3FF77-DFA5-47A0-B593-4967097F05C5}"/>
            </a:ext>
          </a:extLst>
        </xdr:cNvPr>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4EE6D403-2538-4B68-A202-0D43B2F0EF28}"/>
            </a:ext>
          </a:extLst>
        </xdr:cNvPr>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8D7DAA14-FFF0-44D4-85D9-BF22F84A5F26}"/>
            </a:ext>
          </a:extLst>
        </xdr:cNvPr>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B9716695-BA74-4668-913D-D6F95B348761}"/>
            </a:ext>
          </a:extLst>
        </xdr:cNvPr>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3D7FA56C-269F-4A71-8D1F-7890A5D992BB}"/>
            </a:ext>
          </a:extLst>
        </xdr:cNvPr>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17915D1A-C865-424F-A16E-CE820B114E27}"/>
            </a:ext>
          </a:extLst>
        </xdr:cNvPr>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A11E16F0-413E-4C5E-8F78-FEC83A5984EC}"/>
            </a:ext>
          </a:extLst>
        </xdr:cNvPr>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062B7F9F-A876-4083-A1E9-1AA9A6A75378}"/>
            </a:ext>
          </a:extLst>
        </xdr:cNvPr>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6D0B31D2-02C1-4739-8EEB-25CF7FD9A99C}"/>
            </a:ext>
          </a:extLst>
        </xdr:cNvPr>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9F1A76B6-0AF1-4F0C-8A3A-29B5932A6A98}"/>
            </a:ext>
          </a:extLst>
        </xdr:cNvPr>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37D68BE5-7653-4A9D-B904-91D7C82DA4D4}"/>
            </a:ext>
          </a:extLst>
        </xdr:cNvPr>
        <xdr:cNvSpPr txBox="1"/>
      </xdr:nvSpPr>
      <xdr:spPr>
        <a:xfrm>
          <a:off x="419100" y="27247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4E250AFE-90BB-4F26-BF75-8F8A757145B6}"/>
            </a:ext>
          </a:extLst>
        </xdr:cNvPr>
        <xdr:cNvSpPr txBox="1"/>
      </xdr:nvSpPr>
      <xdr:spPr>
        <a:xfrm>
          <a:off x="419100" y="29622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79678A80-AA53-42AF-ADC7-CB0D40C566EE}"/>
            </a:ext>
          </a:extLst>
        </xdr:cNvPr>
        <xdr:cNvSpPr txBox="1"/>
      </xdr:nvSpPr>
      <xdr:spPr>
        <a:xfrm>
          <a:off x="419100" y="319595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E890B29D-0C79-470F-9D87-EC413565FAB6}"/>
            </a:ext>
          </a:extLst>
        </xdr:cNvPr>
        <xdr:cNvSpPr txBox="1"/>
      </xdr:nvSpPr>
      <xdr:spPr>
        <a:xfrm>
          <a:off x="419100" y="343344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F39D3FC5-4D44-42FB-8EB9-4E9349B56797}"/>
            </a:ext>
          </a:extLst>
        </xdr:cNvPr>
        <xdr:cNvSpPr txBox="1"/>
      </xdr:nvSpPr>
      <xdr:spPr>
        <a:xfrm>
          <a:off x="419100" y="367093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F8FC5C90-B2F0-4B92-8BAE-2644A9D585A4}"/>
            </a:ext>
          </a:extLst>
        </xdr:cNvPr>
        <xdr:cNvSpPr/>
      </xdr:nvSpPr>
      <xdr:spPr>
        <a:xfrm>
          <a:off x="1127125" y="4180205"/>
          <a:ext cx="37388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442C7675-ADD0-4ED5-8648-EB57EB6D6166}"/>
            </a:ext>
          </a:extLst>
        </xdr:cNvPr>
        <xdr:cNvSpPr/>
      </xdr:nvSpPr>
      <xdr:spPr>
        <a:xfrm>
          <a:off x="1774684" y="453891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C2538B34-CC83-4215-B4CB-8051622ACDD8}"/>
            </a:ext>
          </a:extLst>
        </xdr:cNvPr>
        <xdr:cNvSpPr/>
      </xdr:nvSpPr>
      <xdr:spPr>
        <a:xfrm>
          <a:off x="3387084" y="452224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[ 45.7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D6B2FE47-14C6-4089-988F-953525A90A1C}"/>
            </a:ext>
          </a:extLst>
        </xdr:cNvPr>
        <xdr:cNvSpPr/>
      </xdr:nvSpPr>
      <xdr:spPr>
        <a:xfrm>
          <a:off x="48152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2B59EFA2-A9EF-4143-A6AA-47A947DEB4BA}"/>
            </a:ext>
          </a:extLst>
        </xdr:cNvPr>
        <xdr:cNvSpPr/>
      </xdr:nvSpPr>
      <xdr:spPr>
        <a:xfrm>
          <a:off x="48152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DD8D84AD-9797-470F-8B9A-B31A36A7096F}"/>
            </a:ext>
          </a:extLst>
        </xdr:cNvPr>
        <xdr:cNvSpPr/>
      </xdr:nvSpPr>
      <xdr:spPr>
        <a:xfrm>
          <a:off x="615632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A9BBFFB5-BC69-43A3-A99E-849F3B1BD19C}"/>
            </a:ext>
          </a:extLst>
        </xdr:cNvPr>
        <xdr:cNvSpPr/>
      </xdr:nvSpPr>
      <xdr:spPr>
        <a:xfrm>
          <a:off x="615632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1C10FD81-5D2E-45E3-917E-B7232331D6ED}"/>
            </a:ext>
          </a:extLst>
        </xdr:cNvPr>
        <xdr:cNvSpPr/>
      </xdr:nvSpPr>
      <xdr:spPr>
        <a:xfrm>
          <a:off x="762444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F9A7E639-D696-43C0-B522-ADC0431A1BC9}"/>
            </a:ext>
          </a:extLst>
        </xdr:cNvPr>
        <xdr:cNvSpPr/>
      </xdr:nvSpPr>
      <xdr:spPr>
        <a:xfrm>
          <a:off x="762444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1B3154C2-B33C-4309-A8F3-1FC9E009D419}"/>
            </a:ext>
          </a:extLst>
        </xdr:cNvPr>
        <xdr:cNvSpPr/>
      </xdr:nvSpPr>
      <xdr:spPr>
        <a:xfrm>
          <a:off x="1127125" y="485965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67FF83E1-067C-40CA-8F2F-816EE57C1F19}"/>
            </a:ext>
          </a:extLst>
        </xdr:cNvPr>
        <xdr:cNvSpPr/>
      </xdr:nvSpPr>
      <xdr:spPr>
        <a:xfrm>
          <a:off x="510984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023851EC-2FED-427C-8464-1B59122872D1}"/>
            </a:ext>
          </a:extLst>
        </xdr:cNvPr>
        <xdr:cNvSpPr/>
      </xdr:nvSpPr>
      <xdr:spPr>
        <a:xfrm>
          <a:off x="510984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CAB7CE15-8379-41A6-B29C-4F140ECF9D52}"/>
            </a:ext>
          </a:extLst>
        </xdr:cNvPr>
        <xdr:cNvSpPr txBox="1"/>
      </xdr:nvSpPr>
      <xdr:spPr>
        <a:xfrm>
          <a:off x="516318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mn-lt"/>
              <a:ea typeface="+mn-ea"/>
              <a:cs typeface="+mn-cs"/>
            </a:rPr>
            <a:t>道路、児童館、体育館・プールについては、類似団体内平均値を上回る数値となっているものの、区有施設（建物）のうち築</a:t>
          </a:r>
          <a:r>
            <a:rPr kumimoji="1" lang="en-US" altLang="ja-JP" sz="1050">
              <a:solidFill>
                <a:schemeClr val="dk1"/>
              </a:solidFill>
              <a:effectLst/>
              <a:latin typeface="+mn-lt"/>
              <a:ea typeface="+mn-ea"/>
              <a:cs typeface="+mn-cs"/>
            </a:rPr>
            <a:t>20</a:t>
          </a:r>
          <a:r>
            <a:rPr kumimoji="1" lang="ja-JP" altLang="ja-JP" sz="1050">
              <a:solidFill>
                <a:schemeClr val="dk1"/>
              </a:solidFill>
              <a:effectLst/>
              <a:latin typeface="+mn-lt"/>
              <a:ea typeface="+mn-ea"/>
              <a:cs typeface="+mn-cs"/>
            </a:rPr>
            <a:t>年未満で比較的新しい建物が延床面積全体の３割以上を占めていることなどから、全体としては類似団体内平均値を下回る数値となっている。</a:t>
          </a:r>
          <a:endParaRPr lang="ja-JP" altLang="ja-JP" sz="1050">
            <a:effectLst/>
          </a:endParaRPr>
        </a:p>
        <a:p>
          <a:r>
            <a:rPr kumimoji="1" lang="ja-JP" altLang="ja-JP" sz="1050">
              <a:solidFill>
                <a:schemeClr val="dk1"/>
              </a:solidFill>
              <a:effectLst/>
              <a:latin typeface="+mn-lt"/>
              <a:ea typeface="+mn-ea"/>
              <a:cs typeface="+mn-cs"/>
            </a:rPr>
            <a:t>今後も公共施設等総合管理方針に基づき、既存施設において予防保全型の施設更新を実施していく。</a:t>
          </a:r>
          <a:endParaRPr lang="ja-JP" altLang="ja-JP" sz="1050">
            <a:effectLst/>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73C10411-CBB1-414E-A6F8-02CA003E0329}"/>
            </a:ext>
          </a:extLst>
        </xdr:cNvPr>
        <xdr:cNvSpPr txBox="1"/>
      </xdr:nvSpPr>
      <xdr:spPr>
        <a:xfrm>
          <a:off x="110426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3CC92E32-03AA-4B74-A798-B644EAC21E6B}"/>
            </a:ext>
          </a:extLst>
        </xdr:cNvPr>
        <xdr:cNvCxnSpPr/>
      </xdr:nvCxnSpPr>
      <xdr:spPr>
        <a:xfrm>
          <a:off x="1127125" y="69729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B8A4F3FA-0B7A-4F03-80AF-7FB859C72AE7}"/>
            </a:ext>
          </a:extLst>
        </xdr:cNvPr>
        <xdr:cNvSpPr txBox="1"/>
      </xdr:nvSpPr>
      <xdr:spPr>
        <a:xfrm>
          <a:off x="772811" y="687913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id="{0ED49B99-9700-4FE3-B7A3-FDC24B577AF6}"/>
            </a:ext>
          </a:extLst>
        </xdr:cNvPr>
        <xdr:cNvCxnSpPr/>
      </xdr:nvCxnSpPr>
      <xdr:spPr>
        <a:xfrm>
          <a:off x="1127125" y="662072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a:extLst>
            <a:ext uri="{FF2B5EF4-FFF2-40B4-BE49-F238E27FC236}">
              <a16:creationId xmlns:a16="http://schemas.microsoft.com/office/drawing/2014/main" id="{00E2DE21-91D5-4BFD-B362-203DC60F2FCC}"/>
            </a:ext>
          </a:extLst>
        </xdr:cNvPr>
        <xdr:cNvSpPr txBox="1"/>
      </xdr:nvSpPr>
      <xdr:spPr>
        <a:xfrm>
          <a:off x="772811" y="652692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id="{9208152D-FCBE-4D50-9699-DFA66FAD9270}"/>
            </a:ext>
          </a:extLst>
        </xdr:cNvPr>
        <xdr:cNvCxnSpPr/>
      </xdr:nvCxnSpPr>
      <xdr:spPr>
        <a:xfrm>
          <a:off x="1127125" y="626850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a16="http://schemas.microsoft.com/office/drawing/2014/main" id="{A7E5BAE5-F987-4F7F-970E-C5BA7E57BA71}"/>
            </a:ext>
          </a:extLst>
        </xdr:cNvPr>
        <xdr:cNvSpPr txBox="1"/>
      </xdr:nvSpPr>
      <xdr:spPr>
        <a:xfrm>
          <a:off x="772811" y="61747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id="{7751A684-1E35-4A20-AE7F-B79C4F292291}"/>
            </a:ext>
          </a:extLst>
        </xdr:cNvPr>
        <xdr:cNvCxnSpPr/>
      </xdr:nvCxnSpPr>
      <xdr:spPr>
        <a:xfrm>
          <a:off x="1127125" y="591629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a16="http://schemas.microsoft.com/office/drawing/2014/main" id="{E886DEC0-04E6-48DC-8510-6ADB0CF9894A}"/>
            </a:ext>
          </a:extLst>
        </xdr:cNvPr>
        <xdr:cNvSpPr txBox="1"/>
      </xdr:nvSpPr>
      <xdr:spPr>
        <a:xfrm>
          <a:off x="772811" y="582249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id="{6EB5CE12-3A86-43C6-87FF-F7A3FB47425B}"/>
            </a:ext>
          </a:extLst>
        </xdr:cNvPr>
        <xdr:cNvCxnSpPr/>
      </xdr:nvCxnSpPr>
      <xdr:spPr>
        <a:xfrm>
          <a:off x="1127125" y="556408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a16="http://schemas.microsoft.com/office/drawing/2014/main" id="{AB0C76D9-592B-4476-9F33-D4D4A37C1215}"/>
            </a:ext>
          </a:extLst>
        </xdr:cNvPr>
        <xdr:cNvSpPr txBox="1"/>
      </xdr:nvSpPr>
      <xdr:spPr>
        <a:xfrm>
          <a:off x="772811" y="547028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id="{F45E1A3A-F86F-4B2B-B421-DC06656D5E1F}"/>
            </a:ext>
          </a:extLst>
        </xdr:cNvPr>
        <xdr:cNvCxnSpPr/>
      </xdr:nvCxnSpPr>
      <xdr:spPr>
        <a:xfrm>
          <a:off x="1127125" y="521186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a16="http://schemas.microsoft.com/office/drawing/2014/main" id="{E980413E-4058-4A01-AB18-4066D809D388}"/>
            </a:ext>
          </a:extLst>
        </xdr:cNvPr>
        <xdr:cNvSpPr txBox="1"/>
      </xdr:nvSpPr>
      <xdr:spPr>
        <a:xfrm>
          <a:off x="772811" y="512187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53988016-9003-4639-A06D-FBE304B76C61}"/>
            </a:ext>
          </a:extLst>
        </xdr:cNvPr>
        <xdr:cNvCxnSpPr/>
      </xdr:nvCxnSpPr>
      <xdr:spPr>
        <a:xfrm>
          <a:off x="1127125" y="485965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a:extLst>
            <a:ext uri="{FF2B5EF4-FFF2-40B4-BE49-F238E27FC236}">
              <a16:creationId xmlns:a16="http://schemas.microsoft.com/office/drawing/2014/main" id="{AAB2F9B3-B86D-4FC0-8B98-C7AEF68A04AC}"/>
            </a:ext>
          </a:extLst>
        </xdr:cNvPr>
        <xdr:cNvSpPr txBox="1"/>
      </xdr:nvSpPr>
      <xdr:spPr>
        <a:xfrm>
          <a:off x="772811" y="476966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C404E67D-4863-477E-92AE-CCDD5BCBBE85}"/>
            </a:ext>
          </a:extLst>
        </xdr:cNvPr>
        <xdr:cNvSpPr/>
      </xdr:nvSpPr>
      <xdr:spPr>
        <a:xfrm>
          <a:off x="1127125" y="485965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8043</xdr:rowOff>
    </xdr:from>
    <xdr:to>
      <xdr:col>23</xdr:col>
      <xdr:colOff>85090</xdr:colOff>
      <xdr:row>33</xdr:row>
      <xdr:rowOff>81704</xdr:rowOff>
    </xdr:to>
    <xdr:cxnSp macro="">
      <xdr:nvCxnSpPr>
        <xdr:cNvPr id="75" name="直線コネクタ 74">
          <a:extLst>
            <a:ext uri="{FF2B5EF4-FFF2-40B4-BE49-F238E27FC236}">
              <a16:creationId xmlns:a16="http://schemas.microsoft.com/office/drawing/2014/main" id="{B6BA61B6-E81B-4023-AAC9-9D50A3C2F33A}"/>
            </a:ext>
          </a:extLst>
        </xdr:cNvPr>
        <xdr:cNvCxnSpPr/>
      </xdr:nvCxnSpPr>
      <xdr:spPr>
        <a:xfrm flipV="1">
          <a:off x="4206240" y="5136303"/>
          <a:ext cx="1270" cy="1247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85531</xdr:rowOff>
    </xdr:from>
    <xdr:ext cx="405111" cy="259045"/>
    <xdr:sp macro="" textlink="">
      <xdr:nvSpPr>
        <xdr:cNvPr id="76" name="有形固定資産減価償却率最小値テキスト">
          <a:extLst>
            <a:ext uri="{FF2B5EF4-FFF2-40B4-BE49-F238E27FC236}">
              <a16:creationId xmlns:a16="http://schemas.microsoft.com/office/drawing/2014/main" id="{5851CF74-60EA-4B1D-ACF8-9FA2938A3290}"/>
            </a:ext>
          </a:extLst>
        </xdr:cNvPr>
        <xdr:cNvSpPr txBox="1"/>
      </xdr:nvSpPr>
      <xdr:spPr>
        <a:xfrm>
          <a:off x="4258945" y="6387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81704</xdr:rowOff>
    </xdr:from>
    <xdr:to>
      <xdr:col>23</xdr:col>
      <xdr:colOff>174625</xdr:colOff>
      <xdr:row>33</xdr:row>
      <xdr:rowOff>81704</xdr:rowOff>
    </xdr:to>
    <xdr:cxnSp macro="">
      <xdr:nvCxnSpPr>
        <xdr:cNvPr id="77" name="直線コネクタ 76">
          <a:extLst>
            <a:ext uri="{FF2B5EF4-FFF2-40B4-BE49-F238E27FC236}">
              <a16:creationId xmlns:a16="http://schemas.microsoft.com/office/drawing/2014/main" id="{DE6D5BF9-042D-4634-9477-E68C3B07127F}"/>
            </a:ext>
          </a:extLst>
        </xdr:cNvPr>
        <xdr:cNvCxnSpPr/>
      </xdr:nvCxnSpPr>
      <xdr:spPr>
        <a:xfrm>
          <a:off x="4119245" y="6383444"/>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126170</xdr:rowOff>
    </xdr:from>
    <xdr:ext cx="405111" cy="259045"/>
    <xdr:sp macro="" textlink="">
      <xdr:nvSpPr>
        <xdr:cNvPr id="78" name="有形固定資産減価償却率最大値テキスト">
          <a:extLst>
            <a:ext uri="{FF2B5EF4-FFF2-40B4-BE49-F238E27FC236}">
              <a16:creationId xmlns:a16="http://schemas.microsoft.com/office/drawing/2014/main" id="{E519400B-CDF5-4AE3-97F1-A2C5BDE736F9}"/>
            </a:ext>
          </a:extLst>
        </xdr:cNvPr>
        <xdr:cNvSpPr txBox="1"/>
      </xdr:nvSpPr>
      <xdr:spPr>
        <a:xfrm>
          <a:off x="4258945" y="4919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8043</xdr:rowOff>
    </xdr:from>
    <xdr:to>
      <xdr:col>23</xdr:col>
      <xdr:colOff>174625</xdr:colOff>
      <xdr:row>26</xdr:row>
      <xdr:rowOff>8043</xdr:rowOff>
    </xdr:to>
    <xdr:cxnSp macro="">
      <xdr:nvCxnSpPr>
        <xdr:cNvPr id="79" name="直線コネクタ 78">
          <a:extLst>
            <a:ext uri="{FF2B5EF4-FFF2-40B4-BE49-F238E27FC236}">
              <a16:creationId xmlns:a16="http://schemas.microsoft.com/office/drawing/2014/main" id="{A0308847-9D1F-4179-92D3-8E913738A1C4}"/>
            </a:ext>
          </a:extLst>
        </xdr:cNvPr>
        <xdr:cNvCxnSpPr/>
      </xdr:nvCxnSpPr>
      <xdr:spPr>
        <a:xfrm>
          <a:off x="4119245" y="5136303"/>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97807</xdr:rowOff>
    </xdr:from>
    <xdr:ext cx="405111" cy="259045"/>
    <xdr:sp macro="" textlink="">
      <xdr:nvSpPr>
        <xdr:cNvPr id="80" name="有形固定資産減価償却率平均値テキスト">
          <a:extLst>
            <a:ext uri="{FF2B5EF4-FFF2-40B4-BE49-F238E27FC236}">
              <a16:creationId xmlns:a16="http://schemas.microsoft.com/office/drawing/2014/main" id="{1EC67571-955F-4ED4-A01A-13C122D3FD51}"/>
            </a:ext>
          </a:extLst>
        </xdr:cNvPr>
        <xdr:cNvSpPr txBox="1"/>
      </xdr:nvSpPr>
      <xdr:spPr>
        <a:xfrm>
          <a:off x="4258945" y="57289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119380</xdr:rowOff>
    </xdr:from>
    <xdr:to>
      <xdr:col>23</xdr:col>
      <xdr:colOff>136525</xdr:colOff>
      <xdr:row>30</xdr:row>
      <xdr:rowOff>49530</xdr:rowOff>
    </xdr:to>
    <xdr:sp macro="" textlink="">
      <xdr:nvSpPr>
        <xdr:cNvPr id="81" name="フローチャート: 判断 80">
          <a:extLst>
            <a:ext uri="{FF2B5EF4-FFF2-40B4-BE49-F238E27FC236}">
              <a16:creationId xmlns:a16="http://schemas.microsoft.com/office/drawing/2014/main" id="{E17F9D3E-43C2-4506-908B-4287A406EC13}"/>
            </a:ext>
          </a:extLst>
        </xdr:cNvPr>
        <xdr:cNvSpPr/>
      </xdr:nvSpPr>
      <xdr:spPr>
        <a:xfrm>
          <a:off x="4157345" y="57505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115782</xdr:rowOff>
    </xdr:from>
    <xdr:to>
      <xdr:col>19</xdr:col>
      <xdr:colOff>187325</xdr:colOff>
      <xdr:row>30</xdr:row>
      <xdr:rowOff>45932</xdr:rowOff>
    </xdr:to>
    <xdr:sp macro="" textlink="">
      <xdr:nvSpPr>
        <xdr:cNvPr id="82" name="フローチャート: 判断 81">
          <a:extLst>
            <a:ext uri="{FF2B5EF4-FFF2-40B4-BE49-F238E27FC236}">
              <a16:creationId xmlns:a16="http://schemas.microsoft.com/office/drawing/2014/main" id="{C8E5F460-DA8D-40EA-B756-86DAE16FD650}"/>
            </a:ext>
          </a:extLst>
        </xdr:cNvPr>
        <xdr:cNvSpPr/>
      </xdr:nvSpPr>
      <xdr:spPr>
        <a:xfrm>
          <a:off x="3537585" y="574696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94192</xdr:rowOff>
    </xdr:from>
    <xdr:to>
      <xdr:col>15</xdr:col>
      <xdr:colOff>187325</xdr:colOff>
      <xdr:row>30</xdr:row>
      <xdr:rowOff>24342</xdr:rowOff>
    </xdr:to>
    <xdr:sp macro="" textlink="">
      <xdr:nvSpPr>
        <xdr:cNvPr id="83" name="フローチャート: 判断 82">
          <a:extLst>
            <a:ext uri="{FF2B5EF4-FFF2-40B4-BE49-F238E27FC236}">
              <a16:creationId xmlns:a16="http://schemas.microsoft.com/office/drawing/2014/main" id="{4D56CBC7-5487-497F-9F81-08EBA6120AAD}"/>
            </a:ext>
          </a:extLst>
        </xdr:cNvPr>
        <xdr:cNvSpPr/>
      </xdr:nvSpPr>
      <xdr:spPr>
        <a:xfrm>
          <a:off x="2867025" y="572537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108585</xdr:rowOff>
    </xdr:from>
    <xdr:to>
      <xdr:col>11</xdr:col>
      <xdr:colOff>187325</xdr:colOff>
      <xdr:row>30</xdr:row>
      <xdr:rowOff>38735</xdr:rowOff>
    </xdr:to>
    <xdr:sp macro="" textlink="">
      <xdr:nvSpPr>
        <xdr:cNvPr id="84" name="フローチャート: 判断 83">
          <a:extLst>
            <a:ext uri="{FF2B5EF4-FFF2-40B4-BE49-F238E27FC236}">
              <a16:creationId xmlns:a16="http://schemas.microsoft.com/office/drawing/2014/main" id="{5690C427-AF74-4EA0-AFA9-D8EB72967D33}"/>
            </a:ext>
          </a:extLst>
        </xdr:cNvPr>
        <xdr:cNvSpPr/>
      </xdr:nvSpPr>
      <xdr:spPr>
        <a:xfrm>
          <a:off x="2196465" y="573976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104987</xdr:rowOff>
    </xdr:from>
    <xdr:to>
      <xdr:col>7</xdr:col>
      <xdr:colOff>187325</xdr:colOff>
      <xdr:row>30</xdr:row>
      <xdr:rowOff>35137</xdr:rowOff>
    </xdr:to>
    <xdr:sp macro="" textlink="">
      <xdr:nvSpPr>
        <xdr:cNvPr id="85" name="フローチャート: 判断 84">
          <a:extLst>
            <a:ext uri="{FF2B5EF4-FFF2-40B4-BE49-F238E27FC236}">
              <a16:creationId xmlns:a16="http://schemas.microsoft.com/office/drawing/2014/main" id="{EFF32732-87E0-456E-B836-D95020C4E81B}"/>
            </a:ext>
          </a:extLst>
        </xdr:cNvPr>
        <xdr:cNvSpPr/>
      </xdr:nvSpPr>
      <xdr:spPr>
        <a:xfrm>
          <a:off x="1525905" y="573616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D36EB0A4-F277-451F-8BB0-F389B6144C21}"/>
            </a:ext>
          </a:extLst>
        </xdr:cNvPr>
        <xdr:cNvSpPr txBox="1"/>
      </xdr:nvSpPr>
      <xdr:spPr>
        <a:xfrm>
          <a:off x="40532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473F9D33-34C8-4539-B56F-7B778B421739}"/>
            </a:ext>
          </a:extLst>
        </xdr:cNvPr>
        <xdr:cNvSpPr txBox="1"/>
      </xdr:nvSpPr>
      <xdr:spPr>
        <a:xfrm>
          <a:off x="34334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9DBE5F46-1B7D-4BA8-85CC-3B5F5F028D03}"/>
            </a:ext>
          </a:extLst>
        </xdr:cNvPr>
        <xdr:cNvSpPr txBox="1"/>
      </xdr:nvSpPr>
      <xdr:spPr>
        <a:xfrm>
          <a:off x="27628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FC854A76-96A5-4031-A14D-B6E4DFFA4296}"/>
            </a:ext>
          </a:extLst>
        </xdr:cNvPr>
        <xdr:cNvSpPr txBox="1"/>
      </xdr:nvSpPr>
      <xdr:spPr>
        <a:xfrm>
          <a:off x="20923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23F6E6CA-A8B6-4615-ACAC-1460F787C09A}"/>
            </a:ext>
          </a:extLst>
        </xdr:cNvPr>
        <xdr:cNvSpPr txBox="1"/>
      </xdr:nvSpPr>
      <xdr:spPr>
        <a:xfrm>
          <a:off x="14217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27</xdr:row>
      <xdr:rowOff>66463</xdr:rowOff>
    </xdr:from>
    <xdr:to>
      <xdr:col>23</xdr:col>
      <xdr:colOff>136525</xdr:colOff>
      <xdr:row>27</xdr:row>
      <xdr:rowOff>168063</xdr:rowOff>
    </xdr:to>
    <xdr:sp macro="" textlink="">
      <xdr:nvSpPr>
        <xdr:cNvPr id="91" name="楕円 90">
          <a:extLst>
            <a:ext uri="{FF2B5EF4-FFF2-40B4-BE49-F238E27FC236}">
              <a16:creationId xmlns:a16="http://schemas.microsoft.com/office/drawing/2014/main" id="{46CA1839-9076-4E23-A2E6-55613CC3AD7F}"/>
            </a:ext>
          </a:extLst>
        </xdr:cNvPr>
        <xdr:cNvSpPr/>
      </xdr:nvSpPr>
      <xdr:spPr>
        <a:xfrm>
          <a:off x="4157345" y="5362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26</xdr:row>
      <xdr:rowOff>89340</xdr:rowOff>
    </xdr:from>
    <xdr:ext cx="405111" cy="259045"/>
    <xdr:sp macro="" textlink="">
      <xdr:nvSpPr>
        <xdr:cNvPr id="92" name="有形固定資産減価償却率該当値テキスト">
          <a:extLst>
            <a:ext uri="{FF2B5EF4-FFF2-40B4-BE49-F238E27FC236}">
              <a16:creationId xmlns:a16="http://schemas.microsoft.com/office/drawing/2014/main" id="{E0207BCE-5C95-4DD3-A6F6-D4D6D9876CC6}"/>
            </a:ext>
          </a:extLst>
        </xdr:cNvPr>
        <xdr:cNvSpPr txBox="1"/>
      </xdr:nvSpPr>
      <xdr:spPr>
        <a:xfrm>
          <a:off x="4258945" y="5217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27</xdr:row>
      <xdr:rowOff>66463</xdr:rowOff>
    </xdr:from>
    <xdr:to>
      <xdr:col>19</xdr:col>
      <xdr:colOff>187325</xdr:colOff>
      <xdr:row>27</xdr:row>
      <xdr:rowOff>168063</xdr:rowOff>
    </xdr:to>
    <xdr:sp macro="" textlink="">
      <xdr:nvSpPr>
        <xdr:cNvPr id="93" name="楕円 92">
          <a:extLst>
            <a:ext uri="{FF2B5EF4-FFF2-40B4-BE49-F238E27FC236}">
              <a16:creationId xmlns:a16="http://schemas.microsoft.com/office/drawing/2014/main" id="{39E43830-85F7-473E-9B51-0B006813B90B}"/>
            </a:ext>
          </a:extLst>
        </xdr:cNvPr>
        <xdr:cNvSpPr/>
      </xdr:nvSpPr>
      <xdr:spPr>
        <a:xfrm>
          <a:off x="3537585" y="536236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27</xdr:row>
      <xdr:rowOff>117263</xdr:rowOff>
    </xdr:from>
    <xdr:to>
      <xdr:col>23</xdr:col>
      <xdr:colOff>85725</xdr:colOff>
      <xdr:row>27</xdr:row>
      <xdr:rowOff>117263</xdr:rowOff>
    </xdr:to>
    <xdr:cxnSp macro="">
      <xdr:nvCxnSpPr>
        <xdr:cNvPr id="94" name="直線コネクタ 93">
          <a:extLst>
            <a:ext uri="{FF2B5EF4-FFF2-40B4-BE49-F238E27FC236}">
              <a16:creationId xmlns:a16="http://schemas.microsoft.com/office/drawing/2014/main" id="{30106F13-16B7-4561-9B91-C1D4678C9A26}"/>
            </a:ext>
          </a:extLst>
        </xdr:cNvPr>
        <xdr:cNvCxnSpPr/>
      </xdr:nvCxnSpPr>
      <xdr:spPr>
        <a:xfrm>
          <a:off x="3588385" y="5413163"/>
          <a:ext cx="6197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26</xdr:row>
      <xdr:rowOff>158750</xdr:rowOff>
    </xdr:from>
    <xdr:to>
      <xdr:col>15</xdr:col>
      <xdr:colOff>187325</xdr:colOff>
      <xdr:row>27</xdr:row>
      <xdr:rowOff>88900</xdr:rowOff>
    </xdr:to>
    <xdr:sp macro="" textlink="">
      <xdr:nvSpPr>
        <xdr:cNvPr id="95" name="楕円 94">
          <a:extLst>
            <a:ext uri="{FF2B5EF4-FFF2-40B4-BE49-F238E27FC236}">
              <a16:creationId xmlns:a16="http://schemas.microsoft.com/office/drawing/2014/main" id="{2E32ACD6-38AA-40BD-99C3-B9E5D5A189E3}"/>
            </a:ext>
          </a:extLst>
        </xdr:cNvPr>
        <xdr:cNvSpPr/>
      </xdr:nvSpPr>
      <xdr:spPr>
        <a:xfrm>
          <a:off x="2867025" y="52870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27</xdr:row>
      <xdr:rowOff>38100</xdr:rowOff>
    </xdr:from>
    <xdr:to>
      <xdr:col>19</xdr:col>
      <xdr:colOff>136525</xdr:colOff>
      <xdr:row>27</xdr:row>
      <xdr:rowOff>117263</xdr:rowOff>
    </xdr:to>
    <xdr:cxnSp macro="">
      <xdr:nvCxnSpPr>
        <xdr:cNvPr id="96" name="直線コネクタ 95">
          <a:extLst>
            <a:ext uri="{FF2B5EF4-FFF2-40B4-BE49-F238E27FC236}">
              <a16:creationId xmlns:a16="http://schemas.microsoft.com/office/drawing/2014/main" id="{C2DC0812-7D46-4D37-B31B-10384120BF9D}"/>
            </a:ext>
          </a:extLst>
        </xdr:cNvPr>
        <xdr:cNvCxnSpPr/>
      </xdr:nvCxnSpPr>
      <xdr:spPr>
        <a:xfrm>
          <a:off x="2917825" y="5334000"/>
          <a:ext cx="670560" cy="79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26</xdr:row>
      <xdr:rowOff>133562</xdr:rowOff>
    </xdr:from>
    <xdr:to>
      <xdr:col>11</xdr:col>
      <xdr:colOff>187325</xdr:colOff>
      <xdr:row>27</xdr:row>
      <xdr:rowOff>63712</xdr:rowOff>
    </xdr:to>
    <xdr:sp macro="" textlink="">
      <xdr:nvSpPr>
        <xdr:cNvPr id="97" name="楕円 96">
          <a:extLst>
            <a:ext uri="{FF2B5EF4-FFF2-40B4-BE49-F238E27FC236}">
              <a16:creationId xmlns:a16="http://schemas.microsoft.com/office/drawing/2014/main" id="{F7CFB82C-4308-4569-A51F-182F0ABA0A7B}"/>
            </a:ext>
          </a:extLst>
        </xdr:cNvPr>
        <xdr:cNvSpPr/>
      </xdr:nvSpPr>
      <xdr:spPr>
        <a:xfrm>
          <a:off x="2196465" y="526182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27</xdr:row>
      <xdr:rowOff>12912</xdr:rowOff>
    </xdr:from>
    <xdr:to>
      <xdr:col>15</xdr:col>
      <xdr:colOff>136525</xdr:colOff>
      <xdr:row>27</xdr:row>
      <xdr:rowOff>38100</xdr:rowOff>
    </xdr:to>
    <xdr:cxnSp macro="">
      <xdr:nvCxnSpPr>
        <xdr:cNvPr id="98" name="直線コネクタ 97">
          <a:extLst>
            <a:ext uri="{FF2B5EF4-FFF2-40B4-BE49-F238E27FC236}">
              <a16:creationId xmlns:a16="http://schemas.microsoft.com/office/drawing/2014/main" id="{957E7DA5-66B1-4A86-8A86-27738B53C9F6}"/>
            </a:ext>
          </a:extLst>
        </xdr:cNvPr>
        <xdr:cNvCxnSpPr/>
      </xdr:nvCxnSpPr>
      <xdr:spPr>
        <a:xfrm>
          <a:off x="2247265" y="5308812"/>
          <a:ext cx="670560" cy="25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26</xdr:row>
      <xdr:rowOff>115570</xdr:rowOff>
    </xdr:from>
    <xdr:to>
      <xdr:col>7</xdr:col>
      <xdr:colOff>187325</xdr:colOff>
      <xdr:row>27</xdr:row>
      <xdr:rowOff>45720</xdr:rowOff>
    </xdr:to>
    <xdr:sp macro="" textlink="">
      <xdr:nvSpPr>
        <xdr:cNvPr id="99" name="楕円 98">
          <a:extLst>
            <a:ext uri="{FF2B5EF4-FFF2-40B4-BE49-F238E27FC236}">
              <a16:creationId xmlns:a16="http://schemas.microsoft.com/office/drawing/2014/main" id="{CFDCC151-79CF-4EB2-A885-7B891E852383}"/>
            </a:ext>
          </a:extLst>
        </xdr:cNvPr>
        <xdr:cNvSpPr/>
      </xdr:nvSpPr>
      <xdr:spPr>
        <a:xfrm>
          <a:off x="1525905" y="52438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26</xdr:row>
      <xdr:rowOff>166370</xdr:rowOff>
    </xdr:from>
    <xdr:to>
      <xdr:col>11</xdr:col>
      <xdr:colOff>136525</xdr:colOff>
      <xdr:row>27</xdr:row>
      <xdr:rowOff>12912</xdr:rowOff>
    </xdr:to>
    <xdr:cxnSp macro="">
      <xdr:nvCxnSpPr>
        <xdr:cNvPr id="100" name="直線コネクタ 99">
          <a:extLst>
            <a:ext uri="{FF2B5EF4-FFF2-40B4-BE49-F238E27FC236}">
              <a16:creationId xmlns:a16="http://schemas.microsoft.com/office/drawing/2014/main" id="{7534A156-DAAC-4E86-A173-9401D47B9ABF}"/>
            </a:ext>
          </a:extLst>
        </xdr:cNvPr>
        <xdr:cNvCxnSpPr/>
      </xdr:nvCxnSpPr>
      <xdr:spPr>
        <a:xfrm>
          <a:off x="1576705" y="5294630"/>
          <a:ext cx="670560" cy="14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37059</xdr:rowOff>
    </xdr:from>
    <xdr:ext cx="405111" cy="259045"/>
    <xdr:sp macro="" textlink="">
      <xdr:nvSpPr>
        <xdr:cNvPr id="101" name="n_1aveValue有形固定資産減価償却率">
          <a:extLst>
            <a:ext uri="{FF2B5EF4-FFF2-40B4-BE49-F238E27FC236}">
              <a16:creationId xmlns:a16="http://schemas.microsoft.com/office/drawing/2014/main" id="{1F30133C-6961-403A-96BC-3978A4C5FB47}"/>
            </a:ext>
          </a:extLst>
        </xdr:cNvPr>
        <xdr:cNvSpPr txBox="1"/>
      </xdr:nvSpPr>
      <xdr:spPr>
        <a:xfrm>
          <a:off x="3395989" y="58358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15469</xdr:rowOff>
    </xdr:from>
    <xdr:ext cx="405111" cy="259045"/>
    <xdr:sp macro="" textlink="">
      <xdr:nvSpPr>
        <xdr:cNvPr id="102" name="n_2aveValue有形固定資産減価償却率">
          <a:extLst>
            <a:ext uri="{FF2B5EF4-FFF2-40B4-BE49-F238E27FC236}">
              <a16:creationId xmlns:a16="http://schemas.microsoft.com/office/drawing/2014/main" id="{53A7E527-1625-4738-BFBD-685941364FD7}"/>
            </a:ext>
          </a:extLst>
        </xdr:cNvPr>
        <xdr:cNvSpPr txBox="1"/>
      </xdr:nvSpPr>
      <xdr:spPr>
        <a:xfrm>
          <a:off x="2738129" y="58142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29862</xdr:rowOff>
    </xdr:from>
    <xdr:ext cx="405111" cy="259045"/>
    <xdr:sp macro="" textlink="">
      <xdr:nvSpPr>
        <xdr:cNvPr id="103" name="n_3aveValue有形固定資産減価償却率">
          <a:extLst>
            <a:ext uri="{FF2B5EF4-FFF2-40B4-BE49-F238E27FC236}">
              <a16:creationId xmlns:a16="http://schemas.microsoft.com/office/drawing/2014/main" id="{7DF86D92-39FD-47C9-8892-804BA41D7444}"/>
            </a:ext>
          </a:extLst>
        </xdr:cNvPr>
        <xdr:cNvSpPr txBox="1"/>
      </xdr:nvSpPr>
      <xdr:spPr>
        <a:xfrm>
          <a:off x="2067569" y="5828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26264</xdr:rowOff>
    </xdr:from>
    <xdr:ext cx="405111" cy="259045"/>
    <xdr:sp macro="" textlink="">
      <xdr:nvSpPr>
        <xdr:cNvPr id="104" name="n_4aveValue有形固定資産減価償却率">
          <a:extLst>
            <a:ext uri="{FF2B5EF4-FFF2-40B4-BE49-F238E27FC236}">
              <a16:creationId xmlns:a16="http://schemas.microsoft.com/office/drawing/2014/main" id="{A20EFBDB-B33F-4652-A3CE-549DDBC49635}"/>
            </a:ext>
          </a:extLst>
        </xdr:cNvPr>
        <xdr:cNvSpPr txBox="1"/>
      </xdr:nvSpPr>
      <xdr:spPr>
        <a:xfrm>
          <a:off x="1397009" y="5825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26</xdr:row>
      <xdr:rowOff>13140</xdr:rowOff>
    </xdr:from>
    <xdr:ext cx="405111" cy="259045"/>
    <xdr:sp macro="" textlink="">
      <xdr:nvSpPr>
        <xdr:cNvPr id="105" name="n_1mainValue有形固定資産減価償却率">
          <a:extLst>
            <a:ext uri="{FF2B5EF4-FFF2-40B4-BE49-F238E27FC236}">
              <a16:creationId xmlns:a16="http://schemas.microsoft.com/office/drawing/2014/main" id="{6EF2B2E5-534F-4D3B-B82E-C6CDADE18447}"/>
            </a:ext>
          </a:extLst>
        </xdr:cNvPr>
        <xdr:cNvSpPr txBox="1"/>
      </xdr:nvSpPr>
      <xdr:spPr>
        <a:xfrm>
          <a:off x="3395989" y="51414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25</xdr:row>
      <xdr:rowOff>105427</xdr:rowOff>
    </xdr:from>
    <xdr:ext cx="405111" cy="259045"/>
    <xdr:sp macro="" textlink="">
      <xdr:nvSpPr>
        <xdr:cNvPr id="106" name="n_2mainValue有形固定資産減価償却率">
          <a:extLst>
            <a:ext uri="{FF2B5EF4-FFF2-40B4-BE49-F238E27FC236}">
              <a16:creationId xmlns:a16="http://schemas.microsoft.com/office/drawing/2014/main" id="{2C725765-DB2A-4B59-B463-D36128E5FD5E}"/>
            </a:ext>
          </a:extLst>
        </xdr:cNvPr>
        <xdr:cNvSpPr txBox="1"/>
      </xdr:nvSpPr>
      <xdr:spPr>
        <a:xfrm>
          <a:off x="2738129" y="506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25</xdr:row>
      <xdr:rowOff>80239</xdr:rowOff>
    </xdr:from>
    <xdr:ext cx="405111" cy="259045"/>
    <xdr:sp macro="" textlink="">
      <xdr:nvSpPr>
        <xdr:cNvPr id="107" name="n_3mainValue有形固定資産減価償却率">
          <a:extLst>
            <a:ext uri="{FF2B5EF4-FFF2-40B4-BE49-F238E27FC236}">
              <a16:creationId xmlns:a16="http://schemas.microsoft.com/office/drawing/2014/main" id="{78967034-0F58-4906-9B64-FF89C86F8969}"/>
            </a:ext>
          </a:extLst>
        </xdr:cNvPr>
        <xdr:cNvSpPr txBox="1"/>
      </xdr:nvSpPr>
      <xdr:spPr>
        <a:xfrm>
          <a:off x="2067569" y="5040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25</xdr:row>
      <xdr:rowOff>62247</xdr:rowOff>
    </xdr:from>
    <xdr:ext cx="405111" cy="259045"/>
    <xdr:sp macro="" textlink="">
      <xdr:nvSpPr>
        <xdr:cNvPr id="108" name="n_4mainValue有形固定資産減価償却率">
          <a:extLst>
            <a:ext uri="{FF2B5EF4-FFF2-40B4-BE49-F238E27FC236}">
              <a16:creationId xmlns:a16="http://schemas.microsoft.com/office/drawing/2014/main" id="{37493BF3-7A37-4C52-A5BC-95FCEFBC878F}"/>
            </a:ext>
          </a:extLst>
        </xdr:cNvPr>
        <xdr:cNvSpPr txBox="1"/>
      </xdr:nvSpPr>
      <xdr:spPr>
        <a:xfrm>
          <a:off x="1397009" y="502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C0F096C6-730C-4CE7-BE2C-65160ADF0745}"/>
            </a:ext>
          </a:extLst>
        </xdr:cNvPr>
        <xdr:cNvSpPr/>
      </xdr:nvSpPr>
      <xdr:spPr>
        <a:xfrm>
          <a:off x="9971405" y="4180205"/>
          <a:ext cx="371602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6587CDF0-1E9E-4551-8294-B011011D9667}"/>
            </a:ext>
          </a:extLst>
        </xdr:cNvPr>
        <xdr:cNvSpPr/>
      </xdr:nvSpPr>
      <xdr:spPr>
        <a:xfrm>
          <a:off x="10904488" y="453891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111" name="正方形/長方形 110">
          <a:extLst>
            <a:ext uri="{FF2B5EF4-FFF2-40B4-BE49-F238E27FC236}">
              <a16:creationId xmlns:a16="http://schemas.microsoft.com/office/drawing/2014/main" id="{58E8F690-ADDB-4ABA-A8F5-37921D41301A}"/>
            </a:ext>
          </a:extLst>
        </xdr:cNvPr>
        <xdr:cNvSpPr/>
      </xdr:nvSpPr>
      <xdr:spPr>
        <a:xfrm>
          <a:off x="12292181" y="4522246"/>
          <a:ext cx="595928"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60511F9A-71C1-4E44-ADFA-D0CCA61994E4}"/>
            </a:ext>
          </a:extLst>
        </xdr:cNvPr>
        <xdr:cNvSpPr/>
      </xdr:nvSpPr>
      <xdr:spPr>
        <a:xfrm>
          <a:off x="1365948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B3AC97C8-DD15-4A62-AAD5-20D8BD7393DA}"/>
            </a:ext>
          </a:extLst>
        </xdr:cNvPr>
        <xdr:cNvSpPr/>
      </xdr:nvSpPr>
      <xdr:spPr>
        <a:xfrm>
          <a:off x="1365948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01DE9363-85E4-4A84-992E-E8296BD34EFF}"/>
            </a:ext>
          </a:extLst>
        </xdr:cNvPr>
        <xdr:cNvSpPr/>
      </xdr:nvSpPr>
      <xdr:spPr>
        <a:xfrm>
          <a:off x="150006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3355E1E3-06AB-4BA9-98C4-F778DB3C6D58}"/>
            </a:ext>
          </a:extLst>
        </xdr:cNvPr>
        <xdr:cNvSpPr/>
      </xdr:nvSpPr>
      <xdr:spPr>
        <a:xfrm>
          <a:off x="150006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129577DC-332C-4E5F-9661-4C48CE73789A}"/>
            </a:ext>
          </a:extLst>
        </xdr:cNvPr>
        <xdr:cNvSpPr/>
      </xdr:nvSpPr>
      <xdr:spPr>
        <a:xfrm>
          <a:off x="1644586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D64B1BF2-C05F-4119-A997-1A1371B27741}"/>
            </a:ext>
          </a:extLst>
        </xdr:cNvPr>
        <xdr:cNvSpPr/>
      </xdr:nvSpPr>
      <xdr:spPr>
        <a:xfrm>
          <a:off x="1644586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FA179445-95FF-484C-8438-42A27FAAC18C}"/>
            </a:ext>
          </a:extLst>
        </xdr:cNvPr>
        <xdr:cNvSpPr/>
      </xdr:nvSpPr>
      <xdr:spPr>
        <a:xfrm>
          <a:off x="9971405" y="485965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33F3A83B-3BCC-4D41-8C10-C5624DBB455D}"/>
            </a:ext>
          </a:extLst>
        </xdr:cNvPr>
        <xdr:cNvSpPr/>
      </xdr:nvSpPr>
      <xdr:spPr>
        <a:xfrm>
          <a:off x="1393126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8F906001-148F-4F39-B334-ECDD087BB933}"/>
            </a:ext>
          </a:extLst>
        </xdr:cNvPr>
        <xdr:cNvSpPr/>
      </xdr:nvSpPr>
      <xdr:spPr>
        <a:xfrm>
          <a:off x="1393126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62F24408-6611-464A-92EB-CCCCCC8EAE84}"/>
            </a:ext>
          </a:extLst>
        </xdr:cNvPr>
        <xdr:cNvSpPr txBox="1"/>
      </xdr:nvSpPr>
      <xdr:spPr>
        <a:xfrm>
          <a:off x="1400746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債務償還可能年数は、将来負担額が充当可能財源等を下回っているため、</a:t>
          </a:r>
          <a:r>
            <a:rPr kumimoji="1" lang="en-US" altLang="ja-JP" sz="1100">
              <a:solidFill>
                <a:schemeClr val="dk1"/>
              </a:solidFill>
              <a:effectLst/>
              <a:latin typeface="+mn-lt"/>
              <a:ea typeface="+mn-ea"/>
              <a:cs typeface="+mn-cs"/>
            </a:rPr>
            <a:t>0</a:t>
          </a:r>
          <a:r>
            <a:rPr kumimoji="1" lang="ja-JP" altLang="ja-JP" sz="1100">
              <a:solidFill>
                <a:schemeClr val="dk1"/>
              </a:solidFill>
              <a:effectLst/>
              <a:latin typeface="+mn-lt"/>
              <a:ea typeface="+mn-ea"/>
              <a:cs typeface="+mn-cs"/>
            </a:rPr>
            <a:t>となっている。</a:t>
          </a:r>
          <a:endParaRPr lang="ja-JP" altLang="ja-JP">
            <a:effectLst/>
          </a:endParaRPr>
        </a:p>
        <a:p>
          <a:r>
            <a:rPr kumimoji="1" lang="ja-JP" altLang="ja-JP" sz="1100">
              <a:solidFill>
                <a:schemeClr val="dk1"/>
              </a:solidFill>
              <a:effectLst/>
              <a:latin typeface="+mn-lt"/>
              <a:ea typeface="+mn-ea"/>
              <a:cs typeface="+mn-cs"/>
            </a:rPr>
            <a:t>本区では、平成</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年度以降、新たに区債を発行せず償還を進めており、今後も、過大な将来負担が生じないよう、効率的な財政運営に努めていく。 </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FB472DC6-F9C1-42E4-8310-3E4090AC9C1B}"/>
            </a:ext>
          </a:extLst>
        </xdr:cNvPr>
        <xdr:cNvSpPr txBox="1"/>
      </xdr:nvSpPr>
      <xdr:spPr>
        <a:xfrm>
          <a:off x="993330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B6D28E9F-EBA9-4406-A7F2-9B59E1EB5BD7}"/>
            </a:ext>
          </a:extLst>
        </xdr:cNvPr>
        <xdr:cNvCxnSpPr/>
      </xdr:nvCxnSpPr>
      <xdr:spPr>
        <a:xfrm>
          <a:off x="9971405" y="69729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36</xdr:row>
      <xdr:rowOff>74474</xdr:rowOff>
    </xdr:from>
    <xdr:ext cx="308097" cy="225703"/>
    <xdr:sp macro="" textlink="">
      <xdr:nvSpPr>
        <xdr:cNvPr id="124" name="テキスト ボックス 123">
          <a:extLst>
            <a:ext uri="{FF2B5EF4-FFF2-40B4-BE49-F238E27FC236}">
              <a16:creationId xmlns:a16="http://schemas.microsoft.com/office/drawing/2014/main" id="{692AD5F2-DC87-47E8-9E5A-F4BC3F29257F}"/>
            </a:ext>
          </a:extLst>
        </xdr:cNvPr>
        <xdr:cNvSpPr txBox="1"/>
      </xdr:nvSpPr>
      <xdr:spPr>
        <a:xfrm>
          <a:off x="9645528" y="687913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5" name="直線コネクタ 124">
          <a:extLst>
            <a:ext uri="{FF2B5EF4-FFF2-40B4-BE49-F238E27FC236}">
              <a16:creationId xmlns:a16="http://schemas.microsoft.com/office/drawing/2014/main" id="{0F112AB6-4168-479F-9532-2A0AC6BF9E04}"/>
            </a:ext>
          </a:extLst>
        </xdr:cNvPr>
        <xdr:cNvCxnSpPr/>
      </xdr:nvCxnSpPr>
      <xdr:spPr>
        <a:xfrm>
          <a:off x="9971405" y="591629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30</xdr:row>
      <xdr:rowOff>23674</xdr:rowOff>
    </xdr:from>
    <xdr:ext cx="308097" cy="225703"/>
    <xdr:sp macro="" textlink="">
      <xdr:nvSpPr>
        <xdr:cNvPr id="126" name="テキスト ボックス 125">
          <a:extLst>
            <a:ext uri="{FF2B5EF4-FFF2-40B4-BE49-F238E27FC236}">
              <a16:creationId xmlns:a16="http://schemas.microsoft.com/office/drawing/2014/main" id="{36E03D9B-33B0-4285-B7CA-A381E62620CB}"/>
            </a:ext>
          </a:extLst>
        </xdr:cNvPr>
        <xdr:cNvSpPr txBox="1"/>
      </xdr:nvSpPr>
      <xdr:spPr>
        <a:xfrm>
          <a:off x="9645528" y="582249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B65E3460-A272-4B50-9DA5-144FF7128266}"/>
            </a:ext>
          </a:extLst>
        </xdr:cNvPr>
        <xdr:cNvCxnSpPr/>
      </xdr:nvCxnSpPr>
      <xdr:spPr>
        <a:xfrm>
          <a:off x="9971405" y="485965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a:extLst>
            <a:ext uri="{FF2B5EF4-FFF2-40B4-BE49-F238E27FC236}">
              <a16:creationId xmlns:a16="http://schemas.microsoft.com/office/drawing/2014/main" id="{E66D5BF4-E161-46D6-AF41-6AEC23823BAA}"/>
            </a:ext>
          </a:extLst>
        </xdr:cNvPr>
        <xdr:cNvSpPr/>
      </xdr:nvSpPr>
      <xdr:spPr>
        <a:xfrm>
          <a:off x="9971405" y="485965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30</xdr:row>
      <xdr:rowOff>117475</xdr:rowOff>
    </xdr:from>
    <xdr:to>
      <xdr:col>76</xdr:col>
      <xdr:colOff>21589</xdr:colOff>
      <xdr:row>30</xdr:row>
      <xdr:rowOff>117475</xdr:rowOff>
    </xdr:to>
    <xdr:cxnSp macro="">
      <xdr:nvCxnSpPr>
        <xdr:cNvPr id="129" name="直線コネクタ 128">
          <a:extLst>
            <a:ext uri="{FF2B5EF4-FFF2-40B4-BE49-F238E27FC236}">
              <a16:creationId xmlns:a16="http://schemas.microsoft.com/office/drawing/2014/main" id="{490CD5C0-70F8-457D-86DF-BF3E0E5E14B8}"/>
            </a:ext>
          </a:extLst>
        </xdr:cNvPr>
        <xdr:cNvCxnSpPr/>
      </xdr:nvCxnSpPr>
      <xdr:spPr>
        <a:xfrm>
          <a:off x="13027660" y="5916295"/>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652</xdr:rowOff>
    </xdr:from>
    <xdr:ext cx="340478" cy="259045"/>
    <xdr:sp macro="" textlink="">
      <xdr:nvSpPr>
        <xdr:cNvPr id="130" name="債務償還比率最小値テキスト">
          <a:extLst>
            <a:ext uri="{FF2B5EF4-FFF2-40B4-BE49-F238E27FC236}">
              <a16:creationId xmlns:a16="http://schemas.microsoft.com/office/drawing/2014/main" id="{91E26FBD-321C-48A7-AD70-838AAF900733}"/>
            </a:ext>
          </a:extLst>
        </xdr:cNvPr>
        <xdr:cNvSpPr txBox="1"/>
      </xdr:nvSpPr>
      <xdr:spPr>
        <a:xfrm>
          <a:off x="13080365" y="596711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30</xdr:row>
      <xdr:rowOff>117475</xdr:rowOff>
    </xdr:from>
    <xdr:to>
      <xdr:col>76</xdr:col>
      <xdr:colOff>111125</xdr:colOff>
      <xdr:row>30</xdr:row>
      <xdr:rowOff>117475</xdr:rowOff>
    </xdr:to>
    <xdr:cxnSp macro="">
      <xdr:nvCxnSpPr>
        <xdr:cNvPr id="131" name="直線コネクタ 130">
          <a:extLst>
            <a:ext uri="{FF2B5EF4-FFF2-40B4-BE49-F238E27FC236}">
              <a16:creationId xmlns:a16="http://schemas.microsoft.com/office/drawing/2014/main" id="{DB908C75-259F-4339-8EEC-D2EF6FECDC31}"/>
            </a:ext>
          </a:extLst>
        </xdr:cNvPr>
        <xdr:cNvCxnSpPr/>
      </xdr:nvCxnSpPr>
      <xdr:spPr>
        <a:xfrm>
          <a:off x="12963525" y="59162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13352</xdr:rowOff>
    </xdr:from>
    <xdr:ext cx="340478" cy="259045"/>
    <xdr:sp macro="" textlink="">
      <xdr:nvSpPr>
        <xdr:cNvPr id="132" name="債務償還比率最大値テキスト">
          <a:extLst>
            <a:ext uri="{FF2B5EF4-FFF2-40B4-BE49-F238E27FC236}">
              <a16:creationId xmlns:a16="http://schemas.microsoft.com/office/drawing/2014/main" id="{CCBF7FD7-B4E5-4609-BA5E-45C8FAE00657}"/>
            </a:ext>
          </a:extLst>
        </xdr:cNvPr>
        <xdr:cNvSpPr txBox="1"/>
      </xdr:nvSpPr>
      <xdr:spPr>
        <a:xfrm>
          <a:off x="13080365" y="564453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30</xdr:row>
      <xdr:rowOff>117475</xdr:rowOff>
    </xdr:from>
    <xdr:to>
      <xdr:col>76</xdr:col>
      <xdr:colOff>111125</xdr:colOff>
      <xdr:row>30</xdr:row>
      <xdr:rowOff>117475</xdr:rowOff>
    </xdr:to>
    <xdr:cxnSp macro="">
      <xdr:nvCxnSpPr>
        <xdr:cNvPr id="133" name="直線コネクタ 132">
          <a:extLst>
            <a:ext uri="{FF2B5EF4-FFF2-40B4-BE49-F238E27FC236}">
              <a16:creationId xmlns:a16="http://schemas.microsoft.com/office/drawing/2014/main" id="{EBF0CAA3-2DBA-4025-8E84-47E5581466D5}"/>
            </a:ext>
          </a:extLst>
        </xdr:cNvPr>
        <xdr:cNvCxnSpPr/>
      </xdr:nvCxnSpPr>
      <xdr:spPr>
        <a:xfrm>
          <a:off x="12963525" y="59162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45102</xdr:rowOff>
    </xdr:from>
    <xdr:ext cx="340478" cy="259045"/>
    <xdr:sp macro="" textlink="">
      <xdr:nvSpPr>
        <xdr:cNvPr id="134" name="債務償還比率平均値テキスト">
          <a:extLst>
            <a:ext uri="{FF2B5EF4-FFF2-40B4-BE49-F238E27FC236}">
              <a16:creationId xmlns:a16="http://schemas.microsoft.com/office/drawing/2014/main" id="{CD282799-423D-4EE7-9579-18785F62F75F}"/>
            </a:ext>
          </a:extLst>
        </xdr:cNvPr>
        <xdr:cNvSpPr txBox="1"/>
      </xdr:nvSpPr>
      <xdr:spPr>
        <a:xfrm>
          <a:off x="13080365" y="5843922"/>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66675</xdr:rowOff>
    </xdr:from>
    <xdr:to>
      <xdr:col>76</xdr:col>
      <xdr:colOff>73025</xdr:colOff>
      <xdr:row>30</xdr:row>
      <xdr:rowOff>168275</xdr:rowOff>
    </xdr:to>
    <xdr:sp macro="" textlink="">
      <xdr:nvSpPr>
        <xdr:cNvPr id="135" name="フローチャート: 判断 134">
          <a:extLst>
            <a:ext uri="{FF2B5EF4-FFF2-40B4-BE49-F238E27FC236}">
              <a16:creationId xmlns:a16="http://schemas.microsoft.com/office/drawing/2014/main" id="{10C1F903-EDCD-4407-A320-F09E3DB26DC9}"/>
            </a:ext>
          </a:extLst>
        </xdr:cNvPr>
        <xdr:cNvSpPr/>
      </xdr:nvSpPr>
      <xdr:spPr>
        <a:xfrm>
          <a:off x="13001625" y="586549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66675</xdr:rowOff>
    </xdr:from>
    <xdr:to>
      <xdr:col>72</xdr:col>
      <xdr:colOff>123825</xdr:colOff>
      <xdr:row>30</xdr:row>
      <xdr:rowOff>168275</xdr:rowOff>
    </xdr:to>
    <xdr:sp macro="" textlink="">
      <xdr:nvSpPr>
        <xdr:cNvPr id="136" name="フローチャート: 判断 135">
          <a:extLst>
            <a:ext uri="{FF2B5EF4-FFF2-40B4-BE49-F238E27FC236}">
              <a16:creationId xmlns:a16="http://schemas.microsoft.com/office/drawing/2014/main" id="{17212E46-0829-4F8F-9F47-4B9D8E8AB704}"/>
            </a:ext>
          </a:extLst>
        </xdr:cNvPr>
        <xdr:cNvSpPr/>
      </xdr:nvSpPr>
      <xdr:spPr>
        <a:xfrm>
          <a:off x="12359005" y="586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66675</xdr:rowOff>
    </xdr:from>
    <xdr:to>
      <xdr:col>68</xdr:col>
      <xdr:colOff>123825</xdr:colOff>
      <xdr:row>30</xdr:row>
      <xdr:rowOff>168275</xdr:rowOff>
    </xdr:to>
    <xdr:sp macro="" textlink="">
      <xdr:nvSpPr>
        <xdr:cNvPr id="137" name="フローチャート: 判断 136">
          <a:extLst>
            <a:ext uri="{FF2B5EF4-FFF2-40B4-BE49-F238E27FC236}">
              <a16:creationId xmlns:a16="http://schemas.microsoft.com/office/drawing/2014/main" id="{5DB784FB-CC8A-4188-A38B-3C04323FAE52}"/>
            </a:ext>
          </a:extLst>
        </xdr:cNvPr>
        <xdr:cNvSpPr/>
      </xdr:nvSpPr>
      <xdr:spPr>
        <a:xfrm>
          <a:off x="11688445" y="586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66675</xdr:rowOff>
    </xdr:from>
    <xdr:to>
      <xdr:col>64</xdr:col>
      <xdr:colOff>123825</xdr:colOff>
      <xdr:row>30</xdr:row>
      <xdr:rowOff>168275</xdr:rowOff>
    </xdr:to>
    <xdr:sp macro="" textlink="">
      <xdr:nvSpPr>
        <xdr:cNvPr id="138" name="フローチャート: 判断 137">
          <a:extLst>
            <a:ext uri="{FF2B5EF4-FFF2-40B4-BE49-F238E27FC236}">
              <a16:creationId xmlns:a16="http://schemas.microsoft.com/office/drawing/2014/main" id="{16119FF9-223D-4C86-8630-5D0C08FD231E}"/>
            </a:ext>
          </a:extLst>
        </xdr:cNvPr>
        <xdr:cNvSpPr/>
      </xdr:nvSpPr>
      <xdr:spPr>
        <a:xfrm>
          <a:off x="11017885" y="586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66675</xdr:rowOff>
    </xdr:from>
    <xdr:to>
      <xdr:col>60</xdr:col>
      <xdr:colOff>123825</xdr:colOff>
      <xdr:row>30</xdr:row>
      <xdr:rowOff>168275</xdr:rowOff>
    </xdr:to>
    <xdr:sp macro="" textlink="">
      <xdr:nvSpPr>
        <xdr:cNvPr id="139" name="フローチャート: 判断 138">
          <a:extLst>
            <a:ext uri="{FF2B5EF4-FFF2-40B4-BE49-F238E27FC236}">
              <a16:creationId xmlns:a16="http://schemas.microsoft.com/office/drawing/2014/main" id="{4E40C927-E17A-4E8D-A38A-3F6B7EAB82F7}"/>
            </a:ext>
          </a:extLst>
        </xdr:cNvPr>
        <xdr:cNvSpPr/>
      </xdr:nvSpPr>
      <xdr:spPr>
        <a:xfrm>
          <a:off x="10347325" y="586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AEEADBCF-99D8-4DB1-B55A-ACA594BAB02B}"/>
            </a:ext>
          </a:extLst>
        </xdr:cNvPr>
        <xdr:cNvSpPr txBox="1"/>
      </xdr:nvSpPr>
      <xdr:spPr>
        <a:xfrm>
          <a:off x="128746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870C17C1-EED6-440C-B23B-95280930F8F0}"/>
            </a:ext>
          </a:extLst>
        </xdr:cNvPr>
        <xdr:cNvSpPr txBox="1"/>
      </xdr:nvSpPr>
      <xdr:spPr>
        <a:xfrm>
          <a:off x="122548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A6EF5319-A1EE-4D14-BCFA-A39CC9BE604B}"/>
            </a:ext>
          </a:extLst>
        </xdr:cNvPr>
        <xdr:cNvSpPr txBox="1"/>
      </xdr:nvSpPr>
      <xdr:spPr>
        <a:xfrm>
          <a:off x="115843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0D7495D7-3A71-4734-9867-047479EC306E}"/>
            </a:ext>
          </a:extLst>
        </xdr:cNvPr>
        <xdr:cNvSpPr txBox="1"/>
      </xdr:nvSpPr>
      <xdr:spPr>
        <a:xfrm>
          <a:off x="109137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993A6AE4-E2E4-499B-B291-606F1EA38F1F}"/>
            </a:ext>
          </a:extLst>
        </xdr:cNvPr>
        <xdr:cNvSpPr txBox="1"/>
      </xdr:nvSpPr>
      <xdr:spPr>
        <a:xfrm>
          <a:off x="102431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80586</xdr:colOff>
      <xdr:row>29</xdr:row>
      <xdr:rowOff>13352</xdr:rowOff>
    </xdr:from>
    <xdr:ext cx="340478" cy="259045"/>
    <xdr:sp macro="" textlink="">
      <xdr:nvSpPr>
        <xdr:cNvPr id="145" name="n_1aveValue債務償還比率">
          <a:extLst>
            <a:ext uri="{FF2B5EF4-FFF2-40B4-BE49-F238E27FC236}">
              <a16:creationId xmlns:a16="http://schemas.microsoft.com/office/drawing/2014/main" id="{07A4BB85-1E7D-4279-A792-3309D9296EFD}"/>
            </a:ext>
          </a:extLst>
        </xdr:cNvPr>
        <xdr:cNvSpPr txBox="1"/>
      </xdr:nvSpPr>
      <xdr:spPr>
        <a:xfrm>
          <a:off x="12249726" y="564453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93286</xdr:colOff>
      <xdr:row>29</xdr:row>
      <xdr:rowOff>13352</xdr:rowOff>
    </xdr:from>
    <xdr:ext cx="340478" cy="259045"/>
    <xdr:sp macro="" textlink="">
      <xdr:nvSpPr>
        <xdr:cNvPr id="146" name="n_2aveValue債務償還比率">
          <a:extLst>
            <a:ext uri="{FF2B5EF4-FFF2-40B4-BE49-F238E27FC236}">
              <a16:creationId xmlns:a16="http://schemas.microsoft.com/office/drawing/2014/main" id="{A6B027FC-BBB0-43ED-BF6F-7B8EFE364166}"/>
            </a:ext>
          </a:extLst>
        </xdr:cNvPr>
        <xdr:cNvSpPr txBox="1"/>
      </xdr:nvSpPr>
      <xdr:spPr>
        <a:xfrm>
          <a:off x="11591866" y="564453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93286</xdr:colOff>
      <xdr:row>29</xdr:row>
      <xdr:rowOff>13352</xdr:rowOff>
    </xdr:from>
    <xdr:ext cx="340478" cy="259045"/>
    <xdr:sp macro="" textlink="">
      <xdr:nvSpPr>
        <xdr:cNvPr id="147" name="n_3aveValue債務償還比率">
          <a:extLst>
            <a:ext uri="{FF2B5EF4-FFF2-40B4-BE49-F238E27FC236}">
              <a16:creationId xmlns:a16="http://schemas.microsoft.com/office/drawing/2014/main" id="{5F5816AD-9AA5-4DB2-BA14-7AF53D3D1C03}"/>
            </a:ext>
          </a:extLst>
        </xdr:cNvPr>
        <xdr:cNvSpPr txBox="1"/>
      </xdr:nvSpPr>
      <xdr:spPr>
        <a:xfrm>
          <a:off x="10921306" y="564453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93286</xdr:colOff>
      <xdr:row>29</xdr:row>
      <xdr:rowOff>13352</xdr:rowOff>
    </xdr:from>
    <xdr:ext cx="340478" cy="259045"/>
    <xdr:sp macro="" textlink="">
      <xdr:nvSpPr>
        <xdr:cNvPr id="148" name="n_4aveValue債務償還比率">
          <a:extLst>
            <a:ext uri="{FF2B5EF4-FFF2-40B4-BE49-F238E27FC236}">
              <a16:creationId xmlns:a16="http://schemas.microsoft.com/office/drawing/2014/main" id="{401F97CF-5E12-4B4C-B40D-541A0F7940E2}"/>
            </a:ext>
          </a:extLst>
        </xdr:cNvPr>
        <xdr:cNvSpPr txBox="1"/>
      </xdr:nvSpPr>
      <xdr:spPr>
        <a:xfrm>
          <a:off x="10250746" y="564453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9" name="正方形/長方形 148">
          <a:extLst>
            <a:ext uri="{FF2B5EF4-FFF2-40B4-BE49-F238E27FC236}">
              <a16:creationId xmlns:a16="http://schemas.microsoft.com/office/drawing/2014/main" id="{7FDC6BC4-59C7-4731-B13B-46BD9D3EBD97}"/>
            </a:ext>
          </a:extLst>
        </xdr:cNvPr>
        <xdr:cNvSpPr/>
      </xdr:nvSpPr>
      <xdr:spPr>
        <a:xfrm>
          <a:off x="1127125" y="783336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0" name="正方形/長方形 149">
          <a:extLst>
            <a:ext uri="{FF2B5EF4-FFF2-40B4-BE49-F238E27FC236}">
              <a16:creationId xmlns:a16="http://schemas.microsoft.com/office/drawing/2014/main" id="{7F3338B6-8898-40C9-B18E-2A95887628BD}"/>
            </a:ext>
          </a:extLst>
        </xdr:cNvPr>
        <xdr:cNvSpPr/>
      </xdr:nvSpPr>
      <xdr:spPr>
        <a:xfrm>
          <a:off x="1127125" y="1155001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51" name="テキスト ボックス 150">
          <a:extLst>
            <a:ext uri="{FF2B5EF4-FFF2-40B4-BE49-F238E27FC236}">
              <a16:creationId xmlns:a16="http://schemas.microsoft.com/office/drawing/2014/main" id="{06CDBD8D-5BCE-45E7-A8A0-B26D828A3F4E}"/>
            </a:ext>
          </a:extLst>
        </xdr:cNvPr>
        <xdr:cNvSpPr txBox="1"/>
      </xdr:nvSpPr>
      <xdr:spPr>
        <a:xfrm>
          <a:off x="817245" y="807974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52" name="テキスト ボックス 151">
          <a:extLst>
            <a:ext uri="{FF2B5EF4-FFF2-40B4-BE49-F238E27FC236}">
              <a16:creationId xmlns:a16="http://schemas.microsoft.com/office/drawing/2014/main" id="{44930DBE-819C-446D-9171-110DE2191BFA}"/>
            </a:ext>
          </a:extLst>
        </xdr:cNvPr>
        <xdr:cNvSpPr txBox="1"/>
      </xdr:nvSpPr>
      <xdr:spPr>
        <a:xfrm>
          <a:off x="6156325" y="1068959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53" name="テキスト ボックス 152">
          <a:extLst>
            <a:ext uri="{FF2B5EF4-FFF2-40B4-BE49-F238E27FC236}">
              <a16:creationId xmlns:a16="http://schemas.microsoft.com/office/drawing/2014/main" id="{A0D25503-8253-420C-BA16-F12846FDA2E7}"/>
            </a:ext>
          </a:extLst>
        </xdr:cNvPr>
        <xdr:cNvSpPr txBox="1"/>
      </xdr:nvSpPr>
      <xdr:spPr>
        <a:xfrm>
          <a:off x="817245" y="117709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54" name="テキスト ボックス 153">
          <a:extLst>
            <a:ext uri="{FF2B5EF4-FFF2-40B4-BE49-F238E27FC236}">
              <a16:creationId xmlns:a16="http://schemas.microsoft.com/office/drawing/2014/main" id="{EB694DDF-9FE7-4D51-9B3A-7145159EE8FD}"/>
            </a:ext>
          </a:extLst>
        </xdr:cNvPr>
        <xdr:cNvSpPr txBox="1"/>
      </xdr:nvSpPr>
      <xdr:spPr>
        <a:xfrm>
          <a:off x="6156325" y="1446593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E46211D-4738-4DDB-B58D-8054EBDAD25A}"/>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A3C91E6F-6783-4E12-B9D4-CB96D3F332B9}"/>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D2C91C2E-C6EA-43D0-A5BF-88D6242514FD}"/>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AB5AA835-D27D-4FB2-B9F6-A83127C1D821}"/>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東京都千代田区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DD03D0DD-C3EE-4733-A404-4D40FCE97957}"/>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ED4151E2-EEB3-4B51-B77E-F7F82CEAE876}"/>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4D1FAE93-D6E5-4D05-9C1C-83FDA50202C6}"/>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EC4E51A3-70A6-4D36-85DA-7BD32811C2A5}"/>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1DC586E0-0AE6-482A-B296-A34C0EB65138}"/>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9AB70137-7EBA-47DC-AB10-1456A8741F1B}"/>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68,755
64,897
11.66
74,108,521
71,379,667
1,786,125
38,486,440
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30D8FF9F-EA12-415B-8967-E028B9300150}"/>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1B0644F1-8C79-42A1-BF8A-B184CB9D33F0}"/>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82E8A89B-0B2C-4713-B6A8-F85A4AD7D17E}"/>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2A4F273E-98CF-4127-863A-2445479F7570}"/>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D03A2AA1-6396-4ED4-9998-41C5FC24C9D0}"/>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8EAC550F-0DA3-42AC-8169-66BD4616F790}"/>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8E92E701-78E7-4E76-86DB-EDD3C4C55E79}"/>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C7788B97-6C38-411A-B12A-A9EAE308558A}"/>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FDE4FB88-E98B-4565-9011-E015A1E95E8E}"/>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E08E6598-BBD8-4475-BE5F-BC6CDA5149B5}"/>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93072881-9989-4463-8361-4D82103D3B96}"/>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61FCDF49-113B-4A6F-9396-2B6D144EFFBA}"/>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D48EA492-3618-4378-95E8-5CAF83F3636B}"/>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4E9A914F-6041-42FC-AA9F-80377FE5D24B}"/>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D10DB0B8-D765-4763-86CC-AEE80CF851D2}"/>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D2FD5F73-0078-48D6-8ADA-DEFABFF81594}"/>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33416BA-870E-43EB-BB6D-B35A6FF12F83}"/>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5156E610-A505-478E-82B1-CC1447C562B7}"/>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D5E7108C-AA77-4C0D-ACE9-9124E7E29CCA}"/>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379C8371-32F2-4609-8ADC-49F1914A56AE}"/>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80BB51AE-887D-4CD5-9677-CED224EF0DFB}"/>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E6ABF20D-7B51-4863-BFA7-067268A88DB2}"/>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728C5B2A-DF9A-41A5-A574-1EB3301F4912}"/>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308DFD0A-E7F9-469F-BBD3-F8697968133A}"/>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40CD54B9-507B-4795-A20D-19E02F76C337}"/>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3431608E-2825-4A9C-B444-862491356B96}"/>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6EBB9CFC-3344-4C98-A98D-1DA43DDB07D1}"/>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C6719EE9-7F77-4F83-BD0C-5CA34A764883}"/>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E2882F45-D2D1-4B54-8AA3-F36C25B487F7}"/>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D12CE87E-0900-4168-98E5-7A8397FFF477}"/>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68DDA9C0-8B9E-4EE7-9CBB-F9500E725CFB}"/>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F5B296CD-5ECA-43E9-9FBB-CACBF65E577E}"/>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F8F8827A-4F23-4CC7-A1AB-6E13D8647CFE}"/>
            </a:ext>
          </a:extLst>
        </xdr:cNvPr>
        <xdr:cNvCxnSpPr/>
      </xdr:nvCxnSpPr>
      <xdr:spPr>
        <a:xfrm>
          <a:off x="67056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11779CF6-4E96-4192-97C5-FEA54BCC4CA9}"/>
            </a:ext>
          </a:extLst>
        </xdr:cNvPr>
        <xdr:cNvSpPr txBox="1"/>
      </xdr:nvSpPr>
      <xdr:spPr>
        <a:xfrm>
          <a:off x="27196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2C3357F6-283D-4732-A5DC-5C100E05778A}"/>
            </a:ext>
          </a:extLst>
        </xdr:cNvPr>
        <xdr:cNvCxnSpPr/>
      </xdr:nvCxnSpPr>
      <xdr:spPr>
        <a:xfrm>
          <a:off x="67056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DF7B8AE0-BF26-4734-B8EE-0C4BCC6B622F}"/>
            </a:ext>
          </a:extLst>
        </xdr:cNvPr>
        <xdr:cNvSpPr txBox="1"/>
      </xdr:nvSpPr>
      <xdr:spPr>
        <a:xfrm>
          <a:off x="33608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4EEA4F61-FF7F-4991-8BEB-68D8B282EF49}"/>
            </a:ext>
          </a:extLst>
        </xdr:cNvPr>
        <xdr:cNvCxnSpPr/>
      </xdr:nvCxnSpPr>
      <xdr:spPr>
        <a:xfrm>
          <a:off x="67056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D0FCD7C8-2590-4B51-A632-FE30EAFD57D6}"/>
            </a:ext>
          </a:extLst>
        </xdr:cNvPr>
        <xdr:cNvSpPr txBox="1"/>
      </xdr:nvSpPr>
      <xdr:spPr>
        <a:xfrm>
          <a:off x="33608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516C0FA8-70AF-481C-8566-A30EEAE2F192}"/>
            </a:ext>
          </a:extLst>
        </xdr:cNvPr>
        <xdr:cNvCxnSpPr/>
      </xdr:nvCxnSpPr>
      <xdr:spPr>
        <a:xfrm>
          <a:off x="67056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123B6872-2624-4398-AF4E-1E1054D0CEAA}"/>
            </a:ext>
          </a:extLst>
        </xdr:cNvPr>
        <xdr:cNvSpPr txBox="1"/>
      </xdr:nvSpPr>
      <xdr:spPr>
        <a:xfrm>
          <a:off x="33608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7B666782-543D-4AE4-84DA-33DF9CA35F6E}"/>
            </a:ext>
          </a:extLst>
        </xdr:cNvPr>
        <xdr:cNvCxnSpPr/>
      </xdr:nvCxnSpPr>
      <xdr:spPr>
        <a:xfrm>
          <a:off x="67056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7A8CBB4F-B590-4DC8-9C3F-274905EEE71A}"/>
            </a:ext>
          </a:extLst>
        </xdr:cNvPr>
        <xdr:cNvSpPr txBox="1"/>
      </xdr:nvSpPr>
      <xdr:spPr>
        <a:xfrm>
          <a:off x="33608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6A2D6BBE-7DC1-491A-892D-35628CC74C20}"/>
            </a:ext>
          </a:extLst>
        </xdr:cNvPr>
        <xdr:cNvCxnSpPr/>
      </xdr:nvCxnSpPr>
      <xdr:spPr>
        <a:xfrm>
          <a:off x="67056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A6F8AE29-63DC-4355-A06F-B2BFA876DBD7}"/>
            </a:ext>
          </a:extLst>
        </xdr:cNvPr>
        <xdr:cNvSpPr txBox="1"/>
      </xdr:nvSpPr>
      <xdr:spPr>
        <a:xfrm>
          <a:off x="37734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292D256A-DD24-49AC-A6C7-262826BCF72C}"/>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13E84731-BD5E-417F-838A-F3BF3CE8DACC}"/>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51707</xdr:rowOff>
    </xdr:to>
    <xdr:cxnSp macro="">
      <xdr:nvCxnSpPr>
        <xdr:cNvPr id="58" name="直線コネクタ 57">
          <a:extLst>
            <a:ext uri="{FF2B5EF4-FFF2-40B4-BE49-F238E27FC236}">
              <a16:creationId xmlns:a16="http://schemas.microsoft.com/office/drawing/2014/main" id="{91292D33-8167-4E76-8A68-98864F09E576}"/>
            </a:ext>
          </a:extLst>
        </xdr:cNvPr>
        <xdr:cNvCxnSpPr/>
      </xdr:nvCxnSpPr>
      <xdr:spPr>
        <a:xfrm flipV="1">
          <a:off x="4086225" y="5534842"/>
          <a:ext cx="0" cy="1557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55534</xdr:rowOff>
    </xdr:from>
    <xdr:ext cx="405111" cy="259045"/>
    <xdr:sp macro="" textlink="">
      <xdr:nvSpPr>
        <xdr:cNvPr id="59" name="【道路】&#10;有形固定資産減価償却率最小値テキスト">
          <a:extLst>
            <a:ext uri="{FF2B5EF4-FFF2-40B4-BE49-F238E27FC236}">
              <a16:creationId xmlns:a16="http://schemas.microsoft.com/office/drawing/2014/main" id="{2AB5E5FD-EDC1-4A78-A167-3BFC2664CA7D}"/>
            </a:ext>
          </a:extLst>
        </xdr:cNvPr>
        <xdr:cNvSpPr txBox="1"/>
      </xdr:nvSpPr>
      <xdr:spPr>
        <a:xfrm>
          <a:off x="4124960" y="7096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51707</xdr:rowOff>
    </xdr:from>
    <xdr:to>
      <xdr:col>24</xdr:col>
      <xdr:colOff>152400</xdr:colOff>
      <xdr:row>42</xdr:row>
      <xdr:rowOff>51707</xdr:rowOff>
    </xdr:to>
    <xdr:cxnSp macro="">
      <xdr:nvCxnSpPr>
        <xdr:cNvPr id="60" name="直線コネクタ 59">
          <a:extLst>
            <a:ext uri="{FF2B5EF4-FFF2-40B4-BE49-F238E27FC236}">
              <a16:creationId xmlns:a16="http://schemas.microsoft.com/office/drawing/2014/main" id="{6DEA72EA-2030-4552-B26A-62FDDCAB11E9}"/>
            </a:ext>
          </a:extLst>
        </xdr:cNvPr>
        <xdr:cNvCxnSpPr/>
      </xdr:nvCxnSpPr>
      <xdr:spPr>
        <a:xfrm>
          <a:off x="4020820" y="709258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a:extLst>
            <a:ext uri="{FF2B5EF4-FFF2-40B4-BE49-F238E27FC236}">
              <a16:creationId xmlns:a16="http://schemas.microsoft.com/office/drawing/2014/main" id="{29CBD6F4-4FEB-4140-80B7-B808BD667E77}"/>
            </a:ext>
          </a:extLst>
        </xdr:cNvPr>
        <xdr:cNvSpPr txBox="1"/>
      </xdr:nvSpPr>
      <xdr:spPr>
        <a:xfrm>
          <a:off x="4124960" y="53176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a:extLst>
            <a:ext uri="{FF2B5EF4-FFF2-40B4-BE49-F238E27FC236}">
              <a16:creationId xmlns:a16="http://schemas.microsoft.com/office/drawing/2014/main" id="{DB13B6B2-EF27-4921-9686-4706830E3E02}"/>
            </a:ext>
          </a:extLst>
        </xdr:cNvPr>
        <xdr:cNvCxnSpPr/>
      </xdr:nvCxnSpPr>
      <xdr:spPr>
        <a:xfrm>
          <a:off x="4020820" y="55348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93997</xdr:rowOff>
    </xdr:from>
    <xdr:ext cx="405111" cy="259045"/>
    <xdr:sp macro="" textlink="">
      <xdr:nvSpPr>
        <xdr:cNvPr id="63" name="【道路】&#10;有形固定資産減価償却率平均値テキスト">
          <a:extLst>
            <a:ext uri="{FF2B5EF4-FFF2-40B4-BE49-F238E27FC236}">
              <a16:creationId xmlns:a16="http://schemas.microsoft.com/office/drawing/2014/main" id="{9B620DC0-F50A-47BF-822D-52BC97B2A63C}"/>
            </a:ext>
          </a:extLst>
        </xdr:cNvPr>
        <xdr:cNvSpPr txBox="1"/>
      </xdr:nvSpPr>
      <xdr:spPr>
        <a:xfrm>
          <a:off x="4124960" y="62966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71120</xdr:rowOff>
    </xdr:from>
    <xdr:to>
      <xdr:col>24</xdr:col>
      <xdr:colOff>114300</xdr:colOff>
      <xdr:row>39</xdr:row>
      <xdr:rowOff>1270</xdr:rowOff>
    </xdr:to>
    <xdr:sp macro="" textlink="">
      <xdr:nvSpPr>
        <xdr:cNvPr id="64" name="フローチャート: 判断 63">
          <a:extLst>
            <a:ext uri="{FF2B5EF4-FFF2-40B4-BE49-F238E27FC236}">
              <a16:creationId xmlns:a16="http://schemas.microsoft.com/office/drawing/2014/main" id="{1F3653F5-E8FF-451C-A4AC-93EA6E88FEFF}"/>
            </a:ext>
          </a:extLst>
        </xdr:cNvPr>
        <xdr:cNvSpPr/>
      </xdr:nvSpPr>
      <xdr:spPr>
        <a:xfrm>
          <a:off x="4036060" y="64414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69487</xdr:rowOff>
    </xdr:from>
    <xdr:to>
      <xdr:col>20</xdr:col>
      <xdr:colOff>38100</xdr:colOff>
      <xdr:row>38</xdr:row>
      <xdr:rowOff>171087</xdr:rowOff>
    </xdr:to>
    <xdr:sp macro="" textlink="">
      <xdr:nvSpPr>
        <xdr:cNvPr id="65" name="フローチャート: 判断 64">
          <a:extLst>
            <a:ext uri="{FF2B5EF4-FFF2-40B4-BE49-F238E27FC236}">
              <a16:creationId xmlns:a16="http://schemas.microsoft.com/office/drawing/2014/main" id="{6C2F2102-7E98-4A2F-BE5E-27B50560404B}"/>
            </a:ext>
          </a:extLst>
        </xdr:cNvPr>
        <xdr:cNvSpPr/>
      </xdr:nvSpPr>
      <xdr:spPr>
        <a:xfrm>
          <a:off x="3312160" y="643980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59690</xdr:rowOff>
    </xdr:from>
    <xdr:to>
      <xdr:col>15</xdr:col>
      <xdr:colOff>101600</xdr:colOff>
      <xdr:row>38</xdr:row>
      <xdr:rowOff>161290</xdr:rowOff>
    </xdr:to>
    <xdr:sp macro="" textlink="">
      <xdr:nvSpPr>
        <xdr:cNvPr id="66" name="フローチャート: 判断 65">
          <a:extLst>
            <a:ext uri="{FF2B5EF4-FFF2-40B4-BE49-F238E27FC236}">
              <a16:creationId xmlns:a16="http://schemas.microsoft.com/office/drawing/2014/main" id="{637AAF7C-849F-4918-AD48-72056F0F0D99}"/>
            </a:ext>
          </a:extLst>
        </xdr:cNvPr>
        <xdr:cNvSpPr/>
      </xdr:nvSpPr>
      <xdr:spPr>
        <a:xfrm>
          <a:off x="2514600" y="643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53159</xdr:rowOff>
    </xdr:from>
    <xdr:to>
      <xdr:col>10</xdr:col>
      <xdr:colOff>165100</xdr:colOff>
      <xdr:row>38</xdr:row>
      <xdr:rowOff>154759</xdr:rowOff>
    </xdr:to>
    <xdr:sp macro="" textlink="">
      <xdr:nvSpPr>
        <xdr:cNvPr id="67" name="フローチャート: 判断 66">
          <a:extLst>
            <a:ext uri="{FF2B5EF4-FFF2-40B4-BE49-F238E27FC236}">
              <a16:creationId xmlns:a16="http://schemas.microsoft.com/office/drawing/2014/main" id="{5CEF8437-A3FF-4744-ACC9-5B016271E803}"/>
            </a:ext>
          </a:extLst>
        </xdr:cNvPr>
        <xdr:cNvSpPr/>
      </xdr:nvSpPr>
      <xdr:spPr>
        <a:xfrm>
          <a:off x="1739900" y="6423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41728</xdr:rowOff>
    </xdr:from>
    <xdr:to>
      <xdr:col>6</xdr:col>
      <xdr:colOff>38100</xdr:colOff>
      <xdr:row>38</xdr:row>
      <xdr:rowOff>143328</xdr:rowOff>
    </xdr:to>
    <xdr:sp macro="" textlink="">
      <xdr:nvSpPr>
        <xdr:cNvPr id="68" name="フローチャート: 判断 67">
          <a:extLst>
            <a:ext uri="{FF2B5EF4-FFF2-40B4-BE49-F238E27FC236}">
              <a16:creationId xmlns:a16="http://schemas.microsoft.com/office/drawing/2014/main" id="{0CCBE814-EA01-4FE7-AD8A-4F8097959B6A}"/>
            </a:ext>
          </a:extLst>
        </xdr:cNvPr>
        <xdr:cNvSpPr/>
      </xdr:nvSpPr>
      <xdr:spPr>
        <a:xfrm>
          <a:off x="965200" y="641204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DFD6A3E-7292-4522-AE0C-0E3717C5D9C2}"/>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C5E45F27-5657-4BB5-AA4D-053B6AFFC291}"/>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AABED853-08D2-44CA-ACD5-8E9433CF12E3}"/>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6347B65E-0B2D-49CC-A3AF-984140931C21}"/>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77AFA1A6-F8F0-4127-B138-28F5D5C80793}"/>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62956</xdr:rowOff>
    </xdr:from>
    <xdr:to>
      <xdr:col>24</xdr:col>
      <xdr:colOff>114300</xdr:colOff>
      <xdr:row>39</xdr:row>
      <xdr:rowOff>164556</xdr:rowOff>
    </xdr:to>
    <xdr:sp macro="" textlink="">
      <xdr:nvSpPr>
        <xdr:cNvPr id="74" name="楕円 73">
          <a:extLst>
            <a:ext uri="{FF2B5EF4-FFF2-40B4-BE49-F238E27FC236}">
              <a16:creationId xmlns:a16="http://schemas.microsoft.com/office/drawing/2014/main" id="{38E03988-1222-41FA-AD10-1A9B5D23A506}"/>
            </a:ext>
          </a:extLst>
        </xdr:cNvPr>
        <xdr:cNvSpPr/>
      </xdr:nvSpPr>
      <xdr:spPr>
        <a:xfrm>
          <a:off x="4036060" y="6600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41383</xdr:rowOff>
    </xdr:from>
    <xdr:ext cx="405111" cy="259045"/>
    <xdr:sp macro="" textlink="">
      <xdr:nvSpPr>
        <xdr:cNvPr id="75" name="【道路】&#10;有形固定資産減価償却率該当値テキスト">
          <a:extLst>
            <a:ext uri="{FF2B5EF4-FFF2-40B4-BE49-F238E27FC236}">
              <a16:creationId xmlns:a16="http://schemas.microsoft.com/office/drawing/2014/main" id="{34E5771E-A937-451A-BD03-9E68A8C5090F}"/>
            </a:ext>
          </a:extLst>
        </xdr:cNvPr>
        <xdr:cNvSpPr txBox="1"/>
      </xdr:nvSpPr>
      <xdr:spPr>
        <a:xfrm>
          <a:off x="4124960" y="6579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53159</xdr:rowOff>
    </xdr:from>
    <xdr:to>
      <xdr:col>20</xdr:col>
      <xdr:colOff>38100</xdr:colOff>
      <xdr:row>39</xdr:row>
      <xdr:rowOff>154759</xdr:rowOff>
    </xdr:to>
    <xdr:sp macro="" textlink="">
      <xdr:nvSpPr>
        <xdr:cNvPr id="76" name="楕円 75">
          <a:extLst>
            <a:ext uri="{FF2B5EF4-FFF2-40B4-BE49-F238E27FC236}">
              <a16:creationId xmlns:a16="http://schemas.microsoft.com/office/drawing/2014/main" id="{B7B4B799-0C10-481D-B8F7-B96DDF57C7FB}"/>
            </a:ext>
          </a:extLst>
        </xdr:cNvPr>
        <xdr:cNvSpPr/>
      </xdr:nvSpPr>
      <xdr:spPr>
        <a:xfrm>
          <a:off x="3312160" y="659111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103959</xdr:rowOff>
    </xdr:from>
    <xdr:to>
      <xdr:col>24</xdr:col>
      <xdr:colOff>63500</xdr:colOff>
      <xdr:row>39</xdr:row>
      <xdr:rowOff>113756</xdr:rowOff>
    </xdr:to>
    <xdr:cxnSp macro="">
      <xdr:nvCxnSpPr>
        <xdr:cNvPr id="77" name="直線コネクタ 76">
          <a:extLst>
            <a:ext uri="{FF2B5EF4-FFF2-40B4-BE49-F238E27FC236}">
              <a16:creationId xmlns:a16="http://schemas.microsoft.com/office/drawing/2014/main" id="{9DEE4E32-57F3-47C5-AE5D-8EBAEC65C08D}"/>
            </a:ext>
          </a:extLst>
        </xdr:cNvPr>
        <xdr:cNvCxnSpPr/>
      </xdr:nvCxnSpPr>
      <xdr:spPr>
        <a:xfrm>
          <a:off x="3355340" y="6641919"/>
          <a:ext cx="73152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105410</xdr:rowOff>
    </xdr:from>
    <xdr:to>
      <xdr:col>15</xdr:col>
      <xdr:colOff>101600</xdr:colOff>
      <xdr:row>41</xdr:row>
      <xdr:rowOff>35560</xdr:rowOff>
    </xdr:to>
    <xdr:sp macro="" textlink="">
      <xdr:nvSpPr>
        <xdr:cNvPr id="78" name="楕円 77">
          <a:extLst>
            <a:ext uri="{FF2B5EF4-FFF2-40B4-BE49-F238E27FC236}">
              <a16:creationId xmlns:a16="http://schemas.microsoft.com/office/drawing/2014/main" id="{B8EA5230-419E-458C-8AC1-2B885DB6397D}"/>
            </a:ext>
          </a:extLst>
        </xdr:cNvPr>
        <xdr:cNvSpPr/>
      </xdr:nvSpPr>
      <xdr:spPr>
        <a:xfrm>
          <a:off x="2514600" y="68110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103959</xdr:rowOff>
    </xdr:from>
    <xdr:to>
      <xdr:col>19</xdr:col>
      <xdr:colOff>177800</xdr:colOff>
      <xdr:row>40</xdr:row>
      <xdr:rowOff>156210</xdr:rowOff>
    </xdr:to>
    <xdr:cxnSp macro="">
      <xdr:nvCxnSpPr>
        <xdr:cNvPr id="79" name="直線コネクタ 78">
          <a:extLst>
            <a:ext uri="{FF2B5EF4-FFF2-40B4-BE49-F238E27FC236}">
              <a16:creationId xmlns:a16="http://schemas.microsoft.com/office/drawing/2014/main" id="{F8CD2B5E-A1EA-4234-B7B7-0DA7E396FD28}"/>
            </a:ext>
          </a:extLst>
        </xdr:cNvPr>
        <xdr:cNvCxnSpPr/>
      </xdr:nvCxnSpPr>
      <xdr:spPr>
        <a:xfrm flipV="1">
          <a:off x="2565400" y="6641919"/>
          <a:ext cx="789940" cy="219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64588</xdr:rowOff>
    </xdr:from>
    <xdr:to>
      <xdr:col>10</xdr:col>
      <xdr:colOff>165100</xdr:colOff>
      <xdr:row>40</xdr:row>
      <xdr:rowOff>166188</xdr:rowOff>
    </xdr:to>
    <xdr:sp macro="" textlink="">
      <xdr:nvSpPr>
        <xdr:cNvPr id="80" name="楕円 79">
          <a:extLst>
            <a:ext uri="{FF2B5EF4-FFF2-40B4-BE49-F238E27FC236}">
              <a16:creationId xmlns:a16="http://schemas.microsoft.com/office/drawing/2014/main" id="{315DEBB9-A3A3-4E29-A4B4-42EBC36705B3}"/>
            </a:ext>
          </a:extLst>
        </xdr:cNvPr>
        <xdr:cNvSpPr/>
      </xdr:nvSpPr>
      <xdr:spPr>
        <a:xfrm>
          <a:off x="1739900" y="6770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115388</xdr:rowOff>
    </xdr:from>
    <xdr:to>
      <xdr:col>15</xdr:col>
      <xdr:colOff>50800</xdr:colOff>
      <xdr:row>40</xdr:row>
      <xdr:rowOff>156210</xdr:rowOff>
    </xdr:to>
    <xdr:cxnSp macro="">
      <xdr:nvCxnSpPr>
        <xdr:cNvPr id="81" name="直線コネクタ 80">
          <a:extLst>
            <a:ext uri="{FF2B5EF4-FFF2-40B4-BE49-F238E27FC236}">
              <a16:creationId xmlns:a16="http://schemas.microsoft.com/office/drawing/2014/main" id="{1E274285-707F-42B8-8E0C-EE637577AE33}"/>
            </a:ext>
          </a:extLst>
        </xdr:cNvPr>
        <xdr:cNvCxnSpPr/>
      </xdr:nvCxnSpPr>
      <xdr:spPr>
        <a:xfrm>
          <a:off x="1790700" y="6820988"/>
          <a:ext cx="7747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40</xdr:row>
      <xdr:rowOff>22134</xdr:rowOff>
    </xdr:from>
    <xdr:to>
      <xdr:col>6</xdr:col>
      <xdr:colOff>38100</xdr:colOff>
      <xdr:row>40</xdr:row>
      <xdr:rowOff>123734</xdr:rowOff>
    </xdr:to>
    <xdr:sp macro="" textlink="">
      <xdr:nvSpPr>
        <xdr:cNvPr id="82" name="楕円 81">
          <a:extLst>
            <a:ext uri="{FF2B5EF4-FFF2-40B4-BE49-F238E27FC236}">
              <a16:creationId xmlns:a16="http://schemas.microsoft.com/office/drawing/2014/main" id="{1AEA3D64-3EBB-4193-974A-36664632567D}"/>
            </a:ext>
          </a:extLst>
        </xdr:cNvPr>
        <xdr:cNvSpPr/>
      </xdr:nvSpPr>
      <xdr:spPr>
        <a:xfrm>
          <a:off x="965200" y="672773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40</xdr:row>
      <xdr:rowOff>72934</xdr:rowOff>
    </xdr:from>
    <xdr:to>
      <xdr:col>10</xdr:col>
      <xdr:colOff>114300</xdr:colOff>
      <xdr:row>40</xdr:row>
      <xdr:rowOff>115388</xdr:rowOff>
    </xdr:to>
    <xdr:cxnSp macro="">
      <xdr:nvCxnSpPr>
        <xdr:cNvPr id="83" name="直線コネクタ 82">
          <a:extLst>
            <a:ext uri="{FF2B5EF4-FFF2-40B4-BE49-F238E27FC236}">
              <a16:creationId xmlns:a16="http://schemas.microsoft.com/office/drawing/2014/main" id="{45F98345-EB3B-48E1-AC40-1444973A83BD}"/>
            </a:ext>
          </a:extLst>
        </xdr:cNvPr>
        <xdr:cNvCxnSpPr/>
      </xdr:nvCxnSpPr>
      <xdr:spPr>
        <a:xfrm>
          <a:off x="1008380" y="6778534"/>
          <a:ext cx="78232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16164</xdr:rowOff>
    </xdr:from>
    <xdr:ext cx="405111" cy="259045"/>
    <xdr:sp macro="" textlink="">
      <xdr:nvSpPr>
        <xdr:cNvPr id="84" name="n_1aveValue【道路】&#10;有形固定資産減価償却率">
          <a:extLst>
            <a:ext uri="{FF2B5EF4-FFF2-40B4-BE49-F238E27FC236}">
              <a16:creationId xmlns:a16="http://schemas.microsoft.com/office/drawing/2014/main" id="{0282CC4D-723F-4340-BBA6-287F0A354390}"/>
            </a:ext>
          </a:extLst>
        </xdr:cNvPr>
        <xdr:cNvSpPr txBox="1"/>
      </xdr:nvSpPr>
      <xdr:spPr>
        <a:xfrm>
          <a:off x="3170564" y="62188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6367</xdr:rowOff>
    </xdr:from>
    <xdr:ext cx="405111" cy="259045"/>
    <xdr:sp macro="" textlink="">
      <xdr:nvSpPr>
        <xdr:cNvPr id="85" name="n_2aveValue【道路】&#10;有形固定資産減価償却率">
          <a:extLst>
            <a:ext uri="{FF2B5EF4-FFF2-40B4-BE49-F238E27FC236}">
              <a16:creationId xmlns:a16="http://schemas.microsoft.com/office/drawing/2014/main" id="{106A2F78-2C57-4E91-AC30-5DC086360E5E}"/>
            </a:ext>
          </a:extLst>
        </xdr:cNvPr>
        <xdr:cNvSpPr txBox="1"/>
      </xdr:nvSpPr>
      <xdr:spPr>
        <a:xfrm>
          <a:off x="2385704" y="620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171285</xdr:rowOff>
    </xdr:from>
    <xdr:ext cx="405111" cy="259045"/>
    <xdr:sp macro="" textlink="">
      <xdr:nvSpPr>
        <xdr:cNvPr id="86" name="n_3aveValue【道路】&#10;有形固定資産減価償却率">
          <a:extLst>
            <a:ext uri="{FF2B5EF4-FFF2-40B4-BE49-F238E27FC236}">
              <a16:creationId xmlns:a16="http://schemas.microsoft.com/office/drawing/2014/main" id="{A0B5C3CD-2F1F-41F8-9F35-846851DCD874}"/>
            </a:ext>
          </a:extLst>
        </xdr:cNvPr>
        <xdr:cNvSpPr txBox="1"/>
      </xdr:nvSpPr>
      <xdr:spPr>
        <a:xfrm>
          <a:off x="1611004" y="62063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159855</xdr:rowOff>
    </xdr:from>
    <xdr:ext cx="405111" cy="259045"/>
    <xdr:sp macro="" textlink="">
      <xdr:nvSpPr>
        <xdr:cNvPr id="87" name="n_4aveValue【道路】&#10;有形固定資産減価償却率">
          <a:extLst>
            <a:ext uri="{FF2B5EF4-FFF2-40B4-BE49-F238E27FC236}">
              <a16:creationId xmlns:a16="http://schemas.microsoft.com/office/drawing/2014/main" id="{8237A6BE-ED4D-4B52-8EEE-80EAE519D76E}"/>
            </a:ext>
          </a:extLst>
        </xdr:cNvPr>
        <xdr:cNvSpPr txBox="1"/>
      </xdr:nvSpPr>
      <xdr:spPr>
        <a:xfrm>
          <a:off x="836304" y="61948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145886</xdr:rowOff>
    </xdr:from>
    <xdr:ext cx="405111" cy="259045"/>
    <xdr:sp macro="" textlink="">
      <xdr:nvSpPr>
        <xdr:cNvPr id="88" name="n_1mainValue【道路】&#10;有形固定資産減価償却率">
          <a:extLst>
            <a:ext uri="{FF2B5EF4-FFF2-40B4-BE49-F238E27FC236}">
              <a16:creationId xmlns:a16="http://schemas.microsoft.com/office/drawing/2014/main" id="{63DAFF1B-FEB3-4EF4-8401-B096560B41CA}"/>
            </a:ext>
          </a:extLst>
        </xdr:cNvPr>
        <xdr:cNvSpPr txBox="1"/>
      </xdr:nvSpPr>
      <xdr:spPr>
        <a:xfrm>
          <a:off x="3170564" y="6683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26687</xdr:rowOff>
    </xdr:from>
    <xdr:ext cx="405111" cy="259045"/>
    <xdr:sp macro="" textlink="">
      <xdr:nvSpPr>
        <xdr:cNvPr id="89" name="n_2mainValue【道路】&#10;有形固定資産減価償却率">
          <a:extLst>
            <a:ext uri="{FF2B5EF4-FFF2-40B4-BE49-F238E27FC236}">
              <a16:creationId xmlns:a16="http://schemas.microsoft.com/office/drawing/2014/main" id="{459B43EA-0EE5-4CC6-9F36-C4C3C55723EA}"/>
            </a:ext>
          </a:extLst>
        </xdr:cNvPr>
        <xdr:cNvSpPr txBox="1"/>
      </xdr:nvSpPr>
      <xdr:spPr>
        <a:xfrm>
          <a:off x="2385704" y="689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157315</xdr:rowOff>
    </xdr:from>
    <xdr:ext cx="405111" cy="259045"/>
    <xdr:sp macro="" textlink="">
      <xdr:nvSpPr>
        <xdr:cNvPr id="90" name="n_3mainValue【道路】&#10;有形固定資産減価償却率">
          <a:extLst>
            <a:ext uri="{FF2B5EF4-FFF2-40B4-BE49-F238E27FC236}">
              <a16:creationId xmlns:a16="http://schemas.microsoft.com/office/drawing/2014/main" id="{6C181685-DF00-4A05-AB3F-C80E59FA801A}"/>
            </a:ext>
          </a:extLst>
        </xdr:cNvPr>
        <xdr:cNvSpPr txBox="1"/>
      </xdr:nvSpPr>
      <xdr:spPr>
        <a:xfrm>
          <a:off x="1611004" y="6862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114861</xdr:rowOff>
    </xdr:from>
    <xdr:ext cx="405111" cy="259045"/>
    <xdr:sp macro="" textlink="">
      <xdr:nvSpPr>
        <xdr:cNvPr id="91" name="n_4mainValue【道路】&#10;有形固定資産減価償却率">
          <a:extLst>
            <a:ext uri="{FF2B5EF4-FFF2-40B4-BE49-F238E27FC236}">
              <a16:creationId xmlns:a16="http://schemas.microsoft.com/office/drawing/2014/main" id="{4116FB9D-48E4-44D5-BDAD-4609C399637F}"/>
            </a:ext>
          </a:extLst>
        </xdr:cNvPr>
        <xdr:cNvSpPr txBox="1"/>
      </xdr:nvSpPr>
      <xdr:spPr>
        <a:xfrm>
          <a:off x="836304" y="6820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C39E4F15-FD49-4F37-B9A5-AF23EF31ADB7}"/>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6DDD1382-F0FF-4CF5-9CAB-A8F2643E78CE}"/>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BAA475A9-D6D3-4A1A-8964-6DC871B147E5}"/>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51EFB4D8-F835-4798-8A52-BF2EDB90D4B8}"/>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3D08AC26-3764-4006-B58A-78A4CB15A972}"/>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839F78D8-938F-43CF-A2BF-5C37AD036A02}"/>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3587DCDD-EEAE-4749-82A1-6473EB365546}"/>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DA8A32-EFF1-4A6F-AC3A-7F51248D7498}"/>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E8A22B61-0013-459C-ADB5-C2EEDFEFC8A5}"/>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F766D011-AB0D-4867-A72A-24DDBDFC60DE}"/>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C6B61A26-BF09-4E4B-83E6-2787A3BBD8C9}"/>
            </a:ext>
          </a:extLst>
        </xdr:cNvPr>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0910E554-D74A-4109-8DCB-E5E9DE024AFF}"/>
            </a:ext>
          </a:extLst>
        </xdr:cNvPr>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A29A0029-4758-4BA3-A423-70C44FA86A68}"/>
            </a:ext>
          </a:extLst>
        </xdr:cNvPr>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59E57E6B-6055-4F14-86B2-A9B64C987087}"/>
            </a:ext>
          </a:extLst>
        </xdr:cNvPr>
        <xdr:cNvSpPr txBox="1"/>
      </xdr:nvSpPr>
      <xdr:spPr>
        <a:xfrm>
          <a:off x="540530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784A6070-F193-4F99-B8A9-30DB42A7439B}"/>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221139F1-A004-4193-BCFF-30B0EB8E9507}"/>
            </a:ext>
          </a:extLst>
        </xdr:cNvPr>
        <xdr:cNvSpPr txBox="1"/>
      </xdr:nvSpPr>
      <xdr:spPr>
        <a:xfrm>
          <a:off x="540530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97C1BC65-26B9-46F8-8950-9414B7D32968}"/>
            </a:ext>
          </a:extLst>
        </xdr:cNvPr>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603F9A63-F257-446A-B1C3-14ABAD47E62B}"/>
            </a:ext>
          </a:extLst>
        </xdr:cNvPr>
        <xdr:cNvSpPr txBox="1"/>
      </xdr:nvSpPr>
      <xdr:spPr>
        <a:xfrm>
          <a:off x="540530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5921F066-CF3E-4522-8C2D-2C4475564AA3}"/>
            </a:ext>
          </a:extLst>
        </xdr:cNvPr>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200B5D48-EC06-498D-B187-926231228C93}"/>
            </a:ext>
          </a:extLst>
        </xdr:cNvPr>
        <xdr:cNvSpPr txBox="1"/>
      </xdr:nvSpPr>
      <xdr:spPr>
        <a:xfrm>
          <a:off x="540530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8135673B-8FB9-4D64-8CC6-58292E0E8CE8}"/>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3" name="テキスト ボックス 112">
          <a:extLst>
            <a:ext uri="{FF2B5EF4-FFF2-40B4-BE49-F238E27FC236}">
              <a16:creationId xmlns:a16="http://schemas.microsoft.com/office/drawing/2014/main" id="{EDCF5356-76F3-4A15-9F71-B38982A587FB}"/>
            </a:ext>
          </a:extLst>
        </xdr:cNvPr>
        <xdr:cNvSpPr txBox="1"/>
      </xdr:nvSpPr>
      <xdr:spPr>
        <a:xfrm>
          <a:off x="5364041" y="5077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a:extLst>
            <a:ext uri="{FF2B5EF4-FFF2-40B4-BE49-F238E27FC236}">
              <a16:creationId xmlns:a16="http://schemas.microsoft.com/office/drawing/2014/main" id="{203D1EE9-7439-4658-8878-4FA28A64EBCE}"/>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6667</xdr:rowOff>
    </xdr:from>
    <xdr:to>
      <xdr:col>54</xdr:col>
      <xdr:colOff>189865</xdr:colOff>
      <xdr:row>41</xdr:row>
      <xdr:rowOff>67056</xdr:rowOff>
    </xdr:to>
    <xdr:cxnSp macro="">
      <xdr:nvCxnSpPr>
        <xdr:cNvPr id="115" name="直線コネクタ 114">
          <a:extLst>
            <a:ext uri="{FF2B5EF4-FFF2-40B4-BE49-F238E27FC236}">
              <a16:creationId xmlns:a16="http://schemas.microsoft.com/office/drawing/2014/main" id="{63416309-CE84-45C1-A676-02493E105996}"/>
            </a:ext>
          </a:extLst>
        </xdr:cNvPr>
        <xdr:cNvCxnSpPr/>
      </xdr:nvCxnSpPr>
      <xdr:spPr>
        <a:xfrm flipV="1">
          <a:off x="9219565" y="5706427"/>
          <a:ext cx="0" cy="12338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70883</xdr:rowOff>
    </xdr:from>
    <xdr:ext cx="469744" cy="259045"/>
    <xdr:sp macro="" textlink="">
      <xdr:nvSpPr>
        <xdr:cNvPr id="116" name="【道路】&#10;一人当たり延長最小値テキスト">
          <a:extLst>
            <a:ext uri="{FF2B5EF4-FFF2-40B4-BE49-F238E27FC236}">
              <a16:creationId xmlns:a16="http://schemas.microsoft.com/office/drawing/2014/main" id="{DB2B13A1-F06E-4559-ABFE-52301B26660F}"/>
            </a:ext>
          </a:extLst>
        </xdr:cNvPr>
        <xdr:cNvSpPr txBox="1"/>
      </xdr:nvSpPr>
      <xdr:spPr>
        <a:xfrm>
          <a:off x="9258300" y="6944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67056</xdr:rowOff>
    </xdr:from>
    <xdr:to>
      <xdr:col>55</xdr:col>
      <xdr:colOff>88900</xdr:colOff>
      <xdr:row>41</xdr:row>
      <xdr:rowOff>67056</xdr:rowOff>
    </xdr:to>
    <xdr:cxnSp macro="">
      <xdr:nvCxnSpPr>
        <xdr:cNvPr id="117" name="直線コネクタ 116">
          <a:extLst>
            <a:ext uri="{FF2B5EF4-FFF2-40B4-BE49-F238E27FC236}">
              <a16:creationId xmlns:a16="http://schemas.microsoft.com/office/drawing/2014/main" id="{9E9BBACB-A3E3-4DEC-BA2A-E30363B8944E}"/>
            </a:ext>
          </a:extLst>
        </xdr:cNvPr>
        <xdr:cNvCxnSpPr/>
      </xdr:nvCxnSpPr>
      <xdr:spPr>
        <a:xfrm>
          <a:off x="9154160" y="694029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124794</xdr:rowOff>
    </xdr:from>
    <xdr:ext cx="469744" cy="259045"/>
    <xdr:sp macro="" textlink="">
      <xdr:nvSpPr>
        <xdr:cNvPr id="118" name="【道路】&#10;一人当たり延長最大値テキスト">
          <a:extLst>
            <a:ext uri="{FF2B5EF4-FFF2-40B4-BE49-F238E27FC236}">
              <a16:creationId xmlns:a16="http://schemas.microsoft.com/office/drawing/2014/main" id="{350032C1-1332-40A9-9C76-E7192A155AC0}"/>
            </a:ext>
          </a:extLst>
        </xdr:cNvPr>
        <xdr:cNvSpPr txBox="1"/>
      </xdr:nvSpPr>
      <xdr:spPr>
        <a:xfrm>
          <a:off x="9258300" y="5489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6667</xdr:rowOff>
    </xdr:from>
    <xdr:to>
      <xdr:col>55</xdr:col>
      <xdr:colOff>88900</xdr:colOff>
      <xdr:row>34</xdr:row>
      <xdr:rowOff>6667</xdr:rowOff>
    </xdr:to>
    <xdr:cxnSp macro="">
      <xdr:nvCxnSpPr>
        <xdr:cNvPr id="119" name="直線コネクタ 118">
          <a:extLst>
            <a:ext uri="{FF2B5EF4-FFF2-40B4-BE49-F238E27FC236}">
              <a16:creationId xmlns:a16="http://schemas.microsoft.com/office/drawing/2014/main" id="{418DA3D8-9292-4801-A9EF-BF9D52A48CD5}"/>
            </a:ext>
          </a:extLst>
        </xdr:cNvPr>
        <xdr:cNvCxnSpPr/>
      </xdr:nvCxnSpPr>
      <xdr:spPr>
        <a:xfrm>
          <a:off x="9154160" y="570642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11828</xdr:rowOff>
    </xdr:from>
    <xdr:ext cx="469744" cy="259045"/>
    <xdr:sp macro="" textlink="">
      <xdr:nvSpPr>
        <xdr:cNvPr id="120" name="【道路】&#10;一人当たり延長平均値テキスト">
          <a:extLst>
            <a:ext uri="{FF2B5EF4-FFF2-40B4-BE49-F238E27FC236}">
              <a16:creationId xmlns:a16="http://schemas.microsoft.com/office/drawing/2014/main" id="{DF0EA869-9F62-476C-89F1-AD63F5FA2BF3}"/>
            </a:ext>
          </a:extLst>
        </xdr:cNvPr>
        <xdr:cNvSpPr txBox="1"/>
      </xdr:nvSpPr>
      <xdr:spPr>
        <a:xfrm>
          <a:off x="9258300" y="67174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33401</xdr:rowOff>
    </xdr:from>
    <xdr:to>
      <xdr:col>55</xdr:col>
      <xdr:colOff>50800</xdr:colOff>
      <xdr:row>40</xdr:row>
      <xdr:rowOff>135001</xdr:rowOff>
    </xdr:to>
    <xdr:sp macro="" textlink="">
      <xdr:nvSpPr>
        <xdr:cNvPr id="121" name="フローチャート: 判断 120">
          <a:extLst>
            <a:ext uri="{FF2B5EF4-FFF2-40B4-BE49-F238E27FC236}">
              <a16:creationId xmlns:a16="http://schemas.microsoft.com/office/drawing/2014/main" id="{CDF3E819-D1E0-4079-9B5D-44F783CEF552}"/>
            </a:ext>
          </a:extLst>
        </xdr:cNvPr>
        <xdr:cNvSpPr/>
      </xdr:nvSpPr>
      <xdr:spPr>
        <a:xfrm>
          <a:off x="9192260" y="673900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41973</xdr:rowOff>
    </xdr:from>
    <xdr:to>
      <xdr:col>50</xdr:col>
      <xdr:colOff>165100</xdr:colOff>
      <xdr:row>40</xdr:row>
      <xdr:rowOff>143573</xdr:rowOff>
    </xdr:to>
    <xdr:sp macro="" textlink="">
      <xdr:nvSpPr>
        <xdr:cNvPr id="122" name="フローチャート: 判断 121">
          <a:extLst>
            <a:ext uri="{FF2B5EF4-FFF2-40B4-BE49-F238E27FC236}">
              <a16:creationId xmlns:a16="http://schemas.microsoft.com/office/drawing/2014/main" id="{816269A2-2FFA-4EA8-9155-0FD1E20AAB1E}"/>
            </a:ext>
          </a:extLst>
        </xdr:cNvPr>
        <xdr:cNvSpPr/>
      </xdr:nvSpPr>
      <xdr:spPr>
        <a:xfrm>
          <a:off x="8445500" y="6747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41402</xdr:rowOff>
    </xdr:from>
    <xdr:to>
      <xdr:col>46</xdr:col>
      <xdr:colOff>38100</xdr:colOff>
      <xdr:row>40</xdr:row>
      <xdr:rowOff>143002</xdr:rowOff>
    </xdr:to>
    <xdr:sp macro="" textlink="">
      <xdr:nvSpPr>
        <xdr:cNvPr id="123" name="フローチャート: 判断 122">
          <a:extLst>
            <a:ext uri="{FF2B5EF4-FFF2-40B4-BE49-F238E27FC236}">
              <a16:creationId xmlns:a16="http://schemas.microsoft.com/office/drawing/2014/main" id="{A982B885-052F-4B5A-8336-6BBBBD65DF21}"/>
            </a:ext>
          </a:extLst>
        </xdr:cNvPr>
        <xdr:cNvSpPr/>
      </xdr:nvSpPr>
      <xdr:spPr>
        <a:xfrm>
          <a:off x="7670800" y="674700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41593</xdr:rowOff>
    </xdr:from>
    <xdr:to>
      <xdr:col>41</xdr:col>
      <xdr:colOff>101600</xdr:colOff>
      <xdr:row>40</xdr:row>
      <xdr:rowOff>143193</xdr:rowOff>
    </xdr:to>
    <xdr:sp macro="" textlink="">
      <xdr:nvSpPr>
        <xdr:cNvPr id="124" name="フローチャート: 判断 123">
          <a:extLst>
            <a:ext uri="{FF2B5EF4-FFF2-40B4-BE49-F238E27FC236}">
              <a16:creationId xmlns:a16="http://schemas.microsoft.com/office/drawing/2014/main" id="{235388E2-87B6-488F-9113-40892160D3E7}"/>
            </a:ext>
          </a:extLst>
        </xdr:cNvPr>
        <xdr:cNvSpPr/>
      </xdr:nvSpPr>
      <xdr:spPr>
        <a:xfrm>
          <a:off x="6873240" y="674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38164</xdr:rowOff>
    </xdr:from>
    <xdr:to>
      <xdr:col>36</xdr:col>
      <xdr:colOff>165100</xdr:colOff>
      <xdr:row>40</xdr:row>
      <xdr:rowOff>139764</xdr:rowOff>
    </xdr:to>
    <xdr:sp macro="" textlink="">
      <xdr:nvSpPr>
        <xdr:cNvPr id="125" name="フローチャート: 判断 124">
          <a:extLst>
            <a:ext uri="{FF2B5EF4-FFF2-40B4-BE49-F238E27FC236}">
              <a16:creationId xmlns:a16="http://schemas.microsoft.com/office/drawing/2014/main" id="{0CA374D0-91E1-47CE-8C66-2314007867CB}"/>
            </a:ext>
          </a:extLst>
        </xdr:cNvPr>
        <xdr:cNvSpPr/>
      </xdr:nvSpPr>
      <xdr:spPr>
        <a:xfrm>
          <a:off x="6098540" y="6743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26FA1288-1107-46F3-9A57-94C2733506E7}"/>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D1135317-FD28-4DE1-ACF8-1CA514715528}"/>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692A1BE5-C308-4C19-BB25-CCF6D6B0F76D}"/>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D604AFE9-5A18-43DC-9C95-AFD172A276B6}"/>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6529F399-12A1-49FB-A564-564B0DD8E7DF}"/>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143319</xdr:rowOff>
    </xdr:from>
    <xdr:to>
      <xdr:col>55</xdr:col>
      <xdr:colOff>50800</xdr:colOff>
      <xdr:row>40</xdr:row>
      <xdr:rowOff>73469</xdr:rowOff>
    </xdr:to>
    <xdr:sp macro="" textlink="">
      <xdr:nvSpPr>
        <xdr:cNvPr id="131" name="楕円 130">
          <a:extLst>
            <a:ext uri="{FF2B5EF4-FFF2-40B4-BE49-F238E27FC236}">
              <a16:creationId xmlns:a16="http://schemas.microsoft.com/office/drawing/2014/main" id="{EF60C23D-6E20-4893-AD6F-4B42A6BC6724}"/>
            </a:ext>
          </a:extLst>
        </xdr:cNvPr>
        <xdr:cNvSpPr/>
      </xdr:nvSpPr>
      <xdr:spPr>
        <a:xfrm>
          <a:off x="9192260" y="668127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166196</xdr:rowOff>
    </xdr:from>
    <xdr:ext cx="469744" cy="259045"/>
    <xdr:sp macro="" textlink="">
      <xdr:nvSpPr>
        <xdr:cNvPr id="132" name="【道路】&#10;一人当たり延長該当値テキスト">
          <a:extLst>
            <a:ext uri="{FF2B5EF4-FFF2-40B4-BE49-F238E27FC236}">
              <a16:creationId xmlns:a16="http://schemas.microsoft.com/office/drawing/2014/main" id="{6076F9F0-DC83-4F12-8F77-A8AB9AB9970B}"/>
            </a:ext>
          </a:extLst>
        </xdr:cNvPr>
        <xdr:cNvSpPr txBox="1"/>
      </xdr:nvSpPr>
      <xdr:spPr>
        <a:xfrm>
          <a:off x="9258300" y="6536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138938</xdr:rowOff>
    </xdr:from>
    <xdr:to>
      <xdr:col>50</xdr:col>
      <xdr:colOff>165100</xdr:colOff>
      <xdr:row>40</xdr:row>
      <xdr:rowOff>69088</xdr:rowOff>
    </xdr:to>
    <xdr:sp macro="" textlink="">
      <xdr:nvSpPr>
        <xdr:cNvPr id="133" name="楕円 132">
          <a:extLst>
            <a:ext uri="{FF2B5EF4-FFF2-40B4-BE49-F238E27FC236}">
              <a16:creationId xmlns:a16="http://schemas.microsoft.com/office/drawing/2014/main" id="{66F93D0B-871F-47EA-8E97-C8ABA8AE31B0}"/>
            </a:ext>
          </a:extLst>
        </xdr:cNvPr>
        <xdr:cNvSpPr/>
      </xdr:nvSpPr>
      <xdr:spPr>
        <a:xfrm>
          <a:off x="8445500" y="667689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18288</xdr:rowOff>
    </xdr:from>
    <xdr:to>
      <xdr:col>55</xdr:col>
      <xdr:colOff>0</xdr:colOff>
      <xdr:row>40</xdr:row>
      <xdr:rowOff>22669</xdr:rowOff>
    </xdr:to>
    <xdr:cxnSp macro="">
      <xdr:nvCxnSpPr>
        <xdr:cNvPr id="134" name="直線コネクタ 133">
          <a:extLst>
            <a:ext uri="{FF2B5EF4-FFF2-40B4-BE49-F238E27FC236}">
              <a16:creationId xmlns:a16="http://schemas.microsoft.com/office/drawing/2014/main" id="{9544AB29-CA60-4ADE-8BA1-C6FB5E65734A}"/>
            </a:ext>
          </a:extLst>
        </xdr:cNvPr>
        <xdr:cNvCxnSpPr/>
      </xdr:nvCxnSpPr>
      <xdr:spPr>
        <a:xfrm>
          <a:off x="8496300" y="6723888"/>
          <a:ext cx="723900" cy="4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134176</xdr:rowOff>
    </xdr:from>
    <xdr:to>
      <xdr:col>46</xdr:col>
      <xdr:colOff>38100</xdr:colOff>
      <xdr:row>40</xdr:row>
      <xdr:rowOff>64326</xdr:rowOff>
    </xdr:to>
    <xdr:sp macro="" textlink="">
      <xdr:nvSpPr>
        <xdr:cNvPr id="135" name="楕円 134">
          <a:extLst>
            <a:ext uri="{FF2B5EF4-FFF2-40B4-BE49-F238E27FC236}">
              <a16:creationId xmlns:a16="http://schemas.microsoft.com/office/drawing/2014/main" id="{C58055D5-9491-46FC-A424-4DA124CCD63E}"/>
            </a:ext>
          </a:extLst>
        </xdr:cNvPr>
        <xdr:cNvSpPr/>
      </xdr:nvSpPr>
      <xdr:spPr>
        <a:xfrm>
          <a:off x="7670800" y="667213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13526</xdr:rowOff>
    </xdr:from>
    <xdr:to>
      <xdr:col>50</xdr:col>
      <xdr:colOff>114300</xdr:colOff>
      <xdr:row>40</xdr:row>
      <xdr:rowOff>18288</xdr:rowOff>
    </xdr:to>
    <xdr:cxnSp macro="">
      <xdr:nvCxnSpPr>
        <xdr:cNvPr id="136" name="直線コネクタ 135">
          <a:extLst>
            <a:ext uri="{FF2B5EF4-FFF2-40B4-BE49-F238E27FC236}">
              <a16:creationId xmlns:a16="http://schemas.microsoft.com/office/drawing/2014/main" id="{60DE7DA8-B396-415B-81B2-2238117520B4}"/>
            </a:ext>
          </a:extLst>
        </xdr:cNvPr>
        <xdr:cNvCxnSpPr/>
      </xdr:nvCxnSpPr>
      <xdr:spPr>
        <a:xfrm>
          <a:off x="7713980" y="6719126"/>
          <a:ext cx="782320" cy="4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135128</xdr:rowOff>
    </xdr:from>
    <xdr:to>
      <xdr:col>41</xdr:col>
      <xdr:colOff>101600</xdr:colOff>
      <xdr:row>40</xdr:row>
      <xdr:rowOff>65278</xdr:rowOff>
    </xdr:to>
    <xdr:sp macro="" textlink="">
      <xdr:nvSpPr>
        <xdr:cNvPr id="137" name="楕円 136">
          <a:extLst>
            <a:ext uri="{FF2B5EF4-FFF2-40B4-BE49-F238E27FC236}">
              <a16:creationId xmlns:a16="http://schemas.microsoft.com/office/drawing/2014/main" id="{5B796B59-F808-43E8-8502-D653EF290610}"/>
            </a:ext>
          </a:extLst>
        </xdr:cNvPr>
        <xdr:cNvSpPr/>
      </xdr:nvSpPr>
      <xdr:spPr>
        <a:xfrm>
          <a:off x="6873240" y="667308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13526</xdr:rowOff>
    </xdr:from>
    <xdr:to>
      <xdr:col>45</xdr:col>
      <xdr:colOff>177800</xdr:colOff>
      <xdr:row>40</xdr:row>
      <xdr:rowOff>14478</xdr:rowOff>
    </xdr:to>
    <xdr:cxnSp macro="">
      <xdr:nvCxnSpPr>
        <xdr:cNvPr id="138" name="直線コネクタ 137">
          <a:extLst>
            <a:ext uri="{FF2B5EF4-FFF2-40B4-BE49-F238E27FC236}">
              <a16:creationId xmlns:a16="http://schemas.microsoft.com/office/drawing/2014/main" id="{B245174C-C3A4-49F2-8B2E-E7BA24297BDB}"/>
            </a:ext>
          </a:extLst>
        </xdr:cNvPr>
        <xdr:cNvCxnSpPr/>
      </xdr:nvCxnSpPr>
      <xdr:spPr>
        <a:xfrm flipV="1">
          <a:off x="6924040" y="6719126"/>
          <a:ext cx="789940" cy="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127889</xdr:rowOff>
    </xdr:from>
    <xdr:to>
      <xdr:col>36</xdr:col>
      <xdr:colOff>165100</xdr:colOff>
      <xdr:row>40</xdr:row>
      <xdr:rowOff>58039</xdr:rowOff>
    </xdr:to>
    <xdr:sp macro="" textlink="">
      <xdr:nvSpPr>
        <xdr:cNvPr id="139" name="楕円 138">
          <a:extLst>
            <a:ext uri="{FF2B5EF4-FFF2-40B4-BE49-F238E27FC236}">
              <a16:creationId xmlns:a16="http://schemas.microsoft.com/office/drawing/2014/main" id="{722DC331-2C44-4906-B483-81C536DBFF5A}"/>
            </a:ext>
          </a:extLst>
        </xdr:cNvPr>
        <xdr:cNvSpPr/>
      </xdr:nvSpPr>
      <xdr:spPr>
        <a:xfrm>
          <a:off x="6098540" y="666584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7239</xdr:rowOff>
    </xdr:from>
    <xdr:to>
      <xdr:col>41</xdr:col>
      <xdr:colOff>50800</xdr:colOff>
      <xdr:row>40</xdr:row>
      <xdr:rowOff>14478</xdr:rowOff>
    </xdr:to>
    <xdr:cxnSp macro="">
      <xdr:nvCxnSpPr>
        <xdr:cNvPr id="140" name="直線コネクタ 139">
          <a:extLst>
            <a:ext uri="{FF2B5EF4-FFF2-40B4-BE49-F238E27FC236}">
              <a16:creationId xmlns:a16="http://schemas.microsoft.com/office/drawing/2014/main" id="{B5333AAA-7C07-4884-AFFB-186199A3EB6F}"/>
            </a:ext>
          </a:extLst>
        </xdr:cNvPr>
        <xdr:cNvCxnSpPr/>
      </xdr:nvCxnSpPr>
      <xdr:spPr>
        <a:xfrm>
          <a:off x="6149340" y="6712839"/>
          <a:ext cx="7747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134700</xdr:rowOff>
    </xdr:from>
    <xdr:ext cx="469744" cy="259045"/>
    <xdr:sp macro="" textlink="">
      <xdr:nvSpPr>
        <xdr:cNvPr id="141" name="n_1aveValue【道路】&#10;一人当たり延長">
          <a:extLst>
            <a:ext uri="{FF2B5EF4-FFF2-40B4-BE49-F238E27FC236}">
              <a16:creationId xmlns:a16="http://schemas.microsoft.com/office/drawing/2014/main" id="{DCF5FD8B-BABD-4028-9B91-0D9487DEC71F}"/>
            </a:ext>
          </a:extLst>
        </xdr:cNvPr>
        <xdr:cNvSpPr txBox="1"/>
      </xdr:nvSpPr>
      <xdr:spPr>
        <a:xfrm>
          <a:off x="8271587" y="6840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134129</xdr:rowOff>
    </xdr:from>
    <xdr:ext cx="469744" cy="259045"/>
    <xdr:sp macro="" textlink="">
      <xdr:nvSpPr>
        <xdr:cNvPr id="142" name="n_2aveValue【道路】&#10;一人当たり延長">
          <a:extLst>
            <a:ext uri="{FF2B5EF4-FFF2-40B4-BE49-F238E27FC236}">
              <a16:creationId xmlns:a16="http://schemas.microsoft.com/office/drawing/2014/main" id="{3AC2D674-1B2A-49C4-B585-07783988349A}"/>
            </a:ext>
          </a:extLst>
        </xdr:cNvPr>
        <xdr:cNvSpPr txBox="1"/>
      </xdr:nvSpPr>
      <xdr:spPr>
        <a:xfrm>
          <a:off x="7509587" y="6839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134320</xdr:rowOff>
    </xdr:from>
    <xdr:ext cx="469744" cy="259045"/>
    <xdr:sp macro="" textlink="">
      <xdr:nvSpPr>
        <xdr:cNvPr id="143" name="n_3aveValue【道路】&#10;一人当たり延長">
          <a:extLst>
            <a:ext uri="{FF2B5EF4-FFF2-40B4-BE49-F238E27FC236}">
              <a16:creationId xmlns:a16="http://schemas.microsoft.com/office/drawing/2014/main" id="{0384AA4C-705E-42BB-AB9A-DEAC93C4D7FE}"/>
            </a:ext>
          </a:extLst>
        </xdr:cNvPr>
        <xdr:cNvSpPr txBox="1"/>
      </xdr:nvSpPr>
      <xdr:spPr>
        <a:xfrm>
          <a:off x="6712027" y="6839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130891</xdr:rowOff>
    </xdr:from>
    <xdr:ext cx="469744" cy="259045"/>
    <xdr:sp macro="" textlink="">
      <xdr:nvSpPr>
        <xdr:cNvPr id="144" name="n_4aveValue【道路】&#10;一人当たり延長">
          <a:extLst>
            <a:ext uri="{FF2B5EF4-FFF2-40B4-BE49-F238E27FC236}">
              <a16:creationId xmlns:a16="http://schemas.microsoft.com/office/drawing/2014/main" id="{99205BBC-EE75-4AF8-B3A5-4F4474117495}"/>
            </a:ext>
          </a:extLst>
        </xdr:cNvPr>
        <xdr:cNvSpPr txBox="1"/>
      </xdr:nvSpPr>
      <xdr:spPr>
        <a:xfrm>
          <a:off x="5937327" y="6836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85615</xdr:rowOff>
    </xdr:from>
    <xdr:ext cx="469744" cy="259045"/>
    <xdr:sp macro="" textlink="">
      <xdr:nvSpPr>
        <xdr:cNvPr id="145" name="n_1mainValue【道路】&#10;一人当たり延長">
          <a:extLst>
            <a:ext uri="{FF2B5EF4-FFF2-40B4-BE49-F238E27FC236}">
              <a16:creationId xmlns:a16="http://schemas.microsoft.com/office/drawing/2014/main" id="{9A21E5A6-91FA-477D-9193-A2346F56399E}"/>
            </a:ext>
          </a:extLst>
        </xdr:cNvPr>
        <xdr:cNvSpPr txBox="1"/>
      </xdr:nvSpPr>
      <xdr:spPr>
        <a:xfrm>
          <a:off x="8271587" y="6455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80853</xdr:rowOff>
    </xdr:from>
    <xdr:ext cx="469744" cy="259045"/>
    <xdr:sp macro="" textlink="">
      <xdr:nvSpPr>
        <xdr:cNvPr id="146" name="n_2mainValue【道路】&#10;一人当たり延長">
          <a:extLst>
            <a:ext uri="{FF2B5EF4-FFF2-40B4-BE49-F238E27FC236}">
              <a16:creationId xmlns:a16="http://schemas.microsoft.com/office/drawing/2014/main" id="{68A039C8-0081-49BA-B071-070524322CC5}"/>
            </a:ext>
          </a:extLst>
        </xdr:cNvPr>
        <xdr:cNvSpPr txBox="1"/>
      </xdr:nvSpPr>
      <xdr:spPr>
        <a:xfrm>
          <a:off x="7509587" y="6451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81805</xdr:rowOff>
    </xdr:from>
    <xdr:ext cx="469744" cy="259045"/>
    <xdr:sp macro="" textlink="">
      <xdr:nvSpPr>
        <xdr:cNvPr id="147" name="n_3mainValue【道路】&#10;一人当たり延長">
          <a:extLst>
            <a:ext uri="{FF2B5EF4-FFF2-40B4-BE49-F238E27FC236}">
              <a16:creationId xmlns:a16="http://schemas.microsoft.com/office/drawing/2014/main" id="{23E891CA-8CC4-4FD8-B2AC-FFFED8827E4F}"/>
            </a:ext>
          </a:extLst>
        </xdr:cNvPr>
        <xdr:cNvSpPr txBox="1"/>
      </xdr:nvSpPr>
      <xdr:spPr>
        <a:xfrm>
          <a:off x="6712027" y="6452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74566</xdr:rowOff>
    </xdr:from>
    <xdr:ext cx="469744" cy="259045"/>
    <xdr:sp macro="" textlink="">
      <xdr:nvSpPr>
        <xdr:cNvPr id="148" name="n_4mainValue【道路】&#10;一人当たり延長">
          <a:extLst>
            <a:ext uri="{FF2B5EF4-FFF2-40B4-BE49-F238E27FC236}">
              <a16:creationId xmlns:a16="http://schemas.microsoft.com/office/drawing/2014/main" id="{255332FF-33B0-46C8-AC2D-78EA22186FF8}"/>
            </a:ext>
          </a:extLst>
        </xdr:cNvPr>
        <xdr:cNvSpPr txBox="1"/>
      </xdr:nvSpPr>
      <xdr:spPr>
        <a:xfrm>
          <a:off x="5937327" y="6444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FE3D4EB0-5D65-40D7-99AB-368AD6BAC6EA}"/>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F4ED1E59-F59C-426F-A502-80ACDA6FDF8C}"/>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C0555B68-8B4B-49A9-9B62-3963616F36CA}"/>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B1A3456A-D2CB-4595-A3BD-93123B7FFAAC}"/>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E8272FA8-3C70-4982-B274-AD9A7B623656}"/>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D5FA72A3-462F-4E35-87EA-0D847E92EC21}"/>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92E8E5C7-759E-4F54-8A46-3E304F16DFCD}"/>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EA26D497-013E-4EC9-9E78-4B49E494FD3F}"/>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6824ED63-3751-4170-BB63-3BC5BEB1283C}"/>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C9044DCF-D234-48E6-908B-A774F464C8BA}"/>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59" name="テキスト ボックス 158">
          <a:extLst>
            <a:ext uri="{FF2B5EF4-FFF2-40B4-BE49-F238E27FC236}">
              <a16:creationId xmlns:a16="http://schemas.microsoft.com/office/drawing/2014/main" id="{1C4D71CC-AB48-4927-8118-FAE961C148B9}"/>
            </a:ext>
          </a:extLst>
        </xdr:cNvPr>
        <xdr:cNvSpPr txBox="1"/>
      </xdr:nvSpPr>
      <xdr:spPr>
        <a:xfrm>
          <a:off x="336081" y="11040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DA3EBC73-C49D-43C7-BF6C-B4951B63B11A}"/>
            </a:ext>
          </a:extLst>
        </xdr:cNvPr>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159855</xdr:rowOff>
    </xdr:from>
    <xdr:ext cx="403059" cy="259045"/>
    <xdr:sp macro="" textlink="">
      <xdr:nvSpPr>
        <xdr:cNvPr id="161" name="テキスト ボックス 160">
          <a:extLst>
            <a:ext uri="{FF2B5EF4-FFF2-40B4-BE49-F238E27FC236}">
              <a16:creationId xmlns:a16="http://schemas.microsoft.com/office/drawing/2014/main" id="{83FCC69B-5692-4550-AA82-26EC832B4B63}"/>
            </a:ext>
          </a:extLst>
        </xdr:cNvPr>
        <xdr:cNvSpPr txBox="1"/>
      </xdr:nvSpPr>
      <xdr:spPr>
        <a:xfrm>
          <a:off x="336081" y="1072117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4F999F04-C283-4E8E-8923-A838CAF55B98}"/>
            </a:ext>
          </a:extLst>
        </xdr:cNvPr>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137184AD-8636-479A-9248-CEC906B9AE3D}"/>
            </a:ext>
          </a:extLst>
        </xdr:cNvPr>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FBC05E59-7449-419F-9A4D-2EE199139F00}"/>
            </a:ext>
          </a:extLst>
        </xdr:cNvPr>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2AFD27C8-A056-4212-A565-363515A752A6}"/>
            </a:ext>
          </a:extLst>
        </xdr:cNvPr>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3F756ABF-6999-46F9-9175-555A1D7B6860}"/>
            </a:ext>
          </a:extLst>
        </xdr:cNvPr>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818160C3-BCB6-4F2D-A824-A5B656049BCB}"/>
            </a:ext>
          </a:extLst>
        </xdr:cNvPr>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7CA4D095-4577-4FCD-9A0A-66797CF07603}"/>
            </a:ext>
          </a:extLst>
        </xdr:cNvPr>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A1EE2FE5-9BFF-4658-B1B5-4818FBC42111}"/>
            </a:ext>
          </a:extLst>
        </xdr:cNvPr>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FD7D18C6-B9EB-4C9A-B1B3-7005CB736A64}"/>
            </a:ext>
          </a:extLst>
        </xdr:cNvPr>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70049</xdr:rowOff>
    </xdr:from>
    <xdr:ext cx="403059" cy="259045"/>
    <xdr:sp macro="" textlink="">
      <xdr:nvSpPr>
        <xdr:cNvPr id="171" name="テキスト ボックス 170">
          <a:extLst>
            <a:ext uri="{FF2B5EF4-FFF2-40B4-BE49-F238E27FC236}">
              <a16:creationId xmlns:a16="http://schemas.microsoft.com/office/drawing/2014/main" id="{E3BBAFE2-9E39-4115-B8CB-83B8FDA10868}"/>
            </a:ext>
          </a:extLst>
        </xdr:cNvPr>
        <xdr:cNvSpPr txBox="1"/>
      </xdr:nvSpPr>
      <xdr:spPr>
        <a:xfrm>
          <a:off x="336081" y="912260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6B48FB2C-987D-4ED6-90D9-9BED61FE636E}"/>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73" name="テキスト ボックス 172">
          <a:extLst>
            <a:ext uri="{FF2B5EF4-FFF2-40B4-BE49-F238E27FC236}">
              <a16:creationId xmlns:a16="http://schemas.microsoft.com/office/drawing/2014/main" id="{AB256229-7091-45D8-A4C2-BD68D3F06E25}"/>
            </a:ext>
          </a:extLst>
        </xdr:cNvPr>
        <xdr:cNvSpPr txBox="1"/>
      </xdr:nvSpPr>
      <xdr:spPr>
        <a:xfrm>
          <a:off x="33608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4" name="【橋りょう・トンネル】&#10;有形固定資産減価償却率グラフ枠">
          <a:extLst>
            <a:ext uri="{FF2B5EF4-FFF2-40B4-BE49-F238E27FC236}">
              <a16:creationId xmlns:a16="http://schemas.microsoft.com/office/drawing/2014/main" id="{456D8EC9-6DAB-40F1-A13F-5CF0B655DD8F}"/>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21227</xdr:rowOff>
    </xdr:from>
    <xdr:to>
      <xdr:col>24</xdr:col>
      <xdr:colOff>62865</xdr:colOff>
      <xdr:row>64</xdr:row>
      <xdr:rowOff>91440</xdr:rowOff>
    </xdr:to>
    <xdr:cxnSp macro="">
      <xdr:nvCxnSpPr>
        <xdr:cNvPr id="175" name="直線コネクタ 174">
          <a:extLst>
            <a:ext uri="{FF2B5EF4-FFF2-40B4-BE49-F238E27FC236}">
              <a16:creationId xmlns:a16="http://schemas.microsoft.com/office/drawing/2014/main" id="{F0ECEA4E-CF34-4324-A2EF-FFCC26A5585D}"/>
            </a:ext>
          </a:extLst>
        </xdr:cNvPr>
        <xdr:cNvCxnSpPr/>
      </xdr:nvCxnSpPr>
      <xdr:spPr>
        <a:xfrm flipV="1">
          <a:off x="4086225" y="9241427"/>
          <a:ext cx="0" cy="1578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95267</xdr:rowOff>
    </xdr:from>
    <xdr:ext cx="405111" cy="259045"/>
    <xdr:sp macro="" textlink="">
      <xdr:nvSpPr>
        <xdr:cNvPr id="176" name="【橋りょう・トンネル】&#10;有形固定資産減価償却率最小値テキスト">
          <a:extLst>
            <a:ext uri="{FF2B5EF4-FFF2-40B4-BE49-F238E27FC236}">
              <a16:creationId xmlns:a16="http://schemas.microsoft.com/office/drawing/2014/main" id="{48A60D48-AE9F-400B-9712-D98B876BC1EF}"/>
            </a:ext>
          </a:extLst>
        </xdr:cNvPr>
        <xdr:cNvSpPr txBox="1"/>
      </xdr:nvSpPr>
      <xdr:spPr>
        <a:xfrm>
          <a:off x="4124960" y="1082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91440</xdr:rowOff>
    </xdr:from>
    <xdr:to>
      <xdr:col>24</xdr:col>
      <xdr:colOff>152400</xdr:colOff>
      <xdr:row>64</xdr:row>
      <xdr:rowOff>91440</xdr:rowOff>
    </xdr:to>
    <xdr:cxnSp macro="">
      <xdr:nvCxnSpPr>
        <xdr:cNvPr id="177" name="直線コネクタ 176">
          <a:extLst>
            <a:ext uri="{FF2B5EF4-FFF2-40B4-BE49-F238E27FC236}">
              <a16:creationId xmlns:a16="http://schemas.microsoft.com/office/drawing/2014/main" id="{FA645A37-7437-4C0A-8933-DD1716C192A2}"/>
            </a:ext>
          </a:extLst>
        </xdr:cNvPr>
        <xdr:cNvCxnSpPr/>
      </xdr:nvCxnSpPr>
      <xdr:spPr>
        <a:xfrm>
          <a:off x="4020820" y="108204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139354</xdr:rowOff>
    </xdr:from>
    <xdr:ext cx="405111" cy="259045"/>
    <xdr:sp macro="" textlink="">
      <xdr:nvSpPr>
        <xdr:cNvPr id="178" name="【橋りょう・トンネル】&#10;有形固定資産減価償却率最大値テキスト">
          <a:extLst>
            <a:ext uri="{FF2B5EF4-FFF2-40B4-BE49-F238E27FC236}">
              <a16:creationId xmlns:a16="http://schemas.microsoft.com/office/drawing/2014/main" id="{4B6F1300-E692-441D-B708-246491ADD0EF}"/>
            </a:ext>
          </a:extLst>
        </xdr:cNvPr>
        <xdr:cNvSpPr txBox="1"/>
      </xdr:nvSpPr>
      <xdr:spPr>
        <a:xfrm>
          <a:off x="4124960" y="90242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21227</xdr:rowOff>
    </xdr:from>
    <xdr:to>
      <xdr:col>24</xdr:col>
      <xdr:colOff>152400</xdr:colOff>
      <xdr:row>55</xdr:row>
      <xdr:rowOff>21227</xdr:rowOff>
    </xdr:to>
    <xdr:cxnSp macro="">
      <xdr:nvCxnSpPr>
        <xdr:cNvPr id="179" name="直線コネクタ 178">
          <a:extLst>
            <a:ext uri="{FF2B5EF4-FFF2-40B4-BE49-F238E27FC236}">
              <a16:creationId xmlns:a16="http://schemas.microsoft.com/office/drawing/2014/main" id="{9304A2DF-7A81-4E83-874F-AB74FE9906E3}"/>
            </a:ext>
          </a:extLst>
        </xdr:cNvPr>
        <xdr:cNvCxnSpPr/>
      </xdr:nvCxnSpPr>
      <xdr:spPr>
        <a:xfrm>
          <a:off x="4020820" y="924142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154594</xdr:rowOff>
    </xdr:from>
    <xdr:ext cx="405111" cy="259045"/>
    <xdr:sp macro="" textlink="">
      <xdr:nvSpPr>
        <xdr:cNvPr id="180" name="【橋りょう・トンネル】&#10;有形固定資産減価償却率平均値テキスト">
          <a:extLst>
            <a:ext uri="{FF2B5EF4-FFF2-40B4-BE49-F238E27FC236}">
              <a16:creationId xmlns:a16="http://schemas.microsoft.com/office/drawing/2014/main" id="{0876DA97-5C7C-45A2-8185-E9E79B78DB50}"/>
            </a:ext>
          </a:extLst>
        </xdr:cNvPr>
        <xdr:cNvSpPr txBox="1"/>
      </xdr:nvSpPr>
      <xdr:spPr>
        <a:xfrm>
          <a:off x="4124960" y="100453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4717</xdr:rowOff>
    </xdr:from>
    <xdr:to>
      <xdr:col>24</xdr:col>
      <xdr:colOff>114300</xdr:colOff>
      <xdr:row>60</xdr:row>
      <xdr:rowOff>106317</xdr:rowOff>
    </xdr:to>
    <xdr:sp macro="" textlink="">
      <xdr:nvSpPr>
        <xdr:cNvPr id="181" name="フローチャート: 判断 180">
          <a:extLst>
            <a:ext uri="{FF2B5EF4-FFF2-40B4-BE49-F238E27FC236}">
              <a16:creationId xmlns:a16="http://schemas.microsoft.com/office/drawing/2014/main" id="{E8799646-D815-43FC-B9A7-6D3F731B4E31}"/>
            </a:ext>
          </a:extLst>
        </xdr:cNvPr>
        <xdr:cNvSpPr/>
      </xdr:nvSpPr>
      <xdr:spPr>
        <a:xfrm>
          <a:off x="4036060" y="1006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120650</xdr:rowOff>
    </xdr:from>
    <xdr:to>
      <xdr:col>20</xdr:col>
      <xdr:colOff>38100</xdr:colOff>
      <xdr:row>60</xdr:row>
      <xdr:rowOff>50800</xdr:rowOff>
    </xdr:to>
    <xdr:sp macro="" textlink="">
      <xdr:nvSpPr>
        <xdr:cNvPr id="182" name="フローチャート: 判断 181">
          <a:extLst>
            <a:ext uri="{FF2B5EF4-FFF2-40B4-BE49-F238E27FC236}">
              <a16:creationId xmlns:a16="http://schemas.microsoft.com/office/drawing/2014/main" id="{473D7C16-1F9D-4F63-BA6F-3A9A072444BD}"/>
            </a:ext>
          </a:extLst>
        </xdr:cNvPr>
        <xdr:cNvSpPr/>
      </xdr:nvSpPr>
      <xdr:spPr>
        <a:xfrm>
          <a:off x="3312160" y="100114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94524</xdr:rowOff>
    </xdr:from>
    <xdr:to>
      <xdr:col>15</xdr:col>
      <xdr:colOff>101600</xdr:colOff>
      <xdr:row>60</xdr:row>
      <xdr:rowOff>24674</xdr:rowOff>
    </xdr:to>
    <xdr:sp macro="" textlink="">
      <xdr:nvSpPr>
        <xdr:cNvPr id="183" name="フローチャート: 判断 182">
          <a:extLst>
            <a:ext uri="{FF2B5EF4-FFF2-40B4-BE49-F238E27FC236}">
              <a16:creationId xmlns:a16="http://schemas.microsoft.com/office/drawing/2014/main" id="{A7C4617A-1C40-4EB5-8F6B-78B4B041DA2E}"/>
            </a:ext>
          </a:extLst>
        </xdr:cNvPr>
        <xdr:cNvSpPr/>
      </xdr:nvSpPr>
      <xdr:spPr>
        <a:xfrm>
          <a:off x="2514600" y="998528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61867</xdr:rowOff>
    </xdr:from>
    <xdr:to>
      <xdr:col>10</xdr:col>
      <xdr:colOff>165100</xdr:colOff>
      <xdr:row>59</xdr:row>
      <xdr:rowOff>163467</xdr:rowOff>
    </xdr:to>
    <xdr:sp macro="" textlink="">
      <xdr:nvSpPr>
        <xdr:cNvPr id="184" name="フローチャート: 判断 183">
          <a:extLst>
            <a:ext uri="{FF2B5EF4-FFF2-40B4-BE49-F238E27FC236}">
              <a16:creationId xmlns:a16="http://schemas.microsoft.com/office/drawing/2014/main" id="{BB72666C-F81A-4AE0-A8A1-C8226D954B3F}"/>
            </a:ext>
          </a:extLst>
        </xdr:cNvPr>
        <xdr:cNvSpPr/>
      </xdr:nvSpPr>
      <xdr:spPr>
        <a:xfrm>
          <a:off x="1739900" y="9952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58601</xdr:rowOff>
    </xdr:from>
    <xdr:to>
      <xdr:col>6</xdr:col>
      <xdr:colOff>38100</xdr:colOff>
      <xdr:row>59</xdr:row>
      <xdr:rowOff>160201</xdr:rowOff>
    </xdr:to>
    <xdr:sp macro="" textlink="">
      <xdr:nvSpPr>
        <xdr:cNvPr id="185" name="フローチャート: 判断 184">
          <a:extLst>
            <a:ext uri="{FF2B5EF4-FFF2-40B4-BE49-F238E27FC236}">
              <a16:creationId xmlns:a16="http://schemas.microsoft.com/office/drawing/2014/main" id="{7153D90F-5374-4815-B0E8-F96186E825BD}"/>
            </a:ext>
          </a:extLst>
        </xdr:cNvPr>
        <xdr:cNvSpPr/>
      </xdr:nvSpPr>
      <xdr:spPr>
        <a:xfrm>
          <a:off x="965200" y="994936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8B5477FE-A05D-4864-A823-46FC1E20CB2F}"/>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8BB7ECFA-4B79-4E89-B320-76ABE1B53686}"/>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584175C0-7B52-4417-8C7A-745FE925EE3C}"/>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EEFBA051-2C26-48FB-A42E-68A856513150}"/>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D06A0B0D-0217-4567-B071-0D1C74C0B600}"/>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146776</xdr:rowOff>
    </xdr:from>
    <xdr:to>
      <xdr:col>24</xdr:col>
      <xdr:colOff>114300</xdr:colOff>
      <xdr:row>56</xdr:row>
      <xdr:rowOff>76926</xdr:rowOff>
    </xdr:to>
    <xdr:sp macro="" textlink="">
      <xdr:nvSpPr>
        <xdr:cNvPr id="191" name="楕円 190">
          <a:extLst>
            <a:ext uri="{FF2B5EF4-FFF2-40B4-BE49-F238E27FC236}">
              <a16:creationId xmlns:a16="http://schemas.microsoft.com/office/drawing/2014/main" id="{3C5F8C88-517E-4968-B0C5-E478977A02EF}"/>
            </a:ext>
          </a:extLst>
        </xdr:cNvPr>
        <xdr:cNvSpPr/>
      </xdr:nvSpPr>
      <xdr:spPr>
        <a:xfrm>
          <a:off x="4036060" y="936697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54</xdr:row>
      <xdr:rowOff>169653</xdr:rowOff>
    </xdr:from>
    <xdr:ext cx="405111" cy="259045"/>
    <xdr:sp macro="" textlink="">
      <xdr:nvSpPr>
        <xdr:cNvPr id="192" name="【橋りょう・トンネル】&#10;有形固定資産減価償却率該当値テキスト">
          <a:extLst>
            <a:ext uri="{FF2B5EF4-FFF2-40B4-BE49-F238E27FC236}">
              <a16:creationId xmlns:a16="http://schemas.microsoft.com/office/drawing/2014/main" id="{B0B0DF9E-F55E-4EA6-AD69-364C9957B7DC}"/>
            </a:ext>
          </a:extLst>
        </xdr:cNvPr>
        <xdr:cNvSpPr txBox="1"/>
      </xdr:nvSpPr>
      <xdr:spPr>
        <a:xfrm>
          <a:off x="4124960" y="9222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101056</xdr:rowOff>
    </xdr:from>
    <xdr:to>
      <xdr:col>20</xdr:col>
      <xdr:colOff>38100</xdr:colOff>
      <xdr:row>56</xdr:row>
      <xdr:rowOff>31206</xdr:rowOff>
    </xdr:to>
    <xdr:sp macro="" textlink="">
      <xdr:nvSpPr>
        <xdr:cNvPr id="193" name="楕円 192">
          <a:extLst>
            <a:ext uri="{FF2B5EF4-FFF2-40B4-BE49-F238E27FC236}">
              <a16:creationId xmlns:a16="http://schemas.microsoft.com/office/drawing/2014/main" id="{8A77F584-672D-4A10-BF67-DA0D9B349986}"/>
            </a:ext>
          </a:extLst>
        </xdr:cNvPr>
        <xdr:cNvSpPr/>
      </xdr:nvSpPr>
      <xdr:spPr>
        <a:xfrm>
          <a:off x="3312160" y="932125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55</xdr:row>
      <xdr:rowOff>151856</xdr:rowOff>
    </xdr:from>
    <xdr:to>
      <xdr:col>24</xdr:col>
      <xdr:colOff>63500</xdr:colOff>
      <xdr:row>56</xdr:row>
      <xdr:rowOff>26126</xdr:rowOff>
    </xdr:to>
    <xdr:cxnSp macro="">
      <xdr:nvCxnSpPr>
        <xdr:cNvPr id="194" name="直線コネクタ 193">
          <a:extLst>
            <a:ext uri="{FF2B5EF4-FFF2-40B4-BE49-F238E27FC236}">
              <a16:creationId xmlns:a16="http://schemas.microsoft.com/office/drawing/2014/main" id="{16560277-FA7D-4C85-BCA3-A22EC06372C3}"/>
            </a:ext>
          </a:extLst>
        </xdr:cNvPr>
        <xdr:cNvCxnSpPr/>
      </xdr:nvCxnSpPr>
      <xdr:spPr>
        <a:xfrm>
          <a:off x="3355340" y="9372056"/>
          <a:ext cx="73152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52070</xdr:rowOff>
    </xdr:from>
    <xdr:to>
      <xdr:col>15</xdr:col>
      <xdr:colOff>101600</xdr:colOff>
      <xdr:row>55</xdr:row>
      <xdr:rowOff>153670</xdr:rowOff>
    </xdr:to>
    <xdr:sp macro="" textlink="">
      <xdr:nvSpPr>
        <xdr:cNvPr id="195" name="楕円 194">
          <a:extLst>
            <a:ext uri="{FF2B5EF4-FFF2-40B4-BE49-F238E27FC236}">
              <a16:creationId xmlns:a16="http://schemas.microsoft.com/office/drawing/2014/main" id="{7EC15803-7BE2-49B6-95A1-D0845A7D1E8D}"/>
            </a:ext>
          </a:extLst>
        </xdr:cNvPr>
        <xdr:cNvSpPr/>
      </xdr:nvSpPr>
      <xdr:spPr>
        <a:xfrm>
          <a:off x="2514600" y="9272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102870</xdr:rowOff>
    </xdr:from>
    <xdr:to>
      <xdr:col>19</xdr:col>
      <xdr:colOff>177800</xdr:colOff>
      <xdr:row>55</xdr:row>
      <xdr:rowOff>151856</xdr:rowOff>
    </xdr:to>
    <xdr:cxnSp macro="">
      <xdr:nvCxnSpPr>
        <xdr:cNvPr id="196" name="直線コネクタ 195">
          <a:extLst>
            <a:ext uri="{FF2B5EF4-FFF2-40B4-BE49-F238E27FC236}">
              <a16:creationId xmlns:a16="http://schemas.microsoft.com/office/drawing/2014/main" id="{87C7F11F-78E3-4B89-A706-FECA2FCF707C}"/>
            </a:ext>
          </a:extLst>
        </xdr:cNvPr>
        <xdr:cNvCxnSpPr/>
      </xdr:nvCxnSpPr>
      <xdr:spPr>
        <a:xfrm>
          <a:off x="2565400" y="9323070"/>
          <a:ext cx="78994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81462</xdr:rowOff>
    </xdr:from>
    <xdr:to>
      <xdr:col>10</xdr:col>
      <xdr:colOff>165100</xdr:colOff>
      <xdr:row>56</xdr:row>
      <xdr:rowOff>11612</xdr:rowOff>
    </xdr:to>
    <xdr:sp macro="" textlink="">
      <xdr:nvSpPr>
        <xdr:cNvPr id="197" name="楕円 196">
          <a:extLst>
            <a:ext uri="{FF2B5EF4-FFF2-40B4-BE49-F238E27FC236}">
              <a16:creationId xmlns:a16="http://schemas.microsoft.com/office/drawing/2014/main" id="{5197BCF0-C7D1-4265-8682-CB00C9B1BE64}"/>
            </a:ext>
          </a:extLst>
        </xdr:cNvPr>
        <xdr:cNvSpPr/>
      </xdr:nvSpPr>
      <xdr:spPr>
        <a:xfrm>
          <a:off x="1739900" y="930166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55</xdr:row>
      <xdr:rowOff>102870</xdr:rowOff>
    </xdr:from>
    <xdr:to>
      <xdr:col>15</xdr:col>
      <xdr:colOff>50800</xdr:colOff>
      <xdr:row>55</xdr:row>
      <xdr:rowOff>132262</xdr:rowOff>
    </xdr:to>
    <xdr:cxnSp macro="">
      <xdr:nvCxnSpPr>
        <xdr:cNvPr id="198" name="直線コネクタ 197">
          <a:extLst>
            <a:ext uri="{FF2B5EF4-FFF2-40B4-BE49-F238E27FC236}">
              <a16:creationId xmlns:a16="http://schemas.microsoft.com/office/drawing/2014/main" id="{7CDA4B34-4149-46CF-BE35-0BA767873CD0}"/>
            </a:ext>
          </a:extLst>
        </xdr:cNvPr>
        <xdr:cNvCxnSpPr/>
      </xdr:nvCxnSpPr>
      <xdr:spPr>
        <a:xfrm flipV="1">
          <a:off x="1790700" y="9323070"/>
          <a:ext cx="7747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55</xdr:row>
      <xdr:rowOff>35741</xdr:rowOff>
    </xdr:from>
    <xdr:to>
      <xdr:col>6</xdr:col>
      <xdr:colOff>38100</xdr:colOff>
      <xdr:row>55</xdr:row>
      <xdr:rowOff>137341</xdr:rowOff>
    </xdr:to>
    <xdr:sp macro="" textlink="">
      <xdr:nvSpPr>
        <xdr:cNvPr id="199" name="楕円 198">
          <a:extLst>
            <a:ext uri="{FF2B5EF4-FFF2-40B4-BE49-F238E27FC236}">
              <a16:creationId xmlns:a16="http://schemas.microsoft.com/office/drawing/2014/main" id="{2A23FA51-78E4-48AD-921A-63F6F7651AAA}"/>
            </a:ext>
          </a:extLst>
        </xdr:cNvPr>
        <xdr:cNvSpPr/>
      </xdr:nvSpPr>
      <xdr:spPr>
        <a:xfrm>
          <a:off x="965200" y="925594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55</xdr:row>
      <xdr:rowOff>86541</xdr:rowOff>
    </xdr:from>
    <xdr:to>
      <xdr:col>10</xdr:col>
      <xdr:colOff>114300</xdr:colOff>
      <xdr:row>55</xdr:row>
      <xdr:rowOff>132262</xdr:rowOff>
    </xdr:to>
    <xdr:cxnSp macro="">
      <xdr:nvCxnSpPr>
        <xdr:cNvPr id="200" name="直線コネクタ 199">
          <a:extLst>
            <a:ext uri="{FF2B5EF4-FFF2-40B4-BE49-F238E27FC236}">
              <a16:creationId xmlns:a16="http://schemas.microsoft.com/office/drawing/2014/main" id="{5E3E2F0E-5A8F-4C5A-8F5E-60F6B2B4986F}"/>
            </a:ext>
          </a:extLst>
        </xdr:cNvPr>
        <xdr:cNvCxnSpPr/>
      </xdr:nvCxnSpPr>
      <xdr:spPr>
        <a:xfrm>
          <a:off x="1008380" y="9306741"/>
          <a:ext cx="78232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41927</xdr:rowOff>
    </xdr:from>
    <xdr:ext cx="405111" cy="259045"/>
    <xdr:sp macro="" textlink="">
      <xdr:nvSpPr>
        <xdr:cNvPr id="201" name="n_1aveValue【橋りょう・トンネル】&#10;有形固定資産減価償却率">
          <a:extLst>
            <a:ext uri="{FF2B5EF4-FFF2-40B4-BE49-F238E27FC236}">
              <a16:creationId xmlns:a16="http://schemas.microsoft.com/office/drawing/2014/main" id="{511182C7-E3B6-44EE-B7A8-6DA3470B7EE3}"/>
            </a:ext>
          </a:extLst>
        </xdr:cNvPr>
        <xdr:cNvSpPr txBox="1"/>
      </xdr:nvSpPr>
      <xdr:spPr>
        <a:xfrm>
          <a:off x="3170564" y="10100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15801</xdr:rowOff>
    </xdr:from>
    <xdr:ext cx="405111" cy="259045"/>
    <xdr:sp macro="" textlink="">
      <xdr:nvSpPr>
        <xdr:cNvPr id="202" name="n_2aveValue【橋りょう・トンネル】&#10;有形固定資産減価償却率">
          <a:extLst>
            <a:ext uri="{FF2B5EF4-FFF2-40B4-BE49-F238E27FC236}">
              <a16:creationId xmlns:a16="http://schemas.microsoft.com/office/drawing/2014/main" id="{316631F2-253A-4DF7-916E-54B7FB8A0DA6}"/>
            </a:ext>
          </a:extLst>
        </xdr:cNvPr>
        <xdr:cNvSpPr txBox="1"/>
      </xdr:nvSpPr>
      <xdr:spPr>
        <a:xfrm>
          <a:off x="2385704" y="100742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154594</xdr:rowOff>
    </xdr:from>
    <xdr:ext cx="405111" cy="259045"/>
    <xdr:sp macro="" textlink="">
      <xdr:nvSpPr>
        <xdr:cNvPr id="203" name="n_3aveValue【橋りょう・トンネル】&#10;有形固定資産減価償却率">
          <a:extLst>
            <a:ext uri="{FF2B5EF4-FFF2-40B4-BE49-F238E27FC236}">
              <a16:creationId xmlns:a16="http://schemas.microsoft.com/office/drawing/2014/main" id="{792F7C4C-1A54-42FC-B428-64128DBB6AED}"/>
            </a:ext>
          </a:extLst>
        </xdr:cNvPr>
        <xdr:cNvSpPr txBox="1"/>
      </xdr:nvSpPr>
      <xdr:spPr>
        <a:xfrm>
          <a:off x="1611004" y="10045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151328</xdr:rowOff>
    </xdr:from>
    <xdr:ext cx="405111" cy="259045"/>
    <xdr:sp macro="" textlink="">
      <xdr:nvSpPr>
        <xdr:cNvPr id="204" name="n_4aveValue【橋りょう・トンネル】&#10;有形固定資産減価償却率">
          <a:extLst>
            <a:ext uri="{FF2B5EF4-FFF2-40B4-BE49-F238E27FC236}">
              <a16:creationId xmlns:a16="http://schemas.microsoft.com/office/drawing/2014/main" id="{EC96A945-86E1-4ED2-AD30-1782F8EA1E38}"/>
            </a:ext>
          </a:extLst>
        </xdr:cNvPr>
        <xdr:cNvSpPr txBox="1"/>
      </xdr:nvSpPr>
      <xdr:spPr>
        <a:xfrm>
          <a:off x="836304" y="10042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54</xdr:row>
      <xdr:rowOff>47733</xdr:rowOff>
    </xdr:from>
    <xdr:ext cx="405111" cy="259045"/>
    <xdr:sp macro="" textlink="">
      <xdr:nvSpPr>
        <xdr:cNvPr id="205" name="n_1mainValue【橋りょう・トンネル】&#10;有形固定資産減価償却率">
          <a:extLst>
            <a:ext uri="{FF2B5EF4-FFF2-40B4-BE49-F238E27FC236}">
              <a16:creationId xmlns:a16="http://schemas.microsoft.com/office/drawing/2014/main" id="{A5B53EB8-0D40-42A2-9867-5649FDABD919}"/>
            </a:ext>
          </a:extLst>
        </xdr:cNvPr>
        <xdr:cNvSpPr txBox="1"/>
      </xdr:nvSpPr>
      <xdr:spPr>
        <a:xfrm>
          <a:off x="3170564" y="9100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53</xdr:row>
      <xdr:rowOff>170197</xdr:rowOff>
    </xdr:from>
    <xdr:ext cx="405111" cy="259045"/>
    <xdr:sp macro="" textlink="">
      <xdr:nvSpPr>
        <xdr:cNvPr id="206" name="n_2mainValue【橋りょう・トンネル】&#10;有形固定資産減価償却率">
          <a:extLst>
            <a:ext uri="{FF2B5EF4-FFF2-40B4-BE49-F238E27FC236}">
              <a16:creationId xmlns:a16="http://schemas.microsoft.com/office/drawing/2014/main" id="{C599CB3C-8ABE-41AF-9C05-598D0A921701}"/>
            </a:ext>
          </a:extLst>
        </xdr:cNvPr>
        <xdr:cNvSpPr txBox="1"/>
      </xdr:nvSpPr>
      <xdr:spPr>
        <a:xfrm>
          <a:off x="2385704" y="9055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54</xdr:row>
      <xdr:rowOff>28139</xdr:rowOff>
    </xdr:from>
    <xdr:ext cx="405111" cy="259045"/>
    <xdr:sp macro="" textlink="">
      <xdr:nvSpPr>
        <xdr:cNvPr id="207" name="n_3mainValue【橋りょう・トンネル】&#10;有形固定資産減価償却率">
          <a:extLst>
            <a:ext uri="{FF2B5EF4-FFF2-40B4-BE49-F238E27FC236}">
              <a16:creationId xmlns:a16="http://schemas.microsoft.com/office/drawing/2014/main" id="{819F972B-DA28-4D05-912A-FD6136CB52AD}"/>
            </a:ext>
          </a:extLst>
        </xdr:cNvPr>
        <xdr:cNvSpPr txBox="1"/>
      </xdr:nvSpPr>
      <xdr:spPr>
        <a:xfrm>
          <a:off x="1611004" y="9080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53</xdr:row>
      <xdr:rowOff>153868</xdr:rowOff>
    </xdr:from>
    <xdr:ext cx="405111" cy="259045"/>
    <xdr:sp macro="" textlink="">
      <xdr:nvSpPr>
        <xdr:cNvPr id="208" name="n_4mainValue【橋りょう・トンネル】&#10;有形固定資産減価償却率">
          <a:extLst>
            <a:ext uri="{FF2B5EF4-FFF2-40B4-BE49-F238E27FC236}">
              <a16:creationId xmlns:a16="http://schemas.microsoft.com/office/drawing/2014/main" id="{1757C0A1-CD0D-475B-8581-AE56035134F9}"/>
            </a:ext>
          </a:extLst>
        </xdr:cNvPr>
        <xdr:cNvSpPr txBox="1"/>
      </xdr:nvSpPr>
      <xdr:spPr>
        <a:xfrm>
          <a:off x="836304" y="9038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a16="http://schemas.microsoft.com/office/drawing/2014/main" id="{336E7A95-79DE-472D-ACE0-38E8ED07AC81}"/>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a16="http://schemas.microsoft.com/office/drawing/2014/main" id="{BB99844F-BDA2-48C4-897A-BFF777B068B0}"/>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a16="http://schemas.microsoft.com/office/drawing/2014/main" id="{85DE168D-DA3B-4D5F-A88F-BB4DCBD005B8}"/>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a16="http://schemas.microsoft.com/office/drawing/2014/main" id="{9D463969-CEF7-49B5-9585-06E8B6CB0C23}"/>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a16="http://schemas.microsoft.com/office/drawing/2014/main" id="{3D774026-C8F7-4F13-BB1E-56000C030A30}"/>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a16="http://schemas.microsoft.com/office/drawing/2014/main" id="{4250A9E0-05ED-4084-958E-A672F4C093D6}"/>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a16="http://schemas.microsoft.com/office/drawing/2014/main" id="{3978A178-D3D5-494F-A562-AB07F88E2A6E}"/>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a16="http://schemas.microsoft.com/office/drawing/2014/main" id="{9496D392-7C65-4F01-A2AD-63A6652BD031}"/>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a:extLst>
            <a:ext uri="{FF2B5EF4-FFF2-40B4-BE49-F238E27FC236}">
              <a16:creationId xmlns:a16="http://schemas.microsoft.com/office/drawing/2014/main" id="{1ED21D44-CD0E-439E-9788-DFA31467463C}"/>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a16="http://schemas.microsoft.com/office/drawing/2014/main" id="{B19D9BA7-966F-468E-94E3-5EFE99C80E43}"/>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9" name="直線コネクタ 218">
          <a:extLst>
            <a:ext uri="{FF2B5EF4-FFF2-40B4-BE49-F238E27FC236}">
              <a16:creationId xmlns:a16="http://schemas.microsoft.com/office/drawing/2014/main" id="{3660222A-7CEE-4936-8579-B4714B81BA69}"/>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20" name="テキスト ボックス 219">
          <a:extLst>
            <a:ext uri="{FF2B5EF4-FFF2-40B4-BE49-F238E27FC236}">
              <a16:creationId xmlns:a16="http://schemas.microsoft.com/office/drawing/2014/main" id="{EAA7F005-8370-4763-8DF8-9EBFD356D0F9}"/>
            </a:ext>
          </a:extLst>
        </xdr:cNvPr>
        <xdr:cNvSpPr txBox="1"/>
      </xdr:nvSpPr>
      <xdr:spPr>
        <a:xfrm>
          <a:off x="5600834" y="106667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1" name="直線コネクタ 220">
          <a:extLst>
            <a:ext uri="{FF2B5EF4-FFF2-40B4-BE49-F238E27FC236}">
              <a16:creationId xmlns:a16="http://schemas.microsoft.com/office/drawing/2014/main" id="{82A5F3EB-DB5B-4F06-B035-83C3C062DB37}"/>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61</xdr:row>
      <xdr:rowOff>67327</xdr:rowOff>
    </xdr:from>
    <xdr:ext cx="531299" cy="259045"/>
    <xdr:sp macro="" textlink="">
      <xdr:nvSpPr>
        <xdr:cNvPr id="222" name="テキスト ボックス 221">
          <a:extLst>
            <a:ext uri="{FF2B5EF4-FFF2-40B4-BE49-F238E27FC236}">
              <a16:creationId xmlns:a16="http://schemas.microsoft.com/office/drawing/2014/main" id="{595D4914-4F90-47C8-A0B4-9CE23645CA97}"/>
            </a:ext>
          </a:extLst>
        </xdr:cNvPr>
        <xdr:cNvSpPr txBox="1"/>
      </xdr:nvSpPr>
      <xdr:spPr>
        <a:xfrm>
          <a:off x="5364041" y="102933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3" name="直線コネクタ 222">
          <a:extLst>
            <a:ext uri="{FF2B5EF4-FFF2-40B4-BE49-F238E27FC236}">
              <a16:creationId xmlns:a16="http://schemas.microsoft.com/office/drawing/2014/main" id="{26E3E27C-713E-46A1-954A-3B65AB9ED382}"/>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4" name="テキスト ボックス 223">
          <a:extLst>
            <a:ext uri="{FF2B5EF4-FFF2-40B4-BE49-F238E27FC236}">
              <a16:creationId xmlns:a16="http://schemas.microsoft.com/office/drawing/2014/main" id="{E9E02E73-3724-41EF-B319-DC1A4D1E5E37}"/>
            </a:ext>
          </a:extLst>
        </xdr:cNvPr>
        <xdr:cNvSpPr txBox="1"/>
      </xdr:nvSpPr>
      <xdr:spPr>
        <a:xfrm>
          <a:off x="5299921" y="99199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5" name="直線コネクタ 224">
          <a:extLst>
            <a:ext uri="{FF2B5EF4-FFF2-40B4-BE49-F238E27FC236}">
              <a16:creationId xmlns:a16="http://schemas.microsoft.com/office/drawing/2014/main" id="{3034A637-D4C8-4850-BB9D-70E3C7C28C87}"/>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6" name="テキスト ボックス 225">
          <a:extLst>
            <a:ext uri="{FF2B5EF4-FFF2-40B4-BE49-F238E27FC236}">
              <a16:creationId xmlns:a16="http://schemas.microsoft.com/office/drawing/2014/main" id="{E04A1BDC-9467-44CC-B83E-BFC4D1D8E859}"/>
            </a:ext>
          </a:extLst>
        </xdr:cNvPr>
        <xdr:cNvSpPr txBox="1"/>
      </xdr:nvSpPr>
      <xdr:spPr>
        <a:xfrm>
          <a:off x="5299921" y="95504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7" name="直線コネクタ 226">
          <a:extLst>
            <a:ext uri="{FF2B5EF4-FFF2-40B4-BE49-F238E27FC236}">
              <a16:creationId xmlns:a16="http://schemas.microsoft.com/office/drawing/2014/main" id="{7CF434C5-3334-48DF-A8B5-AF7D8667B829}"/>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8" name="テキスト ボックス 227">
          <a:extLst>
            <a:ext uri="{FF2B5EF4-FFF2-40B4-BE49-F238E27FC236}">
              <a16:creationId xmlns:a16="http://schemas.microsoft.com/office/drawing/2014/main" id="{BB46E421-F49E-493A-80E7-A678C7F1E353}"/>
            </a:ext>
          </a:extLst>
        </xdr:cNvPr>
        <xdr:cNvSpPr txBox="1"/>
      </xdr:nvSpPr>
      <xdr:spPr>
        <a:xfrm>
          <a:off x="5299921" y="91770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9D593CCB-E3FA-4873-8F02-0A8F05FFB32C}"/>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30" name="テキスト ボックス 229">
          <a:extLst>
            <a:ext uri="{FF2B5EF4-FFF2-40B4-BE49-F238E27FC236}">
              <a16:creationId xmlns:a16="http://schemas.microsoft.com/office/drawing/2014/main" id="{D848090A-B8EE-4458-8A7D-F6704A6E4677}"/>
            </a:ext>
          </a:extLst>
        </xdr:cNvPr>
        <xdr:cNvSpPr txBox="1"/>
      </xdr:nvSpPr>
      <xdr:spPr>
        <a:xfrm>
          <a:off x="5299921" y="88036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橋りょう・トンネル】&#10;一人当たり有形固定資産（償却資産）額グラフ枠">
          <a:extLst>
            <a:ext uri="{FF2B5EF4-FFF2-40B4-BE49-F238E27FC236}">
              <a16:creationId xmlns:a16="http://schemas.microsoft.com/office/drawing/2014/main" id="{63A03574-FA6E-40D1-8C46-63C4D0D56177}"/>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44539</xdr:rowOff>
    </xdr:from>
    <xdr:to>
      <xdr:col>54</xdr:col>
      <xdr:colOff>189865</xdr:colOff>
      <xdr:row>64</xdr:row>
      <xdr:rowOff>56678</xdr:rowOff>
    </xdr:to>
    <xdr:cxnSp macro="">
      <xdr:nvCxnSpPr>
        <xdr:cNvPr id="232" name="直線コネクタ 231">
          <a:extLst>
            <a:ext uri="{FF2B5EF4-FFF2-40B4-BE49-F238E27FC236}">
              <a16:creationId xmlns:a16="http://schemas.microsoft.com/office/drawing/2014/main" id="{ACDABA47-B729-49E1-97CA-2D0692686482}"/>
            </a:ext>
          </a:extLst>
        </xdr:cNvPr>
        <xdr:cNvCxnSpPr/>
      </xdr:nvCxnSpPr>
      <xdr:spPr>
        <a:xfrm flipV="1">
          <a:off x="9219565" y="9432379"/>
          <a:ext cx="0" cy="13532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60505</xdr:rowOff>
    </xdr:from>
    <xdr:ext cx="469744" cy="259045"/>
    <xdr:sp macro="" textlink="">
      <xdr:nvSpPr>
        <xdr:cNvPr id="233" name="【橋りょう・トンネル】&#10;一人当たり有形固定資産（償却資産）額最小値テキスト">
          <a:extLst>
            <a:ext uri="{FF2B5EF4-FFF2-40B4-BE49-F238E27FC236}">
              <a16:creationId xmlns:a16="http://schemas.microsoft.com/office/drawing/2014/main" id="{DDD1A952-11B8-40E1-89FC-C09B3121225A}"/>
            </a:ext>
          </a:extLst>
        </xdr:cNvPr>
        <xdr:cNvSpPr txBox="1"/>
      </xdr:nvSpPr>
      <xdr:spPr>
        <a:xfrm>
          <a:off x="9258300" y="10789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56678</xdr:rowOff>
    </xdr:from>
    <xdr:to>
      <xdr:col>55</xdr:col>
      <xdr:colOff>88900</xdr:colOff>
      <xdr:row>64</xdr:row>
      <xdr:rowOff>56678</xdr:rowOff>
    </xdr:to>
    <xdr:cxnSp macro="">
      <xdr:nvCxnSpPr>
        <xdr:cNvPr id="234" name="直線コネクタ 233">
          <a:extLst>
            <a:ext uri="{FF2B5EF4-FFF2-40B4-BE49-F238E27FC236}">
              <a16:creationId xmlns:a16="http://schemas.microsoft.com/office/drawing/2014/main" id="{734C687E-A6B3-4ACF-959C-5FE668447F76}"/>
            </a:ext>
          </a:extLst>
        </xdr:cNvPr>
        <xdr:cNvCxnSpPr/>
      </xdr:nvCxnSpPr>
      <xdr:spPr>
        <a:xfrm>
          <a:off x="9154160" y="1078563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162666</xdr:rowOff>
    </xdr:from>
    <xdr:ext cx="599010" cy="259045"/>
    <xdr:sp macro="" textlink="">
      <xdr:nvSpPr>
        <xdr:cNvPr id="235" name="【橋りょう・トンネル】&#10;一人当たり有形固定資産（償却資産）額最大値テキスト">
          <a:extLst>
            <a:ext uri="{FF2B5EF4-FFF2-40B4-BE49-F238E27FC236}">
              <a16:creationId xmlns:a16="http://schemas.microsoft.com/office/drawing/2014/main" id="{6B98599C-6D4E-4135-B27B-4D6C722C41E0}"/>
            </a:ext>
          </a:extLst>
        </xdr:cNvPr>
        <xdr:cNvSpPr txBox="1"/>
      </xdr:nvSpPr>
      <xdr:spPr>
        <a:xfrm>
          <a:off x="9258300" y="9215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44539</xdr:rowOff>
    </xdr:from>
    <xdr:to>
      <xdr:col>55</xdr:col>
      <xdr:colOff>88900</xdr:colOff>
      <xdr:row>56</xdr:row>
      <xdr:rowOff>44539</xdr:rowOff>
    </xdr:to>
    <xdr:cxnSp macro="">
      <xdr:nvCxnSpPr>
        <xdr:cNvPr id="236" name="直線コネクタ 235">
          <a:extLst>
            <a:ext uri="{FF2B5EF4-FFF2-40B4-BE49-F238E27FC236}">
              <a16:creationId xmlns:a16="http://schemas.microsoft.com/office/drawing/2014/main" id="{57BC7DDD-CC38-46FC-92E4-FB12EC16DA23}"/>
            </a:ext>
          </a:extLst>
        </xdr:cNvPr>
        <xdr:cNvCxnSpPr/>
      </xdr:nvCxnSpPr>
      <xdr:spPr>
        <a:xfrm>
          <a:off x="9154160" y="943237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94896</xdr:rowOff>
    </xdr:from>
    <xdr:ext cx="534377" cy="259045"/>
    <xdr:sp macro="" textlink="">
      <xdr:nvSpPr>
        <xdr:cNvPr id="237" name="【橋りょう・トンネル】&#10;一人当たり有形固定資産（償却資産）額平均値テキスト">
          <a:extLst>
            <a:ext uri="{FF2B5EF4-FFF2-40B4-BE49-F238E27FC236}">
              <a16:creationId xmlns:a16="http://schemas.microsoft.com/office/drawing/2014/main" id="{C980097B-B692-47AC-BCC3-8C9B4D4DA39B}"/>
            </a:ext>
          </a:extLst>
        </xdr:cNvPr>
        <xdr:cNvSpPr txBox="1"/>
      </xdr:nvSpPr>
      <xdr:spPr>
        <a:xfrm>
          <a:off x="9258300" y="103209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72019</xdr:rowOff>
    </xdr:from>
    <xdr:to>
      <xdr:col>55</xdr:col>
      <xdr:colOff>50800</xdr:colOff>
      <xdr:row>63</xdr:row>
      <xdr:rowOff>2169</xdr:rowOff>
    </xdr:to>
    <xdr:sp macro="" textlink="">
      <xdr:nvSpPr>
        <xdr:cNvPr id="238" name="フローチャート: 判断 237">
          <a:extLst>
            <a:ext uri="{FF2B5EF4-FFF2-40B4-BE49-F238E27FC236}">
              <a16:creationId xmlns:a16="http://schemas.microsoft.com/office/drawing/2014/main" id="{1F2ACDA2-0846-4E2A-9C1B-B42CE44115F3}"/>
            </a:ext>
          </a:extLst>
        </xdr:cNvPr>
        <xdr:cNvSpPr/>
      </xdr:nvSpPr>
      <xdr:spPr>
        <a:xfrm>
          <a:off x="9192260" y="1046569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61443</xdr:rowOff>
    </xdr:from>
    <xdr:to>
      <xdr:col>50</xdr:col>
      <xdr:colOff>165100</xdr:colOff>
      <xdr:row>62</xdr:row>
      <xdr:rowOff>163043</xdr:rowOff>
    </xdr:to>
    <xdr:sp macro="" textlink="">
      <xdr:nvSpPr>
        <xdr:cNvPr id="239" name="フローチャート: 判断 238">
          <a:extLst>
            <a:ext uri="{FF2B5EF4-FFF2-40B4-BE49-F238E27FC236}">
              <a16:creationId xmlns:a16="http://schemas.microsoft.com/office/drawing/2014/main" id="{30BC63BA-99AE-414A-B6A6-1900711D043C}"/>
            </a:ext>
          </a:extLst>
        </xdr:cNvPr>
        <xdr:cNvSpPr/>
      </xdr:nvSpPr>
      <xdr:spPr>
        <a:xfrm>
          <a:off x="8445500" y="10455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61885</xdr:rowOff>
    </xdr:from>
    <xdr:to>
      <xdr:col>46</xdr:col>
      <xdr:colOff>38100</xdr:colOff>
      <xdr:row>62</xdr:row>
      <xdr:rowOff>163485</xdr:rowOff>
    </xdr:to>
    <xdr:sp macro="" textlink="">
      <xdr:nvSpPr>
        <xdr:cNvPr id="240" name="フローチャート: 判断 239">
          <a:extLst>
            <a:ext uri="{FF2B5EF4-FFF2-40B4-BE49-F238E27FC236}">
              <a16:creationId xmlns:a16="http://schemas.microsoft.com/office/drawing/2014/main" id="{FE3A64DB-2691-4BD0-A239-7784D2004D68}"/>
            </a:ext>
          </a:extLst>
        </xdr:cNvPr>
        <xdr:cNvSpPr/>
      </xdr:nvSpPr>
      <xdr:spPr>
        <a:xfrm>
          <a:off x="7670800" y="1045556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65504</xdr:rowOff>
    </xdr:from>
    <xdr:to>
      <xdr:col>41</xdr:col>
      <xdr:colOff>101600</xdr:colOff>
      <xdr:row>62</xdr:row>
      <xdr:rowOff>167104</xdr:rowOff>
    </xdr:to>
    <xdr:sp macro="" textlink="">
      <xdr:nvSpPr>
        <xdr:cNvPr id="241" name="フローチャート: 判断 240">
          <a:extLst>
            <a:ext uri="{FF2B5EF4-FFF2-40B4-BE49-F238E27FC236}">
              <a16:creationId xmlns:a16="http://schemas.microsoft.com/office/drawing/2014/main" id="{1E1989BA-90F1-4FAE-9EE6-30D08F8EA371}"/>
            </a:ext>
          </a:extLst>
        </xdr:cNvPr>
        <xdr:cNvSpPr/>
      </xdr:nvSpPr>
      <xdr:spPr>
        <a:xfrm>
          <a:off x="6873240" y="1045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65054</xdr:rowOff>
    </xdr:from>
    <xdr:to>
      <xdr:col>36</xdr:col>
      <xdr:colOff>165100</xdr:colOff>
      <xdr:row>62</xdr:row>
      <xdr:rowOff>166654</xdr:rowOff>
    </xdr:to>
    <xdr:sp macro="" textlink="">
      <xdr:nvSpPr>
        <xdr:cNvPr id="242" name="フローチャート: 判断 241">
          <a:extLst>
            <a:ext uri="{FF2B5EF4-FFF2-40B4-BE49-F238E27FC236}">
              <a16:creationId xmlns:a16="http://schemas.microsoft.com/office/drawing/2014/main" id="{352B6ACC-5206-4663-88A7-B4824DEAE698}"/>
            </a:ext>
          </a:extLst>
        </xdr:cNvPr>
        <xdr:cNvSpPr/>
      </xdr:nvSpPr>
      <xdr:spPr>
        <a:xfrm>
          <a:off x="6098540" y="10458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73B23FFE-90CE-4CF9-9728-DE2DB82D2219}"/>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3194F932-DC95-441A-9AA8-6C74B55B4FC7}"/>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73718937-C0F4-4D0D-85C2-0007BD912C8B}"/>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231ED0EB-3291-4161-A1C5-3EEB6E0C4B68}"/>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AE2F3526-D0D0-403A-9607-F78E87F40332}"/>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1260</xdr:rowOff>
    </xdr:from>
    <xdr:to>
      <xdr:col>55</xdr:col>
      <xdr:colOff>50800</xdr:colOff>
      <xdr:row>63</xdr:row>
      <xdr:rowOff>102860</xdr:rowOff>
    </xdr:to>
    <xdr:sp macro="" textlink="">
      <xdr:nvSpPr>
        <xdr:cNvPr id="248" name="楕円 247">
          <a:extLst>
            <a:ext uri="{FF2B5EF4-FFF2-40B4-BE49-F238E27FC236}">
              <a16:creationId xmlns:a16="http://schemas.microsoft.com/office/drawing/2014/main" id="{875176A1-CE15-40C3-B082-EDC1977F4256}"/>
            </a:ext>
          </a:extLst>
        </xdr:cNvPr>
        <xdr:cNvSpPr/>
      </xdr:nvSpPr>
      <xdr:spPr>
        <a:xfrm>
          <a:off x="9192260" y="1056258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151137</xdr:rowOff>
    </xdr:from>
    <xdr:ext cx="534377" cy="259045"/>
    <xdr:sp macro="" textlink="">
      <xdr:nvSpPr>
        <xdr:cNvPr id="249" name="【橋りょう・トンネル】&#10;一人当たり有形固定資産（償却資産）額該当値テキスト">
          <a:extLst>
            <a:ext uri="{FF2B5EF4-FFF2-40B4-BE49-F238E27FC236}">
              <a16:creationId xmlns:a16="http://schemas.microsoft.com/office/drawing/2014/main" id="{BF1CD63A-ADE7-4F9C-829D-B38BE5C3A6DB}"/>
            </a:ext>
          </a:extLst>
        </xdr:cNvPr>
        <xdr:cNvSpPr txBox="1"/>
      </xdr:nvSpPr>
      <xdr:spPr>
        <a:xfrm>
          <a:off x="9258300" y="10544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170279</xdr:rowOff>
    </xdr:from>
    <xdr:to>
      <xdr:col>50</xdr:col>
      <xdr:colOff>165100</xdr:colOff>
      <xdr:row>63</xdr:row>
      <xdr:rowOff>100429</xdr:rowOff>
    </xdr:to>
    <xdr:sp macro="" textlink="">
      <xdr:nvSpPr>
        <xdr:cNvPr id="250" name="楕円 249">
          <a:extLst>
            <a:ext uri="{FF2B5EF4-FFF2-40B4-BE49-F238E27FC236}">
              <a16:creationId xmlns:a16="http://schemas.microsoft.com/office/drawing/2014/main" id="{32CF9A36-0009-4F86-8A65-22D349138196}"/>
            </a:ext>
          </a:extLst>
        </xdr:cNvPr>
        <xdr:cNvSpPr/>
      </xdr:nvSpPr>
      <xdr:spPr>
        <a:xfrm>
          <a:off x="8445500" y="1056395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49629</xdr:rowOff>
    </xdr:from>
    <xdr:to>
      <xdr:col>55</xdr:col>
      <xdr:colOff>0</xdr:colOff>
      <xdr:row>63</xdr:row>
      <xdr:rowOff>52060</xdr:rowOff>
    </xdr:to>
    <xdr:cxnSp macro="">
      <xdr:nvCxnSpPr>
        <xdr:cNvPr id="251" name="直線コネクタ 250">
          <a:extLst>
            <a:ext uri="{FF2B5EF4-FFF2-40B4-BE49-F238E27FC236}">
              <a16:creationId xmlns:a16="http://schemas.microsoft.com/office/drawing/2014/main" id="{044465E8-C704-497F-BDDB-D6D90CC63D2F}"/>
            </a:ext>
          </a:extLst>
        </xdr:cNvPr>
        <xdr:cNvCxnSpPr/>
      </xdr:nvCxnSpPr>
      <xdr:spPr>
        <a:xfrm>
          <a:off x="8496300" y="10610949"/>
          <a:ext cx="723900" cy="2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167734</xdr:rowOff>
    </xdr:from>
    <xdr:to>
      <xdr:col>46</xdr:col>
      <xdr:colOff>38100</xdr:colOff>
      <xdr:row>63</xdr:row>
      <xdr:rowOff>97884</xdr:rowOff>
    </xdr:to>
    <xdr:sp macro="" textlink="">
      <xdr:nvSpPr>
        <xdr:cNvPr id="252" name="楕円 251">
          <a:extLst>
            <a:ext uri="{FF2B5EF4-FFF2-40B4-BE49-F238E27FC236}">
              <a16:creationId xmlns:a16="http://schemas.microsoft.com/office/drawing/2014/main" id="{0D7E1678-90F4-4A74-9273-E2056F76A974}"/>
            </a:ext>
          </a:extLst>
        </xdr:cNvPr>
        <xdr:cNvSpPr/>
      </xdr:nvSpPr>
      <xdr:spPr>
        <a:xfrm>
          <a:off x="7670800" y="1056141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47084</xdr:rowOff>
    </xdr:from>
    <xdr:to>
      <xdr:col>50</xdr:col>
      <xdr:colOff>114300</xdr:colOff>
      <xdr:row>63</xdr:row>
      <xdr:rowOff>49629</xdr:rowOff>
    </xdr:to>
    <xdr:cxnSp macro="">
      <xdr:nvCxnSpPr>
        <xdr:cNvPr id="253" name="直線コネクタ 252">
          <a:extLst>
            <a:ext uri="{FF2B5EF4-FFF2-40B4-BE49-F238E27FC236}">
              <a16:creationId xmlns:a16="http://schemas.microsoft.com/office/drawing/2014/main" id="{7AC3150D-0ABC-4D4A-83C7-015B51203351}"/>
            </a:ext>
          </a:extLst>
        </xdr:cNvPr>
        <xdr:cNvCxnSpPr/>
      </xdr:nvCxnSpPr>
      <xdr:spPr>
        <a:xfrm>
          <a:off x="7713980" y="10608404"/>
          <a:ext cx="782320" cy="2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11981</xdr:rowOff>
    </xdr:from>
    <xdr:to>
      <xdr:col>41</xdr:col>
      <xdr:colOff>101600</xdr:colOff>
      <xdr:row>63</xdr:row>
      <xdr:rowOff>113581</xdr:rowOff>
    </xdr:to>
    <xdr:sp macro="" textlink="">
      <xdr:nvSpPr>
        <xdr:cNvPr id="254" name="楕円 253">
          <a:extLst>
            <a:ext uri="{FF2B5EF4-FFF2-40B4-BE49-F238E27FC236}">
              <a16:creationId xmlns:a16="http://schemas.microsoft.com/office/drawing/2014/main" id="{7EBD57AD-480C-47F7-AA19-DD337D1AC391}"/>
            </a:ext>
          </a:extLst>
        </xdr:cNvPr>
        <xdr:cNvSpPr/>
      </xdr:nvSpPr>
      <xdr:spPr>
        <a:xfrm>
          <a:off x="6873240" y="10573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47084</xdr:rowOff>
    </xdr:from>
    <xdr:to>
      <xdr:col>45</xdr:col>
      <xdr:colOff>177800</xdr:colOff>
      <xdr:row>63</xdr:row>
      <xdr:rowOff>62781</xdr:rowOff>
    </xdr:to>
    <xdr:cxnSp macro="">
      <xdr:nvCxnSpPr>
        <xdr:cNvPr id="255" name="直線コネクタ 254">
          <a:extLst>
            <a:ext uri="{FF2B5EF4-FFF2-40B4-BE49-F238E27FC236}">
              <a16:creationId xmlns:a16="http://schemas.microsoft.com/office/drawing/2014/main" id="{6F96D6F5-8D52-48FA-9386-D8D590A0BD35}"/>
            </a:ext>
          </a:extLst>
        </xdr:cNvPr>
        <xdr:cNvCxnSpPr/>
      </xdr:nvCxnSpPr>
      <xdr:spPr>
        <a:xfrm flipV="1">
          <a:off x="6924040" y="10608404"/>
          <a:ext cx="789940" cy="15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8407</xdr:rowOff>
    </xdr:from>
    <xdr:to>
      <xdr:col>36</xdr:col>
      <xdr:colOff>165100</xdr:colOff>
      <xdr:row>63</xdr:row>
      <xdr:rowOff>110007</xdr:rowOff>
    </xdr:to>
    <xdr:sp macro="" textlink="">
      <xdr:nvSpPr>
        <xdr:cNvPr id="256" name="楕円 255">
          <a:extLst>
            <a:ext uri="{FF2B5EF4-FFF2-40B4-BE49-F238E27FC236}">
              <a16:creationId xmlns:a16="http://schemas.microsoft.com/office/drawing/2014/main" id="{37DE0585-8A38-47CF-95C9-F07E999FE1B8}"/>
            </a:ext>
          </a:extLst>
        </xdr:cNvPr>
        <xdr:cNvSpPr/>
      </xdr:nvSpPr>
      <xdr:spPr>
        <a:xfrm>
          <a:off x="6098540" y="10569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59207</xdr:rowOff>
    </xdr:from>
    <xdr:to>
      <xdr:col>41</xdr:col>
      <xdr:colOff>50800</xdr:colOff>
      <xdr:row>63</xdr:row>
      <xdr:rowOff>62781</xdr:rowOff>
    </xdr:to>
    <xdr:cxnSp macro="">
      <xdr:nvCxnSpPr>
        <xdr:cNvPr id="257" name="直線コネクタ 256">
          <a:extLst>
            <a:ext uri="{FF2B5EF4-FFF2-40B4-BE49-F238E27FC236}">
              <a16:creationId xmlns:a16="http://schemas.microsoft.com/office/drawing/2014/main" id="{50BD4175-5011-4A40-BF62-4FF5902E1FA4}"/>
            </a:ext>
          </a:extLst>
        </xdr:cNvPr>
        <xdr:cNvCxnSpPr/>
      </xdr:nvCxnSpPr>
      <xdr:spPr>
        <a:xfrm>
          <a:off x="6149340" y="10620527"/>
          <a:ext cx="774700" cy="3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61</xdr:row>
      <xdr:rowOff>8120</xdr:rowOff>
    </xdr:from>
    <xdr:ext cx="534377" cy="259045"/>
    <xdr:sp macro="" textlink="">
      <xdr:nvSpPr>
        <xdr:cNvPr id="258" name="n_1aveValue【橋りょう・トンネル】&#10;一人当たり有形固定資産（償却資産）額">
          <a:extLst>
            <a:ext uri="{FF2B5EF4-FFF2-40B4-BE49-F238E27FC236}">
              <a16:creationId xmlns:a16="http://schemas.microsoft.com/office/drawing/2014/main" id="{1C52170D-DF57-4E45-BD84-02A69B9EC06B}"/>
            </a:ext>
          </a:extLst>
        </xdr:cNvPr>
        <xdr:cNvSpPr txBox="1"/>
      </xdr:nvSpPr>
      <xdr:spPr>
        <a:xfrm>
          <a:off x="8239271" y="10234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61</xdr:row>
      <xdr:rowOff>8562</xdr:rowOff>
    </xdr:from>
    <xdr:ext cx="534377" cy="259045"/>
    <xdr:sp macro="" textlink="">
      <xdr:nvSpPr>
        <xdr:cNvPr id="259" name="n_2aveValue【橋りょう・トンネル】&#10;一人当たり有形固定資産（償却資産）額">
          <a:extLst>
            <a:ext uri="{FF2B5EF4-FFF2-40B4-BE49-F238E27FC236}">
              <a16:creationId xmlns:a16="http://schemas.microsoft.com/office/drawing/2014/main" id="{74582122-3919-4B7D-95F0-5C8D5B349087}"/>
            </a:ext>
          </a:extLst>
        </xdr:cNvPr>
        <xdr:cNvSpPr txBox="1"/>
      </xdr:nvSpPr>
      <xdr:spPr>
        <a:xfrm>
          <a:off x="7477271" y="10234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61</xdr:row>
      <xdr:rowOff>12181</xdr:rowOff>
    </xdr:from>
    <xdr:ext cx="534377" cy="259045"/>
    <xdr:sp macro="" textlink="">
      <xdr:nvSpPr>
        <xdr:cNvPr id="260" name="n_3aveValue【橋りょう・トンネル】&#10;一人当たり有形固定資産（償却資産）額">
          <a:extLst>
            <a:ext uri="{FF2B5EF4-FFF2-40B4-BE49-F238E27FC236}">
              <a16:creationId xmlns:a16="http://schemas.microsoft.com/office/drawing/2014/main" id="{A0359544-F78C-4EA6-97F0-51D73280D94C}"/>
            </a:ext>
          </a:extLst>
        </xdr:cNvPr>
        <xdr:cNvSpPr txBox="1"/>
      </xdr:nvSpPr>
      <xdr:spPr>
        <a:xfrm>
          <a:off x="6702571" y="10238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61</xdr:row>
      <xdr:rowOff>11731</xdr:rowOff>
    </xdr:from>
    <xdr:ext cx="534377" cy="259045"/>
    <xdr:sp macro="" textlink="">
      <xdr:nvSpPr>
        <xdr:cNvPr id="261" name="n_4aveValue【橋りょう・トンネル】&#10;一人当たり有形固定資産（償却資産）額">
          <a:extLst>
            <a:ext uri="{FF2B5EF4-FFF2-40B4-BE49-F238E27FC236}">
              <a16:creationId xmlns:a16="http://schemas.microsoft.com/office/drawing/2014/main" id="{0692F1AA-70B9-4672-B08D-1AAA87379F91}"/>
            </a:ext>
          </a:extLst>
        </xdr:cNvPr>
        <xdr:cNvSpPr txBox="1"/>
      </xdr:nvSpPr>
      <xdr:spPr>
        <a:xfrm>
          <a:off x="5905011" y="10237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63</xdr:row>
      <xdr:rowOff>91556</xdr:rowOff>
    </xdr:from>
    <xdr:ext cx="534377" cy="259045"/>
    <xdr:sp macro="" textlink="">
      <xdr:nvSpPr>
        <xdr:cNvPr id="262" name="n_1mainValue【橋りょう・トンネル】&#10;一人当たり有形固定資産（償却資産）額">
          <a:extLst>
            <a:ext uri="{FF2B5EF4-FFF2-40B4-BE49-F238E27FC236}">
              <a16:creationId xmlns:a16="http://schemas.microsoft.com/office/drawing/2014/main" id="{0B938DF5-C977-49A3-973A-3CAEA4C01D62}"/>
            </a:ext>
          </a:extLst>
        </xdr:cNvPr>
        <xdr:cNvSpPr txBox="1"/>
      </xdr:nvSpPr>
      <xdr:spPr>
        <a:xfrm>
          <a:off x="8239271" y="10652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63</xdr:row>
      <xdr:rowOff>89011</xdr:rowOff>
    </xdr:from>
    <xdr:ext cx="534377" cy="259045"/>
    <xdr:sp macro="" textlink="">
      <xdr:nvSpPr>
        <xdr:cNvPr id="263" name="n_2mainValue【橋りょう・トンネル】&#10;一人当たり有形固定資産（償却資産）額">
          <a:extLst>
            <a:ext uri="{FF2B5EF4-FFF2-40B4-BE49-F238E27FC236}">
              <a16:creationId xmlns:a16="http://schemas.microsoft.com/office/drawing/2014/main" id="{1159B5BD-B108-446F-8713-BDB5CAFDAA96}"/>
            </a:ext>
          </a:extLst>
        </xdr:cNvPr>
        <xdr:cNvSpPr txBox="1"/>
      </xdr:nvSpPr>
      <xdr:spPr>
        <a:xfrm>
          <a:off x="7477271" y="10650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63</xdr:row>
      <xdr:rowOff>104708</xdr:rowOff>
    </xdr:from>
    <xdr:ext cx="534377" cy="259045"/>
    <xdr:sp macro="" textlink="">
      <xdr:nvSpPr>
        <xdr:cNvPr id="264" name="n_3mainValue【橋りょう・トンネル】&#10;一人当たり有形固定資産（償却資産）額">
          <a:extLst>
            <a:ext uri="{FF2B5EF4-FFF2-40B4-BE49-F238E27FC236}">
              <a16:creationId xmlns:a16="http://schemas.microsoft.com/office/drawing/2014/main" id="{03E3031C-1E47-4301-804A-3517DC833553}"/>
            </a:ext>
          </a:extLst>
        </xdr:cNvPr>
        <xdr:cNvSpPr txBox="1"/>
      </xdr:nvSpPr>
      <xdr:spPr>
        <a:xfrm>
          <a:off x="6702571" y="10666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63</xdr:row>
      <xdr:rowOff>101134</xdr:rowOff>
    </xdr:from>
    <xdr:ext cx="534377" cy="259045"/>
    <xdr:sp macro="" textlink="">
      <xdr:nvSpPr>
        <xdr:cNvPr id="265" name="n_4mainValue【橋りょう・トンネル】&#10;一人当たり有形固定資産（償却資産）額">
          <a:extLst>
            <a:ext uri="{FF2B5EF4-FFF2-40B4-BE49-F238E27FC236}">
              <a16:creationId xmlns:a16="http://schemas.microsoft.com/office/drawing/2014/main" id="{04CEC5D5-3F42-43BF-BCF3-D0CE9DE7F8DC}"/>
            </a:ext>
          </a:extLst>
        </xdr:cNvPr>
        <xdr:cNvSpPr txBox="1"/>
      </xdr:nvSpPr>
      <xdr:spPr>
        <a:xfrm>
          <a:off x="5905011" y="10662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2E883C59-4D38-4B2D-8931-BC8AA5635BFB}"/>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A90C1095-B81C-4178-9972-2E7449CC7E55}"/>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F714E0FB-6877-49FB-B586-C1FB1A186A6F}"/>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89E0D3AE-944D-4D49-A0F3-12248945965E}"/>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71D3E2AD-2368-4A47-845D-2556035342F8}"/>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07C31B83-2BE8-400B-9360-E7B379858BBC}"/>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0B72C3C2-F9E5-494D-9397-1DD7624DEAFD}"/>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0A7D1634-06D3-447C-9164-50A2C93D99B1}"/>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a:extLst>
            <a:ext uri="{FF2B5EF4-FFF2-40B4-BE49-F238E27FC236}">
              <a16:creationId xmlns:a16="http://schemas.microsoft.com/office/drawing/2014/main" id="{8B6FB726-12DC-414D-804F-B3E44B37CBC8}"/>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a:extLst>
            <a:ext uri="{FF2B5EF4-FFF2-40B4-BE49-F238E27FC236}">
              <a16:creationId xmlns:a16="http://schemas.microsoft.com/office/drawing/2014/main" id="{B3ABAAA7-3A04-4C29-81D4-82CA029484B8}"/>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a:extLst>
            <a:ext uri="{FF2B5EF4-FFF2-40B4-BE49-F238E27FC236}">
              <a16:creationId xmlns:a16="http://schemas.microsoft.com/office/drawing/2014/main" id="{AB8D67EE-4591-470C-B478-8A0CCF93C584}"/>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7" name="直線コネクタ 276">
          <a:extLst>
            <a:ext uri="{FF2B5EF4-FFF2-40B4-BE49-F238E27FC236}">
              <a16:creationId xmlns:a16="http://schemas.microsoft.com/office/drawing/2014/main" id="{ED461DC3-0873-4329-926B-FA716ED71BB3}"/>
            </a:ext>
          </a:extLst>
        </xdr:cNvPr>
        <xdr:cNvCxnSpPr/>
      </xdr:nvCxnSpPr>
      <xdr:spPr>
        <a:xfrm>
          <a:off x="67056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278" name="テキスト ボックス 277">
          <a:extLst>
            <a:ext uri="{FF2B5EF4-FFF2-40B4-BE49-F238E27FC236}">
              <a16:creationId xmlns:a16="http://schemas.microsoft.com/office/drawing/2014/main" id="{E221D878-3628-44FE-A4FF-B67119A7D151}"/>
            </a:ext>
          </a:extLst>
        </xdr:cNvPr>
        <xdr:cNvSpPr txBox="1"/>
      </xdr:nvSpPr>
      <xdr:spPr>
        <a:xfrm>
          <a:off x="336081" y="1444354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9" name="直線コネクタ 278">
          <a:extLst>
            <a:ext uri="{FF2B5EF4-FFF2-40B4-BE49-F238E27FC236}">
              <a16:creationId xmlns:a16="http://schemas.microsoft.com/office/drawing/2014/main" id="{223079F7-6FF3-4667-ADC9-CAD364B89D5A}"/>
            </a:ext>
          </a:extLst>
        </xdr:cNvPr>
        <xdr:cNvCxnSpPr/>
      </xdr:nvCxnSpPr>
      <xdr:spPr>
        <a:xfrm>
          <a:off x="67056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80" name="テキスト ボックス 279">
          <a:extLst>
            <a:ext uri="{FF2B5EF4-FFF2-40B4-BE49-F238E27FC236}">
              <a16:creationId xmlns:a16="http://schemas.microsoft.com/office/drawing/2014/main" id="{C79F3D61-E02F-468D-B039-D9DA25512BE9}"/>
            </a:ext>
          </a:extLst>
        </xdr:cNvPr>
        <xdr:cNvSpPr txBox="1"/>
      </xdr:nvSpPr>
      <xdr:spPr>
        <a:xfrm>
          <a:off x="33608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81" name="直線コネクタ 280">
          <a:extLst>
            <a:ext uri="{FF2B5EF4-FFF2-40B4-BE49-F238E27FC236}">
              <a16:creationId xmlns:a16="http://schemas.microsoft.com/office/drawing/2014/main" id="{B1BE53E4-545C-4A1E-B744-0DB2CD5E5143}"/>
            </a:ext>
          </a:extLst>
        </xdr:cNvPr>
        <xdr:cNvCxnSpPr/>
      </xdr:nvCxnSpPr>
      <xdr:spPr>
        <a:xfrm>
          <a:off x="67056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2" name="テキスト ボックス 281">
          <a:extLst>
            <a:ext uri="{FF2B5EF4-FFF2-40B4-BE49-F238E27FC236}">
              <a16:creationId xmlns:a16="http://schemas.microsoft.com/office/drawing/2014/main" id="{F6E78EC5-1F9F-49BD-A33F-0F193C937EF5}"/>
            </a:ext>
          </a:extLst>
        </xdr:cNvPr>
        <xdr:cNvSpPr txBox="1"/>
      </xdr:nvSpPr>
      <xdr:spPr>
        <a:xfrm>
          <a:off x="33608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3" name="直線コネクタ 282">
          <a:extLst>
            <a:ext uri="{FF2B5EF4-FFF2-40B4-BE49-F238E27FC236}">
              <a16:creationId xmlns:a16="http://schemas.microsoft.com/office/drawing/2014/main" id="{6A81F918-4FF3-45F7-93A6-5A8B2D44F7D6}"/>
            </a:ext>
          </a:extLst>
        </xdr:cNvPr>
        <xdr:cNvCxnSpPr/>
      </xdr:nvCxnSpPr>
      <xdr:spPr>
        <a:xfrm>
          <a:off x="67056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4" name="テキスト ボックス 283">
          <a:extLst>
            <a:ext uri="{FF2B5EF4-FFF2-40B4-BE49-F238E27FC236}">
              <a16:creationId xmlns:a16="http://schemas.microsoft.com/office/drawing/2014/main" id="{9BEF43C5-D774-4EA8-977D-8A240859F4F8}"/>
            </a:ext>
          </a:extLst>
        </xdr:cNvPr>
        <xdr:cNvSpPr txBox="1"/>
      </xdr:nvSpPr>
      <xdr:spPr>
        <a:xfrm>
          <a:off x="33608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5" name="直線コネクタ 284">
          <a:extLst>
            <a:ext uri="{FF2B5EF4-FFF2-40B4-BE49-F238E27FC236}">
              <a16:creationId xmlns:a16="http://schemas.microsoft.com/office/drawing/2014/main" id="{CFCF24E7-0FBA-431A-83BD-548C2A2DD444}"/>
            </a:ext>
          </a:extLst>
        </xdr:cNvPr>
        <xdr:cNvCxnSpPr/>
      </xdr:nvCxnSpPr>
      <xdr:spPr>
        <a:xfrm>
          <a:off x="67056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6" name="テキスト ボックス 285">
          <a:extLst>
            <a:ext uri="{FF2B5EF4-FFF2-40B4-BE49-F238E27FC236}">
              <a16:creationId xmlns:a16="http://schemas.microsoft.com/office/drawing/2014/main" id="{4CA70E97-17F6-4775-8508-A75046AB656B}"/>
            </a:ext>
          </a:extLst>
        </xdr:cNvPr>
        <xdr:cNvSpPr txBox="1"/>
      </xdr:nvSpPr>
      <xdr:spPr>
        <a:xfrm>
          <a:off x="33608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7" name="直線コネクタ 286">
          <a:extLst>
            <a:ext uri="{FF2B5EF4-FFF2-40B4-BE49-F238E27FC236}">
              <a16:creationId xmlns:a16="http://schemas.microsoft.com/office/drawing/2014/main" id="{42E2FBF0-62C3-4654-9173-43EB064C0629}"/>
            </a:ext>
          </a:extLst>
        </xdr:cNvPr>
        <xdr:cNvCxnSpPr/>
      </xdr:nvCxnSpPr>
      <xdr:spPr>
        <a:xfrm>
          <a:off x="67056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88" name="テキスト ボックス 287">
          <a:extLst>
            <a:ext uri="{FF2B5EF4-FFF2-40B4-BE49-F238E27FC236}">
              <a16:creationId xmlns:a16="http://schemas.microsoft.com/office/drawing/2014/main" id="{5543DC21-8B72-413B-8263-3AFF7F543722}"/>
            </a:ext>
          </a:extLst>
        </xdr:cNvPr>
        <xdr:cNvSpPr txBox="1"/>
      </xdr:nvSpPr>
      <xdr:spPr>
        <a:xfrm>
          <a:off x="336081" y="1284878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9" name="直線コネクタ 288">
          <a:extLst>
            <a:ext uri="{FF2B5EF4-FFF2-40B4-BE49-F238E27FC236}">
              <a16:creationId xmlns:a16="http://schemas.microsoft.com/office/drawing/2014/main" id="{FBB19212-7BD6-4A0F-8C63-82FD53600974}"/>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90" name="テキスト ボックス 289">
          <a:extLst>
            <a:ext uri="{FF2B5EF4-FFF2-40B4-BE49-F238E27FC236}">
              <a16:creationId xmlns:a16="http://schemas.microsoft.com/office/drawing/2014/main" id="{3A231F98-8A74-4D10-8F61-E6F9D054C40F}"/>
            </a:ext>
          </a:extLst>
        </xdr:cNvPr>
        <xdr:cNvSpPr txBox="1"/>
      </xdr:nvSpPr>
      <xdr:spPr>
        <a:xfrm>
          <a:off x="336081" y="125298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1" name="【公営住宅】&#10;有形固定資産減価償却率グラフ枠">
          <a:extLst>
            <a:ext uri="{FF2B5EF4-FFF2-40B4-BE49-F238E27FC236}">
              <a16:creationId xmlns:a16="http://schemas.microsoft.com/office/drawing/2014/main" id="{48AE17C8-B937-4A00-A380-F4AB2650FAB0}"/>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29936</xdr:rowOff>
    </xdr:from>
    <xdr:to>
      <xdr:col>24</xdr:col>
      <xdr:colOff>62865</xdr:colOff>
      <xdr:row>86</xdr:row>
      <xdr:rowOff>67492</xdr:rowOff>
    </xdr:to>
    <xdr:cxnSp macro="">
      <xdr:nvCxnSpPr>
        <xdr:cNvPr id="292" name="直線コネクタ 291">
          <a:extLst>
            <a:ext uri="{FF2B5EF4-FFF2-40B4-BE49-F238E27FC236}">
              <a16:creationId xmlns:a16="http://schemas.microsoft.com/office/drawing/2014/main" id="{5AC1F64F-C0A2-4A72-9A6F-190EEBABA4FB}"/>
            </a:ext>
          </a:extLst>
        </xdr:cNvPr>
        <xdr:cNvCxnSpPr/>
      </xdr:nvCxnSpPr>
      <xdr:spPr>
        <a:xfrm flipV="1">
          <a:off x="4086225" y="12938216"/>
          <a:ext cx="0" cy="1546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71319</xdr:rowOff>
    </xdr:from>
    <xdr:ext cx="405111" cy="259045"/>
    <xdr:sp macro="" textlink="">
      <xdr:nvSpPr>
        <xdr:cNvPr id="293" name="【公営住宅】&#10;有形固定資産減価償却率最小値テキスト">
          <a:extLst>
            <a:ext uri="{FF2B5EF4-FFF2-40B4-BE49-F238E27FC236}">
              <a16:creationId xmlns:a16="http://schemas.microsoft.com/office/drawing/2014/main" id="{74608522-9E87-4E5A-8345-95C446072435}"/>
            </a:ext>
          </a:extLst>
        </xdr:cNvPr>
        <xdr:cNvSpPr txBox="1"/>
      </xdr:nvSpPr>
      <xdr:spPr>
        <a:xfrm>
          <a:off x="4124960" y="14488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67492</xdr:rowOff>
    </xdr:from>
    <xdr:to>
      <xdr:col>24</xdr:col>
      <xdr:colOff>152400</xdr:colOff>
      <xdr:row>86</xdr:row>
      <xdr:rowOff>67492</xdr:rowOff>
    </xdr:to>
    <xdr:cxnSp macro="">
      <xdr:nvCxnSpPr>
        <xdr:cNvPr id="294" name="直線コネクタ 293">
          <a:extLst>
            <a:ext uri="{FF2B5EF4-FFF2-40B4-BE49-F238E27FC236}">
              <a16:creationId xmlns:a16="http://schemas.microsoft.com/office/drawing/2014/main" id="{9872396F-8C82-471F-8378-90CE86EF949C}"/>
            </a:ext>
          </a:extLst>
        </xdr:cNvPr>
        <xdr:cNvCxnSpPr/>
      </xdr:nvCxnSpPr>
      <xdr:spPr>
        <a:xfrm>
          <a:off x="4020820" y="1448453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75</xdr:row>
      <xdr:rowOff>148063</xdr:rowOff>
    </xdr:from>
    <xdr:ext cx="405111" cy="259045"/>
    <xdr:sp macro="" textlink="">
      <xdr:nvSpPr>
        <xdr:cNvPr id="295" name="【公営住宅】&#10;有形固定資産減価償却率最大値テキスト">
          <a:extLst>
            <a:ext uri="{FF2B5EF4-FFF2-40B4-BE49-F238E27FC236}">
              <a16:creationId xmlns:a16="http://schemas.microsoft.com/office/drawing/2014/main" id="{4244B8D0-2830-409B-A7E6-C9B71BE825A3}"/>
            </a:ext>
          </a:extLst>
        </xdr:cNvPr>
        <xdr:cNvSpPr txBox="1"/>
      </xdr:nvSpPr>
      <xdr:spPr>
        <a:xfrm>
          <a:off x="4124960" y="12721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29936</xdr:rowOff>
    </xdr:from>
    <xdr:to>
      <xdr:col>24</xdr:col>
      <xdr:colOff>152400</xdr:colOff>
      <xdr:row>77</xdr:row>
      <xdr:rowOff>29936</xdr:rowOff>
    </xdr:to>
    <xdr:cxnSp macro="">
      <xdr:nvCxnSpPr>
        <xdr:cNvPr id="296" name="直線コネクタ 295">
          <a:extLst>
            <a:ext uri="{FF2B5EF4-FFF2-40B4-BE49-F238E27FC236}">
              <a16:creationId xmlns:a16="http://schemas.microsoft.com/office/drawing/2014/main" id="{FCE80C95-48A3-4682-A680-C2E3F0FD81BA}"/>
            </a:ext>
          </a:extLst>
        </xdr:cNvPr>
        <xdr:cNvCxnSpPr/>
      </xdr:nvCxnSpPr>
      <xdr:spPr>
        <a:xfrm>
          <a:off x="4020820" y="1293821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11447</xdr:rowOff>
    </xdr:from>
    <xdr:ext cx="405111" cy="259045"/>
    <xdr:sp macro="" textlink="">
      <xdr:nvSpPr>
        <xdr:cNvPr id="297" name="【公営住宅】&#10;有形固定資産減価償却率平均値テキスト">
          <a:extLst>
            <a:ext uri="{FF2B5EF4-FFF2-40B4-BE49-F238E27FC236}">
              <a16:creationId xmlns:a16="http://schemas.microsoft.com/office/drawing/2014/main" id="{037055DD-1540-4BA1-9928-ADA642CC7E79}"/>
            </a:ext>
          </a:extLst>
        </xdr:cNvPr>
        <xdr:cNvSpPr txBox="1"/>
      </xdr:nvSpPr>
      <xdr:spPr>
        <a:xfrm>
          <a:off x="4124960" y="134226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33020</xdr:rowOff>
    </xdr:from>
    <xdr:to>
      <xdr:col>24</xdr:col>
      <xdr:colOff>114300</xdr:colOff>
      <xdr:row>80</xdr:row>
      <xdr:rowOff>134620</xdr:rowOff>
    </xdr:to>
    <xdr:sp macro="" textlink="">
      <xdr:nvSpPr>
        <xdr:cNvPr id="298" name="フローチャート: 判断 297">
          <a:extLst>
            <a:ext uri="{FF2B5EF4-FFF2-40B4-BE49-F238E27FC236}">
              <a16:creationId xmlns:a16="http://schemas.microsoft.com/office/drawing/2014/main" id="{B6B17974-9C94-4CB8-9583-CA275EFE24EF}"/>
            </a:ext>
          </a:extLst>
        </xdr:cNvPr>
        <xdr:cNvSpPr/>
      </xdr:nvSpPr>
      <xdr:spPr>
        <a:xfrm>
          <a:off x="4036060" y="13444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79</xdr:row>
      <xdr:rowOff>155484</xdr:rowOff>
    </xdr:from>
    <xdr:to>
      <xdr:col>20</xdr:col>
      <xdr:colOff>38100</xdr:colOff>
      <xdr:row>80</xdr:row>
      <xdr:rowOff>85634</xdr:rowOff>
    </xdr:to>
    <xdr:sp macro="" textlink="">
      <xdr:nvSpPr>
        <xdr:cNvPr id="299" name="フローチャート: 判断 298">
          <a:extLst>
            <a:ext uri="{FF2B5EF4-FFF2-40B4-BE49-F238E27FC236}">
              <a16:creationId xmlns:a16="http://schemas.microsoft.com/office/drawing/2014/main" id="{680B4A12-C5EC-43F5-A0B2-1F0552727C3F}"/>
            </a:ext>
          </a:extLst>
        </xdr:cNvPr>
        <xdr:cNvSpPr/>
      </xdr:nvSpPr>
      <xdr:spPr>
        <a:xfrm>
          <a:off x="3312160" y="1339904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79</xdr:row>
      <xdr:rowOff>142421</xdr:rowOff>
    </xdr:from>
    <xdr:to>
      <xdr:col>15</xdr:col>
      <xdr:colOff>101600</xdr:colOff>
      <xdr:row>80</xdr:row>
      <xdr:rowOff>72571</xdr:rowOff>
    </xdr:to>
    <xdr:sp macro="" textlink="">
      <xdr:nvSpPr>
        <xdr:cNvPr id="300" name="フローチャート: 判断 299">
          <a:extLst>
            <a:ext uri="{FF2B5EF4-FFF2-40B4-BE49-F238E27FC236}">
              <a16:creationId xmlns:a16="http://schemas.microsoft.com/office/drawing/2014/main" id="{F13D8690-80E7-4724-AC22-3F9921096CC4}"/>
            </a:ext>
          </a:extLst>
        </xdr:cNvPr>
        <xdr:cNvSpPr/>
      </xdr:nvSpPr>
      <xdr:spPr>
        <a:xfrm>
          <a:off x="2514600" y="1338598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67311</xdr:rowOff>
    </xdr:from>
    <xdr:to>
      <xdr:col>10</xdr:col>
      <xdr:colOff>165100</xdr:colOff>
      <xdr:row>79</xdr:row>
      <xdr:rowOff>168911</xdr:rowOff>
    </xdr:to>
    <xdr:sp macro="" textlink="">
      <xdr:nvSpPr>
        <xdr:cNvPr id="301" name="フローチャート: 判断 300">
          <a:extLst>
            <a:ext uri="{FF2B5EF4-FFF2-40B4-BE49-F238E27FC236}">
              <a16:creationId xmlns:a16="http://schemas.microsoft.com/office/drawing/2014/main" id="{163119AA-AB66-428D-8054-1A60635B0365}"/>
            </a:ext>
          </a:extLst>
        </xdr:cNvPr>
        <xdr:cNvSpPr/>
      </xdr:nvSpPr>
      <xdr:spPr>
        <a:xfrm>
          <a:off x="1739900" y="1331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5262</xdr:rowOff>
    </xdr:from>
    <xdr:to>
      <xdr:col>6</xdr:col>
      <xdr:colOff>38100</xdr:colOff>
      <xdr:row>79</xdr:row>
      <xdr:rowOff>106862</xdr:rowOff>
    </xdr:to>
    <xdr:sp macro="" textlink="">
      <xdr:nvSpPr>
        <xdr:cNvPr id="302" name="フローチャート: 判断 301">
          <a:extLst>
            <a:ext uri="{FF2B5EF4-FFF2-40B4-BE49-F238E27FC236}">
              <a16:creationId xmlns:a16="http://schemas.microsoft.com/office/drawing/2014/main" id="{45F721B7-31C4-424E-84F6-FBF327918F6A}"/>
            </a:ext>
          </a:extLst>
        </xdr:cNvPr>
        <xdr:cNvSpPr/>
      </xdr:nvSpPr>
      <xdr:spPr>
        <a:xfrm>
          <a:off x="965200" y="1324882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E5BBAC94-E98E-408D-9A24-EFF8E481556A}"/>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09727058-A557-41A5-81CF-766CD2A4CFA3}"/>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C407EE2E-CC98-43CE-A442-B885365E2F74}"/>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6" name="テキスト ボックス 305">
          <a:extLst>
            <a:ext uri="{FF2B5EF4-FFF2-40B4-BE49-F238E27FC236}">
              <a16:creationId xmlns:a16="http://schemas.microsoft.com/office/drawing/2014/main" id="{27B485C9-CCBD-4759-9249-0C7A00716D72}"/>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7" name="テキスト ボックス 306">
          <a:extLst>
            <a:ext uri="{FF2B5EF4-FFF2-40B4-BE49-F238E27FC236}">
              <a16:creationId xmlns:a16="http://schemas.microsoft.com/office/drawing/2014/main" id="{178EEF21-F731-4CD8-90AC-D09255561504}"/>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117929</xdr:rowOff>
    </xdr:from>
    <xdr:to>
      <xdr:col>24</xdr:col>
      <xdr:colOff>114300</xdr:colOff>
      <xdr:row>79</xdr:row>
      <xdr:rowOff>48079</xdr:rowOff>
    </xdr:to>
    <xdr:sp macro="" textlink="">
      <xdr:nvSpPr>
        <xdr:cNvPr id="308" name="楕円 307">
          <a:extLst>
            <a:ext uri="{FF2B5EF4-FFF2-40B4-BE49-F238E27FC236}">
              <a16:creationId xmlns:a16="http://schemas.microsoft.com/office/drawing/2014/main" id="{107E88A2-9206-44B0-BE67-B73B94292E93}"/>
            </a:ext>
          </a:extLst>
        </xdr:cNvPr>
        <xdr:cNvSpPr/>
      </xdr:nvSpPr>
      <xdr:spPr>
        <a:xfrm>
          <a:off x="4036060" y="1319384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77</xdr:row>
      <xdr:rowOff>140806</xdr:rowOff>
    </xdr:from>
    <xdr:ext cx="405111" cy="259045"/>
    <xdr:sp macro="" textlink="">
      <xdr:nvSpPr>
        <xdr:cNvPr id="309" name="【公営住宅】&#10;有形固定資産減価償却率該当値テキスト">
          <a:extLst>
            <a:ext uri="{FF2B5EF4-FFF2-40B4-BE49-F238E27FC236}">
              <a16:creationId xmlns:a16="http://schemas.microsoft.com/office/drawing/2014/main" id="{BBC567D7-8B4B-4CAD-8485-E5C0BC7536EC}"/>
            </a:ext>
          </a:extLst>
        </xdr:cNvPr>
        <xdr:cNvSpPr txBox="1"/>
      </xdr:nvSpPr>
      <xdr:spPr>
        <a:xfrm>
          <a:off x="4124960" y="130490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52614</xdr:rowOff>
    </xdr:from>
    <xdr:to>
      <xdr:col>20</xdr:col>
      <xdr:colOff>38100</xdr:colOff>
      <xdr:row>78</xdr:row>
      <xdr:rowOff>154214</xdr:rowOff>
    </xdr:to>
    <xdr:sp macro="" textlink="">
      <xdr:nvSpPr>
        <xdr:cNvPr id="310" name="楕円 309">
          <a:extLst>
            <a:ext uri="{FF2B5EF4-FFF2-40B4-BE49-F238E27FC236}">
              <a16:creationId xmlns:a16="http://schemas.microsoft.com/office/drawing/2014/main" id="{B0CF52A3-F2AA-4D68-A402-2AA6C067A175}"/>
            </a:ext>
          </a:extLst>
        </xdr:cNvPr>
        <xdr:cNvSpPr/>
      </xdr:nvSpPr>
      <xdr:spPr>
        <a:xfrm>
          <a:off x="3312160" y="1312853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78</xdr:row>
      <xdr:rowOff>103414</xdr:rowOff>
    </xdr:from>
    <xdr:to>
      <xdr:col>24</xdr:col>
      <xdr:colOff>63500</xdr:colOff>
      <xdr:row>78</xdr:row>
      <xdr:rowOff>168729</xdr:rowOff>
    </xdr:to>
    <xdr:cxnSp macro="">
      <xdr:nvCxnSpPr>
        <xdr:cNvPr id="311" name="直線コネクタ 310">
          <a:extLst>
            <a:ext uri="{FF2B5EF4-FFF2-40B4-BE49-F238E27FC236}">
              <a16:creationId xmlns:a16="http://schemas.microsoft.com/office/drawing/2014/main" id="{41264B70-180D-43B1-9C79-633CB6B48D20}"/>
            </a:ext>
          </a:extLst>
        </xdr:cNvPr>
        <xdr:cNvCxnSpPr/>
      </xdr:nvCxnSpPr>
      <xdr:spPr>
        <a:xfrm>
          <a:off x="3355340" y="13179334"/>
          <a:ext cx="73152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145687</xdr:rowOff>
    </xdr:from>
    <xdr:to>
      <xdr:col>15</xdr:col>
      <xdr:colOff>101600</xdr:colOff>
      <xdr:row>78</xdr:row>
      <xdr:rowOff>75837</xdr:rowOff>
    </xdr:to>
    <xdr:sp macro="" textlink="">
      <xdr:nvSpPr>
        <xdr:cNvPr id="312" name="楕円 311">
          <a:extLst>
            <a:ext uri="{FF2B5EF4-FFF2-40B4-BE49-F238E27FC236}">
              <a16:creationId xmlns:a16="http://schemas.microsoft.com/office/drawing/2014/main" id="{EF4A77EA-5776-488D-8E39-FCE6598C021D}"/>
            </a:ext>
          </a:extLst>
        </xdr:cNvPr>
        <xdr:cNvSpPr/>
      </xdr:nvSpPr>
      <xdr:spPr>
        <a:xfrm>
          <a:off x="2514600" y="1305396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25037</xdr:rowOff>
    </xdr:from>
    <xdr:to>
      <xdr:col>19</xdr:col>
      <xdr:colOff>177800</xdr:colOff>
      <xdr:row>78</xdr:row>
      <xdr:rowOff>103414</xdr:rowOff>
    </xdr:to>
    <xdr:cxnSp macro="">
      <xdr:nvCxnSpPr>
        <xdr:cNvPr id="313" name="直線コネクタ 312">
          <a:extLst>
            <a:ext uri="{FF2B5EF4-FFF2-40B4-BE49-F238E27FC236}">
              <a16:creationId xmlns:a16="http://schemas.microsoft.com/office/drawing/2014/main" id="{7B35D44E-57DF-45E9-B5E6-7E714F053011}"/>
            </a:ext>
          </a:extLst>
        </xdr:cNvPr>
        <xdr:cNvCxnSpPr/>
      </xdr:nvCxnSpPr>
      <xdr:spPr>
        <a:xfrm>
          <a:off x="2565400" y="13100957"/>
          <a:ext cx="78994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50981</xdr:rowOff>
    </xdr:from>
    <xdr:to>
      <xdr:col>10</xdr:col>
      <xdr:colOff>165100</xdr:colOff>
      <xdr:row>77</xdr:row>
      <xdr:rowOff>152581</xdr:rowOff>
    </xdr:to>
    <xdr:sp macro="" textlink="">
      <xdr:nvSpPr>
        <xdr:cNvPr id="314" name="楕円 313">
          <a:extLst>
            <a:ext uri="{FF2B5EF4-FFF2-40B4-BE49-F238E27FC236}">
              <a16:creationId xmlns:a16="http://schemas.microsoft.com/office/drawing/2014/main" id="{4CD52EF0-6231-4854-B440-832ECC98D77C}"/>
            </a:ext>
          </a:extLst>
        </xdr:cNvPr>
        <xdr:cNvSpPr/>
      </xdr:nvSpPr>
      <xdr:spPr>
        <a:xfrm>
          <a:off x="1739900" y="1295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77</xdr:row>
      <xdr:rowOff>101781</xdr:rowOff>
    </xdr:from>
    <xdr:to>
      <xdr:col>15</xdr:col>
      <xdr:colOff>50800</xdr:colOff>
      <xdr:row>78</xdr:row>
      <xdr:rowOff>25037</xdr:rowOff>
    </xdr:to>
    <xdr:cxnSp macro="">
      <xdr:nvCxnSpPr>
        <xdr:cNvPr id="315" name="直線コネクタ 314">
          <a:extLst>
            <a:ext uri="{FF2B5EF4-FFF2-40B4-BE49-F238E27FC236}">
              <a16:creationId xmlns:a16="http://schemas.microsoft.com/office/drawing/2014/main" id="{2EFD80F8-0E6D-4988-AB99-197CFCDCD87C}"/>
            </a:ext>
          </a:extLst>
        </xdr:cNvPr>
        <xdr:cNvCxnSpPr/>
      </xdr:nvCxnSpPr>
      <xdr:spPr>
        <a:xfrm>
          <a:off x="1790700" y="13010061"/>
          <a:ext cx="774700" cy="90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77</xdr:row>
      <xdr:rowOff>96701</xdr:rowOff>
    </xdr:from>
    <xdr:to>
      <xdr:col>6</xdr:col>
      <xdr:colOff>38100</xdr:colOff>
      <xdr:row>78</xdr:row>
      <xdr:rowOff>26851</xdr:rowOff>
    </xdr:to>
    <xdr:sp macro="" textlink="">
      <xdr:nvSpPr>
        <xdr:cNvPr id="316" name="楕円 315">
          <a:extLst>
            <a:ext uri="{FF2B5EF4-FFF2-40B4-BE49-F238E27FC236}">
              <a16:creationId xmlns:a16="http://schemas.microsoft.com/office/drawing/2014/main" id="{AD3CE050-1558-4716-8381-7D9298ECCE57}"/>
            </a:ext>
          </a:extLst>
        </xdr:cNvPr>
        <xdr:cNvSpPr/>
      </xdr:nvSpPr>
      <xdr:spPr>
        <a:xfrm>
          <a:off x="965200" y="1300498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77</xdr:row>
      <xdr:rowOff>101781</xdr:rowOff>
    </xdr:from>
    <xdr:to>
      <xdr:col>10</xdr:col>
      <xdr:colOff>114300</xdr:colOff>
      <xdr:row>77</xdr:row>
      <xdr:rowOff>147501</xdr:rowOff>
    </xdr:to>
    <xdr:cxnSp macro="">
      <xdr:nvCxnSpPr>
        <xdr:cNvPr id="317" name="直線コネクタ 316">
          <a:extLst>
            <a:ext uri="{FF2B5EF4-FFF2-40B4-BE49-F238E27FC236}">
              <a16:creationId xmlns:a16="http://schemas.microsoft.com/office/drawing/2014/main" id="{8D40E84F-93B3-4807-ADCD-A7BD5CD08128}"/>
            </a:ext>
          </a:extLst>
        </xdr:cNvPr>
        <xdr:cNvCxnSpPr/>
      </xdr:nvCxnSpPr>
      <xdr:spPr>
        <a:xfrm flipV="1">
          <a:off x="1008380" y="13010061"/>
          <a:ext cx="78232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76761</xdr:rowOff>
    </xdr:from>
    <xdr:ext cx="405111" cy="259045"/>
    <xdr:sp macro="" textlink="">
      <xdr:nvSpPr>
        <xdr:cNvPr id="318" name="n_1aveValue【公営住宅】&#10;有形固定資産減価償却率">
          <a:extLst>
            <a:ext uri="{FF2B5EF4-FFF2-40B4-BE49-F238E27FC236}">
              <a16:creationId xmlns:a16="http://schemas.microsoft.com/office/drawing/2014/main" id="{574FCA9D-DD33-4122-B6AF-9ADC4AC29567}"/>
            </a:ext>
          </a:extLst>
        </xdr:cNvPr>
        <xdr:cNvSpPr txBox="1"/>
      </xdr:nvSpPr>
      <xdr:spPr>
        <a:xfrm>
          <a:off x="3170564" y="13487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63698</xdr:rowOff>
    </xdr:from>
    <xdr:ext cx="405111" cy="259045"/>
    <xdr:sp macro="" textlink="">
      <xdr:nvSpPr>
        <xdr:cNvPr id="319" name="n_2aveValue【公営住宅】&#10;有形固定資産減価償却率">
          <a:extLst>
            <a:ext uri="{FF2B5EF4-FFF2-40B4-BE49-F238E27FC236}">
              <a16:creationId xmlns:a16="http://schemas.microsoft.com/office/drawing/2014/main" id="{51434A0E-40F1-4D80-BD67-1941A45F6FC3}"/>
            </a:ext>
          </a:extLst>
        </xdr:cNvPr>
        <xdr:cNvSpPr txBox="1"/>
      </xdr:nvSpPr>
      <xdr:spPr>
        <a:xfrm>
          <a:off x="2385704" y="134748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160038</xdr:rowOff>
    </xdr:from>
    <xdr:ext cx="405111" cy="259045"/>
    <xdr:sp macro="" textlink="">
      <xdr:nvSpPr>
        <xdr:cNvPr id="320" name="n_3aveValue【公営住宅】&#10;有形固定資産減価償却率">
          <a:extLst>
            <a:ext uri="{FF2B5EF4-FFF2-40B4-BE49-F238E27FC236}">
              <a16:creationId xmlns:a16="http://schemas.microsoft.com/office/drawing/2014/main" id="{A2F2CCB9-B2D3-496A-8B29-DF7702E59550}"/>
            </a:ext>
          </a:extLst>
        </xdr:cNvPr>
        <xdr:cNvSpPr txBox="1"/>
      </xdr:nvSpPr>
      <xdr:spPr>
        <a:xfrm>
          <a:off x="1611004" y="13403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97989</xdr:rowOff>
    </xdr:from>
    <xdr:ext cx="405111" cy="259045"/>
    <xdr:sp macro="" textlink="">
      <xdr:nvSpPr>
        <xdr:cNvPr id="321" name="n_4aveValue【公営住宅】&#10;有形固定資産減価償却率">
          <a:extLst>
            <a:ext uri="{FF2B5EF4-FFF2-40B4-BE49-F238E27FC236}">
              <a16:creationId xmlns:a16="http://schemas.microsoft.com/office/drawing/2014/main" id="{E1412583-C6BF-4191-B77F-EA93A7269059}"/>
            </a:ext>
          </a:extLst>
        </xdr:cNvPr>
        <xdr:cNvSpPr txBox="1"/>
      </xdr:nvSpPr>
      <xdr:spPr>
        <a:xfrm>
          <a:off x="836304" y="133415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76</xdr:row>
      <xdr:rowOff>170741</xdr:rowOff>
    </xdr:from>
    <xdr:ext cx="405111" cy="259045"/>
    <xdr:sp macro="" textlink="">
      <xdr:nvSpPr>
        <xdr:cNvPr id="322" name="n_1mainValue【公営住宅】&#10;有形固定資産減価償却率">
          <a:extLst>
            <a:ext uri="{FF2B5EF4-FFF2-40B4-BE49-F238E27FC236}">
              <a16:creationId xmlns:a16="http://schemas.microsoft.com/office/drawing/2014/main" id="{FE9564B0-EFEE-410A-BE44-51B5C749F69E}"/>
            </a:ext>
          </a:extLst>
        </xdr:cNvPr>
        <xdr:cNvSpPr txBox="1"/>
      </xdr:nvSpPr>
      <xdr:spPr>
        <a:xfrm>
          <a:off x="3170564" y="12911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76</xdr:row>
      <xdr:rowOff>92364</xdr:rowOff>
    </xdr:from>
    <xdr:ext cx="405111" cy="259045"/>
    <xdr:sp macro="" textlink="">
      <xdr:nvSpPr>
        <xdr:cNvPr id="323" name="n_2mainValue【公営住宅】&#10;有形固定資産減価償却率">
          <a:extLst>
            <a:ext uri="{FF2B5EF4-FFF2-40B4-BE49-F238E27FC236}">
              <a16:creationId xmlns:a16="http://schemas.microsoft.com/office/drawing/2014/main" id="{BD1CB920-9ABA-42A8-ABFC-F5AA76400543}"/>
            </a:ext>
          </a:extLst>
        </xdr:cNvPr>
        <xdr:cNvSpPr txBox="1"/>
      </xdr:nvSpPr>
      <xdr:spPr>
        <a:xfrm>
          <a:off x="2385704" y="12833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75</xdr:row>
      <xdr:rowOff>169108</xdr:rowOff>
    </xdr:from>
    <xdr:ext cx="405111" cy="259045"/>
    <xdr:sp macro="" textlink="">
      <xdr:nvSpPr>
        <xdr:cNvPr id="324" name="n_3mainValue【公営住宅】&#10;有形固定資産減価償却率">
          <a:extLst>
            <a:ext uri="{FF2B5EF4-FFF2-40B4-BE49-F238E27FC236}">
              <a16:creationId xmlns:a16="http://schemas.microsoft.com/office/drawing/2014/main" id="{64D21DEC-6993-4A92-A1C9-3BC07800D4B7}"/>
            </a:ext>
          </a:extLst>
        </xdr:cNvPr>
        <xdr:cNvSpPr txBox="1"/>
      </xdr:nvSpPr>
      <xdr:spPr>
        <a:xfrm>
          <a:off x="1611004" y="12742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76</xdr:row>
      <xdr:rowOff>43378</xdr:rowOff>
    </xdr:from>
    <xdr:ext cx="405111" cy="259045"/>
    <xdr:sp macro="" textlink="">
      <xdr:nvSpPr>
        <xdr:cNvPr id="325" name="n_4mainValue【公営住宅】&#10;有形固定資産減価償却率">
          <a:extLst>
            <a:ext uri="{FF2B5EF4-FFF2-40B4-BE49-F238E27FC236}">
              <a16:creationId xmlns:a16="http://schemas.microsoft.com/office/drawing/2014/main" id="{F09E1172-F520-4A84-9CC3-DB32C47595FA}"/>
            </a:ext>
          </a:extLst>
        </xdr:cNvPr>
        <xdr:cNvSpPr txBox="1"/>
      </xdr:nvSpPr>
      <xdr:spPr>
        <a:xfrm>
          <a:off x="836304" y="127840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6" name="正方形/長方形 325">
          <a:extLst>
            <a:ext uri="{FF2B5EF4-FFF2-40B4-BE49-F238E27FC236}">
              <a16:creationId xmlns:a16="http://schemas.microsoft.com/office/drawing/2014/main" id="{F4E0D24B-14FF-4622-82A5-14C4466FFC9B}"/>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7" name="正方形/長方形 326">
          <a:extLst>
            <a:ext uri="{FF2B5EF4-FFF2-40B4-BE49-F238E27FC236}">
              <a16:creationId xmlns:a16="http://schemas.microsoft.com/office/drawing/2014/main" id="{147A87BD-C3A6-4358-B442-5FD0BCA3B937}"/>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8" name="正方形/長方形 327">
          <a:extLst>
            <a:ext uri="{FF2B5EF4-FFF2-40B4-BE49-F238E27FC236}">
              <a16:creationId xmlns:a16="http://schemas.microsoft.com/office/drawing/2014/main" id="{A77D7EDD-A4B3-42DC-BCF8-AD3D97B6E86B}"/>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9" name="正方形/長方形 328">
          <a:extLst>
            <a:ext uri="{FF2B5EF4-FFF2-40B4-BE49-F238E27FC236}">
              <a16:creationId xmlns:a16="http://schemas.microsoft.com/office/drawing/2014/main" id="{6DA60ED7-A8C3-4253-B615-FE2CBC70444A}"/>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30" name="正方形/長方形 329">
          <a:extLst>
            <a:ext uri="{FF2B5EF4-FFF2-40B4-BE49-F238E27FC236}">
              <a16:creationId xmlns:a16="http://schemas.microsoft.com/office/drawing/2014/main" id="{D54AAB22-9544-4C00-98FC-C9AB3E6C8CEF}"/>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1" name="正方形/長方形 330">
          <a:extLst>
            <a:ext uri="{FF2B5EF4-FFF2-40B4-BE49-F238E27FC236}">
              <a16:creationId xmlns:a16="http://schemas.microsoft.com/office/drawing/2014/main" id="{E03B4638-ED5E-43EE-87DD-3F4FFC7FFAFA}"/>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2" name="正方形/長方形 331">
          <a:extLst>
            <a:ext uri="{FF2B5EF4-FFF2-40B4-BE49-F238E27FC236}">
              <a16:creationId xmlns:a16="http://schemas.microsoft.com/office/drawing/2014/main" id="{50B3F313-EFCF-42B4-935A-814043148E39}"/>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3" name="正方形/長方形 332">
          <a:extLst>
            <a:ext uri="{FF2B5EF4-FFF2-40B4-BE49-F238E27FC236}">
              <a16:creationId xmlns:a16="http://schemas.microsoft.com/office/drawing/2014/main" id="{2EF82FC4-8AAD-4C6E-B37D-2F0DE6B3660A}"/>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4" name="テキスト ボックス 333">
          <a:extLst>
            <a:ext uri="{FF2B5EF4-FFF2-40B4-BE49-F238E27FC236}">
              <a16:creationId xmlns:a16="http://schemas.microsoft.com/office/drawing/2014/main" id="{A6DDC91E-8BD2-4CCC-B6E6-4CFBD18D135B}"/>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5" name="直線コネクタ 334">
          <a:extLst>
            <a:ext uri="{FF2B5EF4-FFF2-40B4-BE49-F238E27FC236}">
              <a16:creationId xmlns:a16="http://schemas.microsoft.com/office/drawing/2014/main" id="{71D63107-0F2F-4121-AD82-EF629D749969}"/>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6" name="直線コネクタ 335">
          <a:extLst>
            <a:ext uri="{FF2B5EF4-FFF2-40B4-BE49-F238E27FC236}">
              <a16:creationId xmlns:a16="http://schemas.microsoft.com/office/drawing/2014/main" id="{2B96AF60-F3FA-460A-92D3-D94966E305A2}"/>
            </a:ext>
          </a:extLst>
        </xdr:cNvPr>
        <xdr:cNvCxnSpPr/>
      </xdr:nvCxnSpPr>
      <xdr:spPr>
        <a:xfrm>
          <a:off x="5826760" y="14585769"/>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7" name="テキスト ボックス 336">
          <a:extLst>
            <a:ext uri="{FF2B5EF4-FFF2-40B4-BE49-F238E27FC236}">
              <a16:creationId xmlns:a16="http://schemas.microsoft.com/office/drawing/2014/main" id="{650AD6D2-519A-422C-ADB5-95193325CFC1}"/>
            </a:ext>
          </a:extLst>
        </xdr:cNvPr>
        <xdr:cNvSpPr txBox="1"/>
      </xdr:nvSpPr>
      <xdr:spPr>
        <a:xfrm>
          <a:off x="54053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8" name="直線コネクタ 337">
          <a:extLst>
            <a:ext uri="{FF2B5EF4-FFF2-40B4-BE49-F238E27FC236}">
              <a16:creationId xmlns:a16="http://schemas.microsoft.com/office/drawing/2014/main" id="{5B14FE02-EF0D-4806-AD40-91ACBA54BEBE}"/>
            </a:ext>
          </a:extLst>
        </xdr:cNvPr>
        <xdr:cNvCxnSpPr/>
      </xdr:nvCxnSpPr>
      <xdr:spPr>
        <a:xfrm>
          <a:off x="5826760" y="1426300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9" name="テキスト ボックス 338">
          <a:extLst>
            <a:ext uri="{FF2B5EF4-FFF2-40B4-BE49-F238E27FC236}">
              <a16:creationId xmlns:a16="http://schemas.microsoft.com/office/drawing/2014/main" id="{B46DFCA0-E896-4794-AB4B-02BC4466D181}"/>
            </a:ext>
          </a:extLst>
        </xdr:cNvPr>
        <xdr:cNvSpPr txBox="1"/>
      </xdr:nvSpPr>
      <xdr:spPr>
        <a:xfrm>
          <a:off x="540530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40" name="直線コネクタ 339">
          <a:extLst>
            <a:ext uri="{FF2B5EF4-FFF2-40B4-BE49-F238E27FC236}">
              <a16:creationId xmlns:a16="http://schemas.microsoft.com/office/drawing/2014/main" id="{F133F44E-8A07-4BDF-8644-C4E4F6521681}"/>
            </a:ext>
          </a:extLst>
        </xdr:cNvPr>
        <xdr:cNvCxnSpPr/>
      </xdr:nvCxnSpPr>
      <xdr:spPr>
        <a:xfrm>
          <a:off x="5826760" y="1394405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41" name="テキスト ボックス 340">
          <a:extLst>
            <a:ext uri="{FF2B5EF4-FFF2-40B4-BE49-F238E27FC236}">
              <a16:creationId xmlns:a16="http://schemas.microsoft.com/office/drawing/2014/main" id="{27F78255-D327-4C73-9E06-26DF7B951BB9}"/>
            </a:ext>
          </a:extLst>
        </xdr:cNvPr>
        <xdr:cNvSpPr txBox="1"/>
      </xdr:nvSpPr>
      <xdr:spPr>
        <a:xfrm>
          <a:off x="540530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42" name="直線コネクタ 341">
          <a:extLst>
            <a:ext uri="{FF2B5EF4-FFF2-40B4-BE49-F238E27FC236}">
              <a16:creationId xmlns:a16="http://schemas.microsoft.com/office/drawing/2014/main" id="{7612C3AD-8C29-459E-B6F5-15FD0CDB889A}"/>
            </a:ext>
          </a:extLst>
        </xdr:cNvPr>
        <xdr:cNvCxnSpPr/>
      </xdr:nvCxnSpPr>
      <xdr:spPr>
        <a:xfrm>
          <a:off x="5826760" y="1362510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43" name="テキスト ボックス 342">
          <a:extLst>
            <a:ext uri="{FF2B5EF4-FFF2-40B4-BE49-F238E27FC236}">
              <a16:creationId xmlns:a16="http://schemas.microsoft.com/office/drawing/2014/main" id="{FD14DDCF-6397-4E77-829C-B3CBBCFCE129}"/>
            </a:ext>
          </a:extLst>
        </xdr:cNvPr>
        <xdr:cNvSpPr txBox="1"/>
      </xdr:nvSpPr>
      <xdr:spPr>
        <a:xfrm>
          <a:off x="540530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4" name="直線コネクタ 343">
          <a:extLst>
            <a:ext uri="{FF2B5EF4-FFF2-40B4-BE49-F238E27FC236}">
              <a16:creationId xmlns:a16="http://schemas.microsoft.com/office/drawing/2014/main" id="{1C7B7C3C-574A-42F2-A6BD-9003FB015BE2}"/>
            </a:ext>
          </a:extLst>
        </xdr:cNvPr>
        <xdr:cNvCxnSpPr/>
      </xdr:nvCxnSpPr>
      <xdr:spPr>
        <a:xfrm>
          <a:off x="5826760" y="1330615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5" name="テキスト ボックス 344">
          <a:extLst>
            <a:ext uri="{FF2B5EF4-FFF2-40B4-BE49-F238E27FC236}">
              <a16:creationId xmlns:a16="http://schemas.microsoft.com/office/drawing/2014/main" id="{EB763BB9-33E9-4618-B77F-5B43E220D939}"/>
            </a:ext>
          </a:extLst>
        </xdr:cNvPr>
        <xdr:cNvSpPr txBox="1"/>
      </xdr:nvSpPr>
      <xdr:spPr>
        <a:xfrm>
          <a:off x="5405301" y="1316774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6" name="直線コネクタ 345">
          <a:extLst>
            <a:ext uri="{FF2B5EF4-FFF2-40B4-BE49-F238E27FC236}">
              <a16:creationId xmlns:a16="http://schemas.microsoft.com/office/drawing/2014/main" id="{28E22B68-5A83-4B64-9381-312CC8F32806}"/>
            </a:ext>
          </a:extLst>
        </xdr:cNvPr>
        <xdr:cNvCxnSpPr/>
      </xdr:nvCxnSpPr>
      <xdr:spPr>
        <a:xfrm>
          <a:off x="5826760" y="12987201"/>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7" name="テキスト ボックス 346">
          <a:extLst>
            <a:ext uri="{FF2B5EF4-FFF2-40B4-BE49-F238E27FC236}">
              <a16:creationId xmlns:a16="http://schemas.microsoft.com/office/drawing/2014/main" id="{4B6CA15A-D6BE-4C5F-8002-526152957192}"/>
            </a:ext>
          </a:extLst>
        </xdr:cNvPr>
        <xdr:cNvSpPr txBox="1"/>
      </xdr:nvSpPr>
      <xdr:spPr>
        <a:xfrm>
          <a:off x="540530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8" name="直線コネクタ 347">
          <a:extLst>
            <a:ext uri="{FF2B5EF4-FFF2-40B4-BE49-F238E27FC236}">
              <a16:creationId xmlns:a16="http://schemas.microsoft.com/office/drawing/2014/main" id="{DD24921D-D9AD-4D18-A2D1-A1BA8FB4CCA4}"/>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9" name="テキスト ボックス 348">
          <a:extLst>
            <a:ext uri="{FF2B5EF4-FFF2-40B4-BE49-F238E27FC236}">
              <a16:creationId xmlns:a16="http://schemas.microsoft.com/office/drawing/2014/main" id="{8496DC69-02F8-485B-88BA-38C94E613AE6}"/>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50" name="【公営住宅】&#10;一人当たり面積グラフ枠">
          <a:extLst>
            <a:ext uri="{FF2B5EF4-FFF2-40B4-BE49-F238E27FC236}">
              <a16:creationId xmlns:a16="http://schemas.microsoft.com/office/drawing/2014/main" id="{20FC6764-C7B7-499D-85F7-FE67FB7D1A29}"/>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13607</xdr:rowOff>
    </xdr:from>
    <xdr:to>
      <xdr:col>54</xdr:col>
      <xdr:colOff>189865</xdr:colOff>
      <xdr:row>86</xdr:row>
      <xdr:rowOff>163830</xdr:rowOff>
    </xdr:to>
    <xdr:cxnSp macro="">
      <xdr:nvCxnSpPr>
        <xdr:cNvPr id="351" name="直線コネクタ 350">
          <a:extLst>
            <a:ext uri="{FF2B5EF4-FFF2-40B4-BE49-F238E27FC236}">
              <a16:creationId xmlns:a16="http://schemas.microsoft.com/office/drawing/2014/main" id="{81537E0A-C330-4907-8B0C-745E7352A541}"/>
            </a:ext>
          </a:extLst>
        </xdr:cNvPr>
        <xdr:cNvCxnSpPr/>
      </xdr:nvCxnSpPr>
      <xdr:spPr>
        <a:xfrm flipV="1">
          <a:off x="9219565" y="13089527"/>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167657</xdr:rowOff>
    </xdr:from>
    <xdr:ext cx="469744" cy="259045"/>
    <xdr:sp macro="" textlink="">
      <xdr:nvSpPr>
        <xdr:cNvPr id="352" name="【公営住宅】&#10;一人当たり面積最小値テキスト">
          <a:extLst>
            <a:ext uri="{FF2B5EF4-FFF2-40B4-BE49-F238E27FC236}">
              <a16:creationId xmlns:a16="http://schemas.microsoft.com/office/drawing/2014/main" id="{4AC70C2D-AB6C-4A97-8AFC-ACD4CF5CE0EA}"/>
            </a:ext>
          </a:extLst>
        </xdr:cNvPr>
        <xdr:cNvSpPr txBox="1"/>
      </xdr:nvSpPr>
      <xdr:spPr>
        <a:xfrm>
          <a:off x="9258300" y="1458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163830</xdr:rowOff>
    </xdr:from>
    <xdr:to>
      <xdr:col>55</xdr:col>
      <xdr:colOff>88900</xdr:colOff>
      <xdr:row>86</xdr:row>
      <xdr:rowOff>163830</xdr:rowOff>
    </xdr:to>
    <xdr:cxnSp macro="">
      <xdr:nvCxnSpPr>
        <xdr:cNvPr id="353" name="直線コネクタ 352">
          <a:extLst>
            <a:ext uri="{FF2B5EF4-FFF2-40B4-BE49-F238E27FC236}">
              <a16:creationId xmlns:a16="http://schemas.microsoft.com/office/drawing/2014/main" id="{DF705188-41AC-4457-818B-8DA779F4392C}"/>
            </a:ext>
          </a:extLst>
        </xdr:cNvPr>
        <xdr:cNvCxnSpPr/>
      </xdr:nvCxnSpPr>
      <xdr:spPr>
        <a:xfrm>
          <a:off x="9154160" y="145808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131734</xdr:rowOff>
    </xdr:from>
    <xdr:ext cx="469744" cy="259045"/>
    <xdr:sp macro="" textlink="">
      <xdr:nvSpPr>
        <xdr:cNvPr id="354" name="【公営住宅】&#10;一人当たり面積最大値テキスト">
          <a:extLst>
            <a:ext uri="{FF2B5EF4-FFF2-40B4-BE49-F238E27FC236}">
              <a16:creationId xmlns:a16="http://schemas.microsoft.com/office/drawing/2014/main" id="{8D7E1476-D04E-40A5-834A-756590397C21}"/>
            </a:ext>
          </a:extLst>
        </xdr:cNvPr>
        <xdr:cNvSpPr txBox="1"/>
      </xdr:nvSpPr>
      <xdr:spPr>
        <a:xfrm>
          <a:off x="9258300" y="12872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13607</xdr:rowOff>
    </xdr:from>
    <xdr:to>
      <xdr:col>55</xdr:col>
      <xdr:colOff>88900</xdr:colOff>
      <xdr:row>78</xdr:row>
      <xdr:rowOff>13607</xdr:rowOff>
    </xdr:to>
    <xdr:cxnSp macro="">
      <xdr:nvCxnSpPr>
        <xdr:cNvPr id="355" name="直線コネクタ 354">
          <a:extLst>
            <a:ext uri="{FF2B5EF4-FFF2-40B4-BE49-F238E27FC236}">
              <a16:creationId xmlns:a16="http://schemas.microsoft.com/office/drawing/2014/main" id="{7A9678F7-A357-41F6-9BB8-CA6A7FEC6F50}"/>
            </a:ext>
          </a:extLst>
        </xdr:cNvPr>
        <xdr:cNvCxnSpPr/>
      </xdr:nvCxnSpPr>
      <xdr:spPr>
        <a:xfrm>
          <a:off x="9154160" y="1308952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104520</xdr:rowOff>
    </xdr:from>
    <xdr:ext cx="469744" cy="259045"/>
    <xdr:sp macro="" textlink="">
      <xdr:nvSpPr>
        <xdr:cNvPr id="356" name="【公営住宅】&#10;一人当たり面積平均値テキスト">
          <a:extLst>
            <a:ext uri="{FF2B5EF4-FFF2-40B4-BE49-F238E27FC236}">
              <a16:creationId xmlns:a16="http://schemas.microsoft.com/office/drawing/2014/main" id="{566E9532-AF6D-45D0-B978-8780613ED513}"/>
            </a:ext>
          </a:extLst>
        </xdr:cNvPr>
        <xdr:cNvSpPr txBox="1"/>
      </xdr:nvSpPr>
      <xdr:spPr>
        <a:xfrm>
          <a:off x="9258300" y="143539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126093</xdr:rowOff>
    </xdr:from>
    <xdr:to>
      <xdr:col>55</xdr:col>
      <xdr:colOff>50800</xdr:colOff>
      <xdr:row>86</xdr:row>
      <xdr:rowOff>56243</xdr:rowOff>
    </xdr:to>
    <xdr:sp macro="" textlink="">
      <xdr:nvSpPr>
        <xdr:cNvPr id="357" name="フローチャート: 判断 356">
          <a:extLst>
            <a:ext uri="{FF2B5EF4-FFF2-40B4-BE49-F238E27FC236}">
              <a16:creationId xmlns:a16="http://schemas.microsoft.com/office/drawing/2014/main" id="{07C897C9-5A86-4D9C-935C-8FD12395977B}"/>
            </a:ext>
          </a:extLst>
        </xdr:cNvPr>
        <xdr:cNvSpPr/>
      </xdr:nvSpPr>
      <xdr:spPr>
        <a:xfrm>
          <a:off x="9192260" y="1437549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122827</xdr:rowOff>
    </xdr:from>
    <xdr:to>
      <xdr:col>50</xdr:col>
      <xdr:colOff>165100</xdr:colOff>
      <xdr:row>86</xdr:row>
      <xdr:rowOff>52977</xdr:rowOff>
    </xdr:to>
    <xdr:sp macro="" textlink="">
      <xdr:nvSpPr>
        <xdr:cNvPr id="358" name="フローチャート: 判断 357">
          <a:extLst>
            <a:ext uri="{FF2B5EF4-FFF2-40B4-BE49-F238E27FC236}">
              <a16:creationId xmlns:a16="http://schemas.microsoft.com/office/drawing/2014/main" id="{6FBA237A-F73E-4BB5-A3E8-5164CA7EC4BB}"/>
            </a:ext>
          </a:extLst>
        </xdr:cNvPr>
        <xdr:cNvSpPr/>
      </xdr:nvSpPr>
      <xdr:spPr>
        <a:xfrm>
          <a:off x="8445500" y="1437222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132624</xdr:rowOff>
    </xdr:from>
    <xdr:to>
      <xdr:col>46</xdr:col>
      <xdr:colOff>38100</xdr:colOff>
      <xdr:row>86</xdr:row>
      <xdr:rowOff>62774</xdr:rowOff>
    </xdr:to>
    <xdr:sp macro="" textlink="">
      <xdr:nvSpPr>
        <xdr:cNvPr id="359" name="フローチャート: 判断 358">
          <a:extLst>
            <a:ext uri="{FF2B5EF4-FFF2-40B4-BE49-F238E27FC236}">
              <a16:creationId xmlns:a16="http://schemas.microsoft.com/office/drawing/2014/main" id="{509E02D3-D821-4CA8-9B61-D9B53C75278D}"/>
            </a:ext>
          </a:extLst>
        </xdr:cNvPr>
        <xdr:cNvSpPr/>
      </xdr:nvSpPr>
      <xdr:spPr>
        <a:xfrm>
          <a:off x="7670800" y="1438202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132624</xdr:rowOff>
    </xdr:from>
    <xdr:to>
      <xdr:col>41</xdr:col>
      <xdr:colOff>101600</xdr:colOff>
      <xdr:row>86</xdr:row>
      <xdr:rowOff>62774</xdr:rowOff>
    </xdr:to>
    <xdr:sp macro="" textlink="">
      <xdr:nvSpPr>
        <xdr:cNvPr id="360" name="フローチャート: 判断 359">
          <a:extLst>
            <a:ext uri="{FF2B5EF4-FFF2-40B4-BE49-F238E27FC236}">
              <a16:creationId xmlns:a16="http://schemas.microsoft.com/office/drawing/2014/main" id="{78E1A38F-CAD0-42C0-B074-5F65F3AA7BB2}"/>
            </a:ext>
          </a:extLst>
        </xdr:cNvPr>
        <xdr:cNvSpPr/>
      </xdr:nvSpPr>
      <xdr:spPr>
        <a:xfrm>
          <a:off x="6873240" y="1438202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122827</xdr:rowOff>
    </xdr:from>
    <xdr:to>
      <xdr:col>36</xdr:col>
      <xdr:colOff>165100</xdr:colOff>
      <xdr:row>86</xdr:row>
      <xdr:rowOff>52977</xdr:rowOff>
    </xdr:to>
    <xdr:sp macro="" textlink="">
      <xdr:nvSpPr>
        <xdr:cNvPr id="361" name="フローチャート: 判断 360">
          <a:extLst>
            <a:ext uri="{FF2B5EF4-FFF2-40B4-BE49-F238E27FC236}">
              <a16:creationId xmlns:a16="http://schemas.microsoft.com/office/drawing/2014/main" id="{BD5D6451-7F8C-4873-B00D-5D0C3DCDBE68}"/>
            </a:ext>
          </a:extLst>
        </xdr:cNvPr>
        <xdr:cNvSpPr/>
      </xdr:nvSpPr>
      <xdr:spPr>
        <a:xfrm>
          <a:off x="6098540" y="1437222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7F88E048-C117-4D02-8725-9A83D1E6BC7E}"/>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9085D4B5-B49E-47F8-9A78-7EDAA2A0CF02}"/>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4" name="テキスト ボックス 363">
          <a:extLst>
            <a:ext uri="{FF2B5EF4-FFF2-40B4-BE49-F238E27FC236}">
              <a16:creationId xmlns:a16="http://schemas.microsoft.com/office/drawing/2014/main" id="{B48F81DE-3373-4FDC-9F92-57DD41C50AF4}"/>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5" name="テキスト ボックス 364">
          <a:extLst>
            <a:ext uri="{FF2B5EF4-FFF2-40B4-BE49-F238E27FC236}">
              <a16:creationId xmlns:a16="http://schemas.microsoft.com/office/drawing/2014/main" id="{9121CDC1-670E-425D-A22B-7600EDC60B9C}"/>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6" name="テキスト ボックス 365">
          <a:extLst>
            <a:ext uri="{FF2B5EF4-FFF2-40B4-BE49-F238E27FC236}">
              <a16:creationId xmlns:a16="http://schemas.microsoft.com/office/drawing/2014/main" id="{A96DA0E6-C01E-4EB8-BB29-54E9D50CF83E}"/>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134257</xdr:rowOff>
    </xdr:from>
    <xdr:to>
      <xdr:col>55</xdr:col>
      <xdr:colOff>50800</xdr:colOff>
      <xdr:row>78</xdr:row>
      <xdr:rowOff>64407</xdr:rowOff>
    </xdr:to>
    <xdr:sp macro="" textlink="">
      <xdr:nvSpPr>
        <xdr:cNvPr id="367" name="楕円 366">
          <a:extLst>
            <a:ext uri="{FF2B5EF4-FFF2-40B4-BE49-F238E27FC236}">
              <a16:creationId xmlns:a16="http://schemas.microsoft.com/office/drawing/2014/main" id="{6924363B-A1CE-4233-B4ED-DC0EAA528B1F}"/>
            </a:ext>
          </a:extLst>
        </xdr:cNvPr>
        <xdr:cNvSpPr/>
      </xdr:nvSpPr>
      <xdr:spPr>
        <a:xfrm>
          <a:off x="9192260" y="1304253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77</xdr:row>
      <xdr:rowOff>87284</xdr:rowOff>
    </xdr:from>
    <xdr:ext cx="469744" cy="259045"/>
    <xdr:sp macro="" textlink="">
      <xdr:nvSpPr>
        <xdr:cNvPr id="368" name="【公営住宅】&#10;一人当たり面積該当値テキスト">
          <a:extLst>
            <a:ext uri="{FF2B5EF4-FFF2-40B4-BE49-F238E27FC236}">
              <a16:creationId xmlns:a16="http://schemas.microsoft.com/office/drawing/2014/main" id="{67DF0D77-1A88-45D1-BD14-86E2C27CAB9B}"/>
            </a:ext>
          </a:extLst>
        </xdr:cNvPr>
        <xdr:cNvSpPr txBox="1"/>
      </xdr:nvSpPr>
      <xdr:spPr>
        <a:xfrm>
          <a:off x="9258300" y="12995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152219</xdr:rowOff>
    </xdr:from>
    <xdr:to>
      <xdr:col>50</xdr:col>
      <xdr:colOff>165100</xdr:colOff>
      <xdr:row>78</xdr:row>
      <xdr:rowOff>82369</xdr:rowOff>
    </xdr:to>
    <xdr:sp macro="" textlink="">
      <xdr:nvSpPr>
        <xdr:cNvPr id="369" name="楕円 368">
          <a:extLst>
            <a:ext uri="{FF2B5EF4-FFF2-40B4-BE49-F238E27FC236}">
              <a16:creationId xmlns:a16="http://schemas.microsoft.com/office/drawing/2014/main" id="{6859E622-8618-486A-9FF1-A41DCA81B26A}"/>
            </a:ext>
          </a:extLst>
        </xdr:cNvPr>
        <xdr:cNvSpPr/>
      </xdr:nvSpPr>
      <xdr:spPr>
        <a:xfrm>
          <a:off x="8445500" y="1306049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78</xdr:row>
      <xdr:rowOff>13607</xdr:rowOff>
    </xdr:from>
    <xdr:to>
      <xdr:col>55</xdr:col>
      <xdr:colOff>0</xdr:colOff>
      <xdr:row>78</xdr:row>
      <xdr:rowOff>31569</xdr:rowOff>
    </xdr:to>
    <xdr:cxnSp macro="">
      <xdr:nvCxnSpPr>
        <xdr:cNvPr id="370" name="直線コネクタ 369">
          <a:extLst>
            <a:ext uri="{FF2B5EF4-FFF2-40B4-BE49-F238E27FC236}">
              <a16:creationId xmlns:a16="http://schemas.microsoft.com/office/drawing/2014/main" id="{5984921D-B235-4D23-9734-1A049ECF7518}"/>
            </a:ext>
          </a:extLst>
        </xdr:cNvPr>
        <xdr:cNvCxnSpPr/>
      </xdr:nvCxnSpPr>
      <xdr:spPr>
        <a:xfrm flipV="1">
          <a:off x="8496300" y="13089527"/>
          <a:ext cx="7239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132624</xdr:rowOff>
    </xdr:from>
    <xdr:to>
      <xdr:col>46</xdr:col>
      <xdr:colOff>38100</xdr:colOff>
      <xdr:row>78</xdr:row>
      <xdr:rowOff>62774</xdr:rowOff>
    </xdr:to>
    <xdr:sp macro="" textlink="">
      <xdr:nvSpPr>
        <xdr:cNvPr id="371" name="楕円 370">
          <a:extLst>
            <a:ext uri="{FF2B5EF4-FFF2-40B4-BE49-F238E27FC236}">
              <a16:creationId xmlns:a16="http://schemas.microsoft.com/office/drawing/2014/main" id="{FB7AC351-E289-4C79-B7D6-956D7EF116E7}"/>
            </a:ext>
          </a:extLst>
        </xdr:cNvPr>
        <xdr:cNvSpPr/>
      </xdr:nvSpPr>
      <xdr:spPr>
        <a:xfrm>
          <a:off x="7670800" y="1304090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11974</xdr:rowOff>
    </xdr:from>
    <xdr:to>
      <xdr:col>50</xdr:col>
      <xdr:colOff>114300</xdr:colOff>
      <xdr:row>78</xdr:row>
      <xdr:rowOff>31569</xdr:rowOff>
    </xdr:to>
    <xdr:cxnSp macro="">
      <xdr:nvCxnSpPr>
        <xdr:cNvPr id="372" name="直線コネクタ 371">
          <a:extLst>
            <a:ext uri="{FF2B5EF4-FFF2-40B4-BE49-F238E27FC236}">
              <a16:creationId xmlns:a16="http://schemas.microsoft.com/office/drawing/2014/main" id="{904233C7-91A1-44A4-B0DF-BCEE85181287}"/>
            </a:ext>
          </a:extLst>
        </xdr:cNvPr>
        <xdr:cNvCxnSpPr/>
      </xdr:nvCxnSpPr>
      <xdr:spPr>
        <a:xfrm>
          <a:off x="7713980" y="13087894"/>
          <a:ext cx="78232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165281</xdr:rowOff>
    </xdr:from>
    <xdr:to>
      <xdr:col>41</xdr:col>
      <xdr:colOff>101600</xdr:colOff>
      <xdr:row>78</xdr:row>
      <xdr:rowOff>95431</xdr:rowOff>
    </xdr:to>
    <xdr:sp macro="" textlink="">
      <xdr:nvSpPr>
        <xdr:cNvPr id="373" name="楕円 372">
          <a:extLst>
            <a:ext uri="{FF2B5EF4-FFF2-40B4-BE49-F238E27FC236}">
              <a16:creationId xmlns:a16="http://schemas.microsoft.com/office/drawing/2014/main" id="{5AF5F64D-15BA-4BCF-9063-1693B6979AD3}"/>
            </a:ext>
          </a:extLst>
        </xdr:cNvPr>
        <xdr:cNvSpPr/>
      </xdr:nvSpPr>
      <xdr:spPr>
        <a:xfrm>
          <a:off x="6873240" y="1307356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78</xdr:row>
      <xdr:rowOff>11974</xdr:rowOff>
    </xdr:from>
    <xdr:to>
      <xdr:col>45</xdr:col>
      <xdr:colOff>177800</xdr:colOff>
      <xdr:row>78</xdr:row>
      <xdr:rowOff>44631</xdr:rowOff>
    </xdr:to>
    <xdr:cxnSp macro="">
      <xdr:nvCxnSpPr>
        <xdr:cNvPr id="374" name="直線コネクタ 373">
          <a:extLst>
            <a:ext uri="{FF2B5EF4-FFF2-40B4-BE49-F238E27FC236}">
              <a16:creationId xmlns:a16="http://schemas.microsoft.com/office/drawing/2014/main" id="{AD7AF515-F9D7-4222-9BC0-9B8627F1DE44}"/>
            </a:ext>
          </a:extLst>
        </xdr:cNvPr>
        <xdr:cNvCxnSpPr/>
      </xdr:nvCxnSpPr>
      <xdr:spPr>
        <a:xfrm flipV="1">
          <a:off x="6924040" y="13087894"/>
          <a:ext cx="78994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78</xdr:row>
      <xdr:rowOff>90170</xdr:rowOff>
    </xdr:from>
    <xdr:to>
      <xdr:col>36</xdr:col>
      <xdr:colOff>165100</xdr:colOff>
      <xdr:row>79</xdr:row>
      <xdr:rowOff>20320</xdr:rowOff>
    </xdr:to>
    <xdr:sp macro="" textlink="">
      <xdr:nvSpPr>
        <xdr:cNvPr id="375" name="楕円 374">
          <a:extLst>
            <a:ext uri="{FF2B5EF4-FFF2-40B4-BE49-F238E27FC236}">
              <a16:creationId xmlns:a16="http://schemas.microsoft.com/office/drawing/2014/main" id="{1ABF5345-E1B0-48D0-A539-A60015230A5D}"/>
            </a:ext>
          </a:extLst>
        </xdr:cNvPr>
        <xdr:cNvSpPr/>
      </xdr:nvSpPr>
      <xdr:spPr>
        <a:xfrm>
          <a:off x="6098540" y="131660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78</xdr:row>
      <xdr:rowOff>44631</xdr:rowOff>
    </xdr:from>
    <xdr:to>
      <xdr:col>41</xdr:col>
      <xdr:colOff>50800</xdr:colOff>
      <xdr:row>78</xdr:row>
      <xdr:rowOff>140970</xdr:rowOff>
    </xdr:to>
    <xdr:cxnSp macro="">
      <xdr:nvCxnSpPr>
        <xdr:cNvPr id="376" name="直線コネクタ 375">
          <a:extLst>
            <a:ext uri="{FF2B5EF4-FFF2-40B4-BE49-F238E27FC236}">
              <a16:creationId xmlns:a16="http://schemas.microsoft.com/office/drawing/2014/main" id="{5A4F2C91-0D9C-4685-89E4-8B3E31435BDB}"/>
            </a:ext>
          </a:extLst>
        </xdr:cNvPr>
        <xdr:cNvCxnSpPr/>
      </xdr:nvCxnSpPr>
      <xdr:spPr>
        <a:xfrm flipV="1">
          <a:off x="6149340" y="13120551"/>
          <a:ext cx="774700" cy="96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44104</xdr:rowOff>
    </xdr:from>
    <xdr:ext cx="469744" cy="259045"/>
    <xdr:sp macro="" textlink="">
      <xdr:nvSpPr>
        <xdr:cNvPr id="377" name="n_1aveValue【公営住宅】&#10;一人当たり面積">
          <a:extLst>
            <a:ext uri="{FF2B5EF4-FFF2-40B4-BE49-F238E27FC236}">
              <a16:creationId xmlns:a16="http://schemas.microsoft.com/office/drawing/2014/main" id="{4405DF18-6499-48D6-870D-C6A48079314A}"/>
            </a:ext>
          </a:extLst>
        </xdr:cNvPr>
        <xdr:cNvSpPr txBox="1"/>
      </xdr:nvSpPr>
      <xdr:spPr>
        <a:xfrm>
          <a:off x="8271587" y="14461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53901</xdr:rowOff>
    </xdr:from>
    <xdr:ext cx="469744" cy="259045"/>
    <xdr:sp macro="" textlink="">
      <xdr:nvSpPr>
        <xdr:cNvPr id="378" name="n_2aveValue【公営住宅】&#10;一人当たり面積">
          <a:extLst>
            <a:ext uri="{FF2B5EF4-FFF2-40B4-BE49-F238E27FC236}">
              <a16:creationId xmlns:a16="http://schemas.microsoft.com/office/drawing/2014/main" id="{BDF31987-2CDE-418A-9502-3C665DBFD8D6}"/>
            </a:ext>
          </a:extLst>
        </xdr:cNvPr>
        <xdr:cNvSpPr txBox="1"/>
      </xdr:nvSpPr>
      <xdr:spPr>
        <a:xfrm>
          <a:off x="7509587" y="14470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53901</xdr:rowOff>
    </xdr:from>
    <xdr:ext cx="469744" cy="259045"/>
    <xdr:sp macro="" textlink="">
      <xdr:nvSpPr>
        <xdr:cNvPr id="379" name="n_3aveValue【公営住宅】&#10;一人当たり面積">
          <a:extLst>
            <a:ext uri="{FF2B5EF4-FFF2-40B4-BE49-F238E27FC236}">
              <a16:creationId xmlns:a16="http://schemas.microsoft.com/office/drawing/2014/main" id="{4A11900A-9A05-4E1D-A229-9008A23767F6}"/>
            </a:ext>
          </a:extLst>
        </xdr:cNvPr>
        <xdr:cNvSpPr txBox="1"/>
      </xdr:nvSpPr>
      <xdr:spPr>
        <a:xfrm>
          <a:off x="6712027" y="14470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44104</xdr:rowOff>
    </xdr:from>
    <xdr:ext cx="469744" cy="259045"/>
    <xdr:sp macro="" textlink="">
      <xdr:nvSpPr>
        <xdr:cNvPr id="380" name="n_4aveValue【公営住宅】&#10;一人当たり面積">
          <a:extLst>
            <a:ext uri="{FF2B5EF4-FFF2-40B4-BE49-F238E27FC236}">
              <a16:creationId xmlns:a16="http://schemas.microsoft.com/office/drawing/2014/main" id="{17B56FFC-6B12-49CF-8BC5-079BD7BC4EBE}"/>
            </a:ext>
          </a:extLst>
        </xdr:cNvPr>
        <xdr:cNvSpPr txBox="1"/>
      </xdr:nvSpPr>
      <xdr:spPr>
        <a:xfrm>
          <a:off x="5937327" y="14461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76</xdr:row>
      <xdr:rowOff>98896</xdr:rowOff>
    </xdr:from>
    <xdr:ext cx="469744" cy="259045"/>
    <xdr:sp macro="" textlink="">
      <xdr:nvSpPr>
        <xdr:cNvPr id="381" name="n_1mainValue【公営住宅】&#10;一人当たり面積">
          <a:extLst>
            <a:ext uri="{FF2B5EF4-FFF2-40B4-BE49-F238E27FC236}">
              <a16:creationId xmlns:a16="http://schemas.microsoft.com/office/drawing/2014/main" id="{7FDCF50E-A5E1-455E-9542-E23D12F7EF51}"/>
            </a:ext>
          </a:extLst>
        </xdr:cNvPr>
        <xdr:cNvSpPr txBox="1"/>
      </xdr:nvSpPr>
      <xdr:spPr>
        <a:xfrm>
          <a:off x="8271587" y="12839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76</xdr:row>
      <xdr:rowOff>79301</xdr:rowOff>
    </xdr:from>
    <xdr:ext cx="469744" cy="259045"/>
    <xdr:sp macro="" textlink="">
      <xdr:nvSpPr>
        <xdr:cNvPr id="382" name="n_2mainValue【公営住宅】&#10;一人当たり面積">
          <a:extLst>
            <a:ext uri="{FF2B5EF4-FFF2-40B4-BE49-F238E27FC236}">
              <a16:creationId xmlns:a16="http://schemas.microsoft.com/office/drawing/2014/main" id="{6B183431-E3F8-4225-A09E-CD54D972BB78}"/>
            </a:ext>
          </a:extLst>
        </xdr:cNvPr>
        <xdr:cNvSpPr txBox="1"/>
      </xdr:nvSpPr>
      <xdr:spPr>
        <a:xfrm>
          <a:off x="7509587" y="12819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76</xdr:row>
      <xdr:rowOff>111958</xdr:rowOff>
    </xdr:from>
    <xdr:ext cx="469744" cy="259045"/>
    <xdr:sp macro="" textlink="">
      <xdr:nvSpPr>
        <xdr:cNvPr id="383" name="n_3mainValue【公営住宅】&#10;一人当たり面積">
          <a:extLst>
            <a:ext uri="{FF2B5EF4-FFF2-40B4-BE49-F238E27FC236}">
              <a16:creationId xmlns:a16="http://schemas.microsoft.com/office/drawing/2014/main" id="{175F5B45-43F1-4F20-BBF6-B50B20BF7B13}"/>
            </a:ext>
          </a:extLst>
        </xdr:cNvPr>
        <xdr:cNvSpPr txBox="1"/>
      </xdr:nvSpPr>
      <xdr:spPr>
        <a:xfrm>
          <a:off x="6712027" y="12852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77</xdr:row>
      <xdr:rowOff>36847</xdr:rowOff>
    </xdr:from>
    <xdr:ext cx="469744" cy="259045"/>
    <xdr:sp macro="" textlink="">
      <xdr:nvSpPr>
        <xdr:cNvPr id="384" name="n_4mainValue【公営住宅】&#10;一人当たり面積">
          <a:extLst>
            <a:ext uri="{FF2B5EF4-FFF2-40B4-BE49-F238E27FC236}">
              <a16:creationId xmlns:a16="http://schemas.microsoft.com/office/drawing/2014/main" id="{DF23A249-B11A-47D6-A610-879F66C1A68A}"/>
            </a:ext>
          </a:extLst>
        </xdr:cNvPr>
        <xdr:cNvSpPr txBox="1"/>
      </xdr:nvSpPr>
      <xdr:spPr>
        <a:xfrm>
          <a:off x="5937327" y="12945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5" name="正方形/長方形 384">
          <a:extLst>
            <a:ext uri="{FF2B5EF4-FFF2-40B4-BE49-F238E27FC236}">
              <a16:creationId xmlns:a16="http://schemas.microsoft.com/office/drawing/2014/main" id="{0999F6C2-EC8A-456D-BA43-31CC04748ED1}"/>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0</xdr:colOff>
      <xdr:row>94</xdr:row>
      <xdr:rowOff>165100</xdr:rowOff>
    </xdr:from>
    <xdr:to>
      <xdr:col>12</xdr:col>
      <xdr:colOff>0</xdr:colOff>
      <xdr:row>96</xdr:row>
      <xdr:rowOff>76200</xdr:rowOff>
    </xdr:to>
    <xdr:sp macro="" textlink="">
      <xdr:nvSpPr>
        <xdr:cNvPr id="386" name="正方形/長方形 385">
          <a:extLst>
            <a:ext uri="{FF2B5EF4-FFF2-40B4-BE49-F238E27FC236}">
              <a16:creationId xmlns:a16="http://schemas.microsoft.com/office/drawing/2014/main" id="{62462710-8F65-4290-B82B-69EC5B98E863}"/>
            </a:ext>
          </a:extLst>
        </xdr:cNvPr>
        <xdr:cNvSpPr/>
      </xdr:nvSpPr>
      <xdr:spPr>
        <a:xfrm>
          <a:off x="670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xdr:col>
      <xdr:colOff>0</xdr:colOff>
      <xdr:row>96</xdr:row>
      <xdr:rowOff>25400</xdr:rowOff>
    </xdr:from>
    <xdr:to>
      <xdr:col>12</xdr:col>
      <xdr:colOff>0</xdr:colOff>
      <xdr:row>97</xdr:row>
      <xdr:rowOff>107950</xdr:rowOff>
    </xdr:to>
    <xdr:sp macro="" textlink="">
      <xdr:nvSpPr>
        <xdr:cNvPr id="387" name="正方形/長方形 386">
          <a:extLst>
            <a:ext uri="{FF2B5EF4-FFF2-40B4-BE49-F238E27FC236}">
              <a16:creationId xmlns:a16="http://schemas.microsoft.com/office/drawing/2014/main" id="{36B1E4B9-1D8B-4FDD-AA2C-863906D287E1}"/>
            </a:ext>
          </a:extLst>
        </xdr:cNvPr>
        <xdr:cNvSpPr/>
      </xdr:nvSpPr>
      <xdr:spPr>
        <a:xfrm>
          <a:off x="670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127000</xdr:colOff>
      <xdr:row>94</xdr:row>
      <xdr:rowOff>165100</xdr:rowOff>
    </xdr:from>
    <xdr:to>
      <xdr:col>18</xdr:col>
      <xdr:colOff>127000</xdr:colOff>
      <xdr:row>96</xdr:row>
      <xdr:rowOff>76200</xdr:rowOff>
    </xdr:to>
    <xdr:sp macro="" textlink="">
      <xdr:nvSpPr>
        <xdr:cNvPr id="388" name="正方形/長方形 387">
          <a:extLst>
            <a:ext uri="{FF2B5EF4-FFF2-40B4-BE49-F238E27FC236}">
              <a16:creationId xmlns:a16="http://schemas.microsoft.com/office/drawing/2014/main" id="{FAF55571-F38D-4237-AB8C-9D427CD97EAE}"/>
            </a:ext>
          </a:extLst>
        </xdr:cNvPr>
        <xdr:cNvSpPr/>
      </xdr:nvSpPr>
      <xdr:spPr>
        <a:xfrm>
          <a:off x="1803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xdr:col>
      <xdr:colOff>127000</xdr:colOff>
      <xdr:row>96</xdr:row>
      <xdr:rowOff>25400</xdr:rowOff>
    </xdr:from>
    <xdr:to>
      <xdr:col>18</xdr:col>
      <xdr:colOff>127000</xdr:colOff>
      <xdr:row>97</xdr:row>
      <xdr:rowOff>107950</xdr:rowOff>
    </xdr:to>
    <xdr:sp macro="" textlink="">
      <xdr:nvSpPr>
        <xdr:cNvPr id="389" name="正方形/長方形 388">
          <a:extLst>
            <a:ext uri="{FF2B5EF4-FFF2-40B4-BE49-F238E27FC236}">
              <a16:creationId xmlns:a16="http://schemas.microsoft.com/office/drawing/2014/main" id="{07687F99-48BC-4233-9261-4B0CB5C96647}"/>
            </a:ext>
          </a:extLst>
        </xdr:cNvPr>
        <xdr:cNvSpPr/>
      </xdr:nvSpPr>
      <xdr:spPr>
        <a:xfrm>
          <a:off x="1803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0" name="正方形/長方形 389">
          <a:extLst>
            <a:ext uri="{FF2B5EF4-FFF2-40B4-BE49-F238E27FC236}">
              <a16:creationId xmlns:a16="http://schemas.microsoft.com/office/drawing/2014/main" id="{B9C535BA-50B0-484A-9313-53D22C2AC543}"/>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91" name="正方形/長方形 390">
          <a:extLst>
            <a:ext uri="{FF2B5EF4-FFF2-40B4-BE49-F238E27FC236}">
              <a16:creationId xmlns:a16="http://schemas.microsoft.com/office/drawing/2014/main" id="{7AE08122-7AB2-4975-B73A-58E391F53122}"/>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34</xdr:col>
      <xdr:colOff>127000</xdr:colOff>
      <xdr:row>94</xdr:row>
      <xdr:rowOff>165100</xdr:rowOff>
    </xdr:from>
    <xdr:to>
      <xdr:col>42</xdr:col>
      <xdr:colOff>127000</xdr:colOff>
      <xdr:row>96</xdr:row>
      <xdr:rowOff>76200</xdr:rowOff>
    </xdr:to>
    <xdr:sp macro="" textlink="">
      <xdr:nvSpPr>
        <xdr:cNvPr id="392" name="正方形/長方形 391">
          <a:extLst>
            <a:ext uri="{FF2B5EF4-FFF2-40B4-BE49-F238E27FC236}">
              <a16:creationId xmlns:a16="http://schemas.microsoft.com/office/drawing/2014/main" id="{42231AE9-1691-4494-B531-1461117C9E86}"/>
            </a:ext>
          </a:extLst>
        </xdr:cNvPr>
        <xdr:cNvSpPr/>
      </xdr:nvSpPr>
      <xdr:spPr>
        <a:xfrm>
          <a:off x="58267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34</xdr:col>
      <xdr:colOff>127000</xdr:colOff>
      <xdr:row>96</xdr:row>
      <xdr:rowOff>25400</xdr:rowOff>
    </xdr:from>
    <xdr:to>
      <xdr:col>42</xdr:col>
      <xdr:colOff>127000</xdr:colOff>
      <xdr:row>97</xdr:row>
      <xdr:rowOff>107950</xdr:rowOff>
    </xdr:to>
    <xdr:sp macro="" textlink="">
      <xdr:nvSpPr>
        <xdr:cNvPr id="393" name="正方形/長方形 392">
          <a:extLst>
            <a:ext uri="{FF2B5EF4-FFF2-40B4-BE49-F238E27FC236}">
              <a16:creationId xmlns:a16="http://schemas.microsoft.com/office/drawing/2014/main" id="{82E7F553-F2D7-4055-B0DD-D7E8A64357BC}"/>
            </a:ext>
          </a:extLst>
        </xdr:cNvPr>
        <xdr:cNvSpPr/>
      </xdr:nvSpPr>
      <xdr:spPr>
        <a:xfrm>
          <a:off x="58267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63500</xdr:colOff>
      <xdr:row>94</xdr:row>
      <xdr:rowOff>165100</xdr:rowOff>
    </xdr:from>
    <xdr:to>
      <xdr:col>49</xdr:col>
      <xdr:colOff>63500</xdr:colOff>
      <xdr:row>96</xdr:row>
      <xdr:rowOff>76200</xdr:rowOff>
    </xdr:to>
    <xdr:sp macro="" textlink="">
      <xdr:nvSpPr>
        <xdr:cNvPr id="394" name="正方形/長方形 393">
          <a:extLst>
            <a:ext uri="{FF2B5EF4-FFF2-40B4-BE49-F238E27FC236}">
              <a16:creationId xmlns:a16="http://schemas.microsoft.com/office/drawing/2014/main" id="{9A3B9893-6D32-41C8-880B-32BCFCDCFEC9}"/>
            </a:ext>
          </a:extLst>
        </xdr:cNvPr>
        <xdr:cNvSpPr/>
      </xdr:nvSpPr>
      <xdr:spPr>
        <a:xfrm>
          <a:off x="69367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41</xdr:col>
      <xdr:colOff>63500</xdr:colOff>
      <xdr:row>96</xdr:row>
      <xdr:rowOff>25400</xdr:rowOff>
    </xdr:from>
    <xdr:to>
      <xdr:col>49</xdr:col>
      <xdr:colOff>63500</xdr:colOff>
      <xdr:row>97</xdr:row>
      <xdr:rowOff>107950</xdr:rowOff>
    </xdr:to>
    <xdr:sp macro="" textlink="">
      <xdr:nvSpPr>
        <xdr:cNvPr id="395" name="正方形/長方形 394">
          <a:extLst>
            <a:ext uri="{FF2B5EF4-FFF2-40B4-BE49-F238E27FC236}">
              <a16:creationId xmlns:a16="http://schemas.microsoft.com/office/drawing/2014/main" id="{5C5770DB-7A22-4185-AF05-EBE198A16375}"/>
            </a:ext>
          </a:extLst>
        </xdr:cNvPr>
        <xdr:cNvSpPr/>
      </xdr:nvSpPr>
      <xdr:spPr>
        <a:xfrm>
          <a:off x="69367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6" name="正方形/長方形 395">
          <a:extLst>
            <a:ext uri="{FF2B5EF4-FFF2-40B4-BE49-F238E27FC236}">
              <a16:creationId xmlns:a16="http://schemas.microsoft.com/office/drawing/2014/main" id="{A081B292-C393-4551-BBD2-3F864E65BD49}"/>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7" name="正方形/長方形 396">
          <a:extLst>
            <a:ext uri="{FF2B5EF4-FFF2-40B4-BE49-F238E27FC236}">
              <a16:creationId xmlns:a16="http://schemas.microsoft.com/office/drawing/2014/main" id="{36B213DE-8CBD-4C83-99F3-6F791874E318}"/>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8" name="正方形/長方形 397">
          <a:extLst>
            <a:ext uri="{FF2B5EF4-FFF2-40B4-BE49-F238E27FC236}">
              <a16:creationId xmlns:a16="http://schemas.microsoft.com/office/drawing/2014/main" id="{B72C475A-4486-48AE-B262-05159188A930}"/>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9" name="正方形/長方形 398">
          <a:extLst>
            <a:ext uri="{FF2B5EF4-FFF2-40B4-BE49-F238E27FC236}">
              <a16:creationId xmlns:a16="http://schemas.microsoft.com/office/drawing/2014/main" id="{46643D69-D045-4FB9-B768-EAF92B6EB28D}"/>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0" name="正方形/長方形 399">
          <a:extLst>
            <a:ext uri="{FF2B5EF4-FFF2-40B4-BE49-F238E27FC236}">
              <a16:creationId xmlns:a16="http://schemas.microsoft.com/office/drawing/2014/main" id="{55F7C683-8A7A-4602-9CB2-D2357F99EB1A}"/>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1" name="正方形/長方形 400">
          <a:extLst>
            <a:ext uri="{FF2B5EF4-FFF2-40B4-BE49-F238E27FC236}">
              <a16:creationId xmlns:a16="http://schemas.microsoft.com/office/drawing/2014/main" id="{85AD7E7D-3601-4628-A6BB-C3979EC537BB}"/>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2" name="正方形/長方形 401">
          <a:extLst>
            <a:ext uri="{FF2B5EF4-FFF2-40B4-BE49-F238E27FC236}">
              <a16:creationId xmlns:a16="http://schemas.microsoft.com/office/drawing/2014/main" id="{E4D3ABD5-E2D5-4D81-B627-5140830DD349}"/>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3" name="正方形/長方形 402">
          <a:extLst>
            <a:ext uri="{FF2B5EF4-FFF2-40B4-BE49-F238E27FC236}">
              <a16:creationId xmlns:a16="http://schemas.microsoft.com/office/drawing/2014/main" id="{A1B46515-521F-4F7E-9240-BEC9FE52C593}"/>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4" name="正方形/長方形 403">
          <a:extLst>
            <a:ext uri="{FF2B5EF4-FFF2-40B4-BE49-F238E27FC236}">
              <a16:creationId xmlns:a16="http://schemas.microsoft.com/office/drawing/2014/main" id="{CDC33E89-904D-462F-8B94-F4D77561B34F}"/>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5" name="テキスト ボックス 404">
          <a:extLst>
            <a:ext uri="{FF2B5EF4-FFF2-40B4-BE49-F238E27FC236}">
              <a16:creationId xmlns:a16="http://schemas.microsoft.com/office/drawing/2014/main" id="{ECE522E7-B4D2-43FE-81D9-8A608A1A33F0}"/>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6" name="直線コネクタ 405">
          <a:extLst>
            <a:ext uri="{FF2B5EF4-FFF2-40B4-BE49-F238E27FC236}">
              <a16:creationId xmlns:a16="http://schemas.microsoft.com/office/drawing/2014/main" id="{363D2F8A-3063-4C1A-AB3A-3ED3C36B0678}"/>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7" name="テキスト ボックス 406">
          <a:extLst>
            <a:ext uri="{FF2B5EF4-FFF2-40B4-BE49-F238E27FC236}">
              <a16:creationId xmlns:a16="http://schemas.microsoft.com/office/drawing/2014/main" id="{DFA453F7-44A1-4362-9433-0F55C82003A4}"/>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408" name="直線コネクタ 407">
          <a:extLst>
            <a:ext uri="{FF2B5EF4-FFF2-40B4-BE49-F238E27FC236}">
              <a16:creationId xmlns:a16="http://schemas.microsoft.com/office/drawing/2014/main" id="{2D6ED9AF-E5FB-40AD-9179-B6305EA92628}"/>
            </a:ext>
          </a:extLst>
        </xdr:cNvPr>
        <xdr:cNvCxnSpPr/>
      </xdr:nvCxnSpPr>
      <xdr:spPr>
        <a:xfrm>
          <a:off x="10960100" y="70065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409" name="テキスト ボックス 408">
          <a:extLst>
            <a:ext uri="{FF2B5EF4-FFF2-40B4-BE49-F238E27FC236}">
              <a16:creationId xmlns:a16="http://schemas.microsoft.com/office/drawing/2014/main" id="{CA72B055-1825-4F7F-8EA3-3929BAF98456}"/>
            </a:ext>
          </a:extLst>
        </xdr:cNvPr>
        <xdr:cNvSpPr txBox="1"/>
      </xdr:nvSpPr>
      <xdr:spPr>
        <a:xfrm>
          <a:off x="10602761" y="6868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410" name="直線コネクタ 409">
          <a:extLst>
            <a:ext uri="{FF2B5EF4-FFF2-40B4-BE49-F238E27FC236}">
              <a16:creationId xmlns:a16="http://schemas.microsoft.com/office/drawing/2014/main" id="{E053F93E-3220-4922-9F91-E1E9DA9CB0E6}"/>
            </a:ext>
          </a:extLst>
        </xdr:cNvPr>
        <xdr:cNvCxnSpPr/>
      </xdr:nvCxnSpPr>
      <xdr:spPr>
        <a:xfrm>
          <a:off x="10960100" y="655701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411" name="テキスト ボックス 410">
          <a:extLst>
            <a:ext uri="{FF2B5EF4-FFF2-40B4-BE49-F238E27FC236}">
              <a16:creationId xmlns:a16="http://schemas.microsoft.com/office/drawing/2014/main" id="{4CE806F7-B494-40C7-AEC0-933C9512C8A4}"/>
            </a:ext>
          </a:extLst>
        </xdr:cNvPr>
        <xdr:cNvSpPr txBox="1"/>
      </xdr:nvSpPr>
      <xdr:spPr>
        <a:xfrm>
          <a:off x="10602761" y="64185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412" name="直線コネクタ 411">
          <a:extLst>
            <a:ext uri="{FF2B5EF4-FFF2-40B4-BE49-F238E27FC236}">
              <a16:creationId xmlns:a16="http://schemas.microsoft.com/office/drawing/2014/main" id="{D9DF6DF7-EBA7-4516-89BE-EE761C9DDE9F}"/>
            </a:ext>
          </a:extLst>
        </xdr:cNvPr>
        <xdr:cNvCxnSpPr/>
      </xdr:nvCxnSpPr>
      <xdr:spPr>
        <a:xfrm>
          <a:off x="10960100" y="61112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413" name="テキスト ボックス 412">
          <a:extLst>
            <a:ext uri="{FF2B5EF4-FFF2-40B4-BE49-F238E27FC236}">
              <a16:creationId xmlns:a16="http://schemas.microsoft.com/office/drawing/2014/main" id="{9C639DC9-A851-4ADF-83F5-7F9A25FD5631}"/>
            </a:ext>
          </a:extLst>
        </xdr:cNvPr>
        <xdr:cNvSpPr txBox="1"/>
      </xdr:nvSpPr>
      <xdr:spPr>
        <a:xfrm>
          <a:off x="10602761" y="597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414" name="直線コネクタ 413">
          <a:extLst>
            <a:ext uri="{FF2B5EF4-FFF2-40B4-BE49-F238E27FC236}">
              <a16:creationId xmlns:a16="http://schemas.microsoft.com/office/drawing/2014/main" id="{99E9D9A0-929B-410F-A8C0-83F4185669E6}"/>
            </a:ext>
          </a:extLst>
        </xdr:cNvPr>
        <xdr:cNvCxnSpPr/>
      </xdr:nvCxnSpPr>
      <xdr:spPr>
        <a:xfrm>
          <a:off x="10960100" y="56654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415" name="テキスト ボックス 414">
          <a:extLst>
            <a:ext uri="{FF2B5EF4-FFF2-40B4-BE49-F238E27FC236}">
              <a16:creationId xmlns:a16="http://schemas.microsoft.com/office/drawing/2014/main" id="{E98065A3-2678-4260-BE31-2C7C5B3EA5A2}"/>
            </a:ext>
          </a:extLst>
        </xdr:cNvPr>
        <xdr:cNvSpPr txBox="1"/>
      </xdr:nvSpPr>
      <xdr:spPr>
        <a:xfrm>
          <a:off x="10602761" y="55270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6" name="直線コネクタ 415">
          <a:extLst>
            <a:ext uri="{FF2B5EF4-FFF2-40B4-BE49-F238E27FC236}">
              <a16:creationId xmlns:a16="http://schemas.microsoft.com/office/drawing/2014/main" id="{B98B94A6-1756-4A86-A61F-269049CF8906}"/>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7" name="テキスト ボックス 416">
          <a:extLst>
            <a:ext uri="{FF2B5EF4-FFF2-40B4-BE49-F238E27FC236}">
              <a16:creationId xmlns:a16="http://schemas.microsoft.com/office/drawing/2014/main" id="{E2CF3FE4-AD6C-4C2B-92ED-6B61EFB53F38}"/>
            </a:ext>
          </a:extLst>
        </xdr:cNvPr>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8" name="【認定こども園・幼稚園・保育所】&#10;有形固定資産減価償却率グラフ枠">
          <a:extLst>
            <a:ext uri="{FF2B5EF4-FFF2-40B4-BE49-F238E27FC236}">
              <a16:creationId xmlns:a16="http://schemas.microsoft.com/office/drawing/2014/main" id="{80E5BC62-6B8A-4D79-A3A5-75E0A1DDA801}"/>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35</xdr:row>
      <xdr:rowOff>16764</xdr:rowOff>
    </xdr:from>
    <xdr:to>
      <xdr:col>85</xdr:col>
      <xdr:colOff>126364</xdr:colOff>
      <xdr:row>42</xdr:row>
      <xdr:rowOff>57912</xdr:rowOff>
    </xdr:to>
    <xdr:cxnSp macro="">
      <xdr:nvCxnSpPr>
        <xdr:cNvPr id="419" name="直線コネクタ 418">
          <a:extLst>
            <a:ext uri="{FF2B5EF4-FFF2-40B4-BE49-F238E27FC236}">
              <a16:creationId xmlns:a16="http://schemas.microsoft.com/office/drawing/2014/main" id="{01D6BFB1-2875-48B5-812B-8528785A5060}"/>
            </a:ext>
          </a:extLst>
        </xdr:cNvPr>
        <xdr:cNvCxnSpPr/>
      </xdr:nvCxnSpPr>
      <xdr:spPr>
        <a:xfrm flipV="1">
          <a:off x="14375764" y="5884164"/>
          <a:ext cx="0" cy="1214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61739</xdr:rowOff>
    </xdr:from>
    <xdr:ext cx="405111" cy="259045"/>
    <xdr:sp macro="" textlink="">
      <xdr:nvSpPr>
        <xdr:cNvPr id="420" name="【認定こども園・幼稚園・保育所】&#10;有形固定資産減価償却率最小値テキスト">
          <a:extLst>
            <a:ext uri="{FF2B5EF4-FFF2-40B4-BE49-F238E27FC236}">
              <a16:creationId xmlns:a16="http://schemas.microsoft.com/office/drawing/2014/main" id="{30973038-60FE-4B72-9A25-3702485D6C82}"/>
            </a:ext>
          </a:extLst>
        </xdr:cNvPr>
        <xdr:cNvSpPr txBox="1"/>
      </xdr:nvSpPr>
      <xdr:spPr>
        <a:xfrm>
          <a:off x="14414500" y="7102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57912</xdr:rowOff>
    </xdr:from>
    <xdr:to>
      <xdr:col>86</xdr:col>
      <xdr:colOff>25400</xdr:colOff>
      <xdr:row>42</xdr:row>
      <xdr:rowOff>57912</xdr:rowOff>
    </xdr:to>
    <xdr:cxnSp macro="">
      <xdr:nvCxnSpPr>
        <xdr:cNvPr id="421" name="直線コネクタ 420">
          <a:extLst>
            <a:ext uri="{FF2B5EF4-FFF2-40B4-BE49-F238E27FC236}">
              <a16:creationId xmlns:a16="http://schemas.microsoft.com/office/drawing/2014/main" id="{D62052BB-9311-4869-B790-10970D415160}"/>
            </a:ext>
          </a:extLst>
        </xdr:cNvPr>
        <xdr:cNvCxnSpPr/>
      </xdr:nvCxnSpPr>
      <xdr:spPr>
        <a:xfrm>
          <a:off x="14287500" y="709879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134891</xdr:rowOff>
    </xdr:from>
    <xdr:ext cx="405111" cy="259045"/>
    <xdr:sp macro="" textlink="">
      <xdr:nvSpPr>
        <xdr:cNvPr id="422" name="【認定こども園・幼稚園・保育所】&#10;有形固定資産減価償却率最大値テキスト">
          <a:extLst>
            <a:ext uri="{FF2B5EF4-FFF2-40B4-BE49-F238E27FC236}">
              <a16:creationId xmlns:a16="http://schemas.microsoft.com/office/drawing/2014/main" id="{79004810-6642-4328-A105-61685E446105}"/>
            </a:ext>
          </a:extLst>
        </xdr:cNvPr>
        <xdr:cNvSpPr txBox="1"/>
      </xdr:nvSpPr>
      <xdr:spPr>
        <a:xfrm>
          <a:off x="14414500" y="5667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35</xdr:row>
      <xdr:rowOff>16764</xdr:rowOff>
    </xdr:from>
    <xdr:to>
      <xdr:col>86</xdr:col>
      <xdr:colOff>25400</xdr:colOff>
      <xdr:row>35</xdr:row>
      <xdr:rowOff>16764</xdr:rowOff>
    </xdr:to>
    <xdr:cxnSp macro="">
      <xdr:nvCxnSpPr>
        <xdr:cNvPr id="423" name="直線コネクタ 422">
          <a:extLst>
            <a:ext uri="{FF2B5EF4-FFF2-40B4-BE49-F238E27FC236}">
              <a16:creationId xmlns:a16="http://schemas.microsoft.com/office/drawing/2014/main" id="{874C023A-C09D-4E41-A5B6-7D626C9E6ACD}"/>
            </a:ext>
          </a:extLst>
        </xdr:cNvPr>
        <xdr:cNvCxnSpPr/>
      </xdr:nvCxnSpPr>
      <xdr:spPr>
        <a:xfrm>
          <a:off x="14287500" y="588416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88409</xdr:rowOff>
    </xdr:from>
    <xdr:ext cx="405111" cy="259045"/>
    <xdr:sp macro="" textlink="">
      <xdr:nvSpPr>
        <xdr:cNvPr id="424" name="【認定こども園・幼稚園・保育所】&#10;有形固定資産減価償却率平均値テキスト">
          <a:extLst>
            <a:ext uri="{FF2B5EF4-FFF2-40B4-BE49-F238E27FC236}">
              <a16:creationId xmlns:a16="http://schemas.microsoft.com/office/drawing/2014/main" id="{3561CBCA-E432-472A-9CDC-70B726ED7C16}"/>
            </a:ext>
          </a:extLst>
        </xdr:cNvPr>
        <xdr:cNvSpPr txBox="1"/>
      </xdr:nvSpPr>
      <xdr:spPr>
        <a:xfrm>
          <a:off x="14414500" y="62910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109982</xdr:rowOff>
    </xdr:from>
    <xdr:to>
      <xdr:col>85</xdr:col>
      <xdr:colOff>177800</xdr:colOff>
      <xdr:row>38</xdr:row>
      <xdr:rowOff>40132</xdr:rowOff>
    </xdr:to>
    <xdr:sp macro="" textlink="">
      <xdr:nvSpPr>
        <xdr:cNvPr id="425" name="フローチャート: 判断 424">
          <a:extLst>
            <a:ext uri="{FF2B5EF4-FFF2-40B4-BE49-F238E27FC236}">
              <a16:creationId xmlns:a16="http://schemas.microsoft.com/office/drawing/2014/main" id="{3E45A864-6D71-4B68-BEC5-6F74928F2906}"/>
            </a:ext>
          </a:extLst>
        </xdr:cNvPr>
        <xdr:cNvSpPr/>
      </xdr:nvSpPr>
      <xdr:spPr>
        <a:xfrm>
          <a:off x="14325600" y="6312662"/>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107696</xdr:rowOff>
    </xdr:from>
    <xdr:to>
      <xdr:col>81</xdr:col>
      <xdr:colOff>101600</xdr:colOff>
      <xdr:row>38</xdr:row>
      <xdr:rowOff>37846</xdr:rowOff>
    </xdr:to>
    <xdr:sp macro="" textlink="">
      <xdr:nvSpPr>
        <xdr:cNvPr id="426" name="フローチャート: 判断 425">
          <a:extLst>
            <a:ext uri="{FF2B5EF4-FFF2-40B4-BE49-F238E27FC236}">
              <a16:creationId xmlns:a16="http://schemas.microsoft.com/office/drawing/2014/main" id="{7FC06C94-FC25-4FDD-BDB8-BD949569A97F}"/>
            </a:ext>
          </a:extLst>
        </xdr:cNvPr>
        <xdr:cNvSpPr/>
      </xdr:nvSpPr>
      <xdr:spPr>
        <a:xfrm>
          <a:off x="13578840" y="631037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128270</xdr:rowOff>
    </xdr:from>
    <xdr:to>
      <xdr:col>76</xdr:col>
      <xdr:colOff>165100</xdr:colOff>
      <xdr:row>38</xdr:row>
      <xdr:rowOff>58420</xdr:rowOff>
    </xdr:to>
    <xdr:sp macro="" textlink="">
      <xdr:nvSpPr>
        <xdr:cNvPr id="427" name="フローチャート: 判断 426">
          <a:extLst>
            <a:ext uri="{FF2B5EF4-FFF2-40B4-BE49-F238E27FC236}">
              <a16:creationId xmlns:a16="http://schemas.microsoft.com/office/drawing/2014/main" id="{105E06D4-DD0D-4B4C-9B14-FF484F20AF15}"/>
            </a:ext>
          </a:extLst>
        </xdr:cNvPr>
        <xdr:cNvSpPr/>
      </xdr:nvSpPr>
      <xdr:spPr>
        <a:xfrm>
          <a:off x="12804140" y="63309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125984</xdr:rowOff>
    </xdr:from>
    <xdr:to>
      <xdr:col>72</xdr:col>
      <xdr:colOff>38100</xdr:colOff>
      <xdr:row>38</xdr:row>
      <xdr:rowOff>56135</xdr:rowOff>
    </xdr:to>
    <xdr:sp macro="" textlink="">
      <xdr:nvSpPr>
        <xdr:cNvPr id="428" name="フローチャート: 判断 427">
          <a:extLst>
            <a:ext uri="{FF2B5EF4-FFF2-40B4-BE49-F238E27FC236}">
              <a16:creationId xmlns:a16="http://schemas.microsoft.com/office/drawing/2014/main" id="{6B245BE6-A0F5-4342-B3BE-5312937EAEE3}"/>
            </a:ext>
          </a:extLst>
        </xdr:cNvPr>
        <xdr:cNvSpPr/>
      </xdr:nvSpPr>
      <xdr:spPr>
        <a:xfrm>
          <a:off x="12029440" y="6328664"/>
          <a:ext cx="78740" cy="9779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100838</xdr:rowOff>
    </xdr:from>
    <xdr:to>
      <xdr:col>67</xdr:col>
      <xdr:colOff>101600</xdr:colOff>
      <xdr:row>38</xdr:row>
      <xdr:rowOff>30988</xdr:rowOff>
    </xdr:to>
    <xdr:sp macro="" textlink="">
      <xdr:nvSpPr>
        <xdr:cNvPr id="429" name="フローチャート: 判断 428">
          <a:extLst>
            <a:ext uri="{FF2B5EF4-FFF2-40B4-BE49-F238E27FC236}">
              <a16:creationId xmlns:a16="http://schemas.microsoft.com/office/drawing/2014/main" id="{8C7FFDEE-AD9B-42B3-AA51-5799FED63B64}"/>
            </a:ext>
          </a:extLst>
        </xdr:cNvPr>
        <xdr:cNvSpPr/>
      </xdr:nvSpPr>
      <xdr:spPr>
        <a:xfrm>
          <a:off x="11231880" y="63035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90FC54D5-E51F-42ED-AEC9-8A3763996740}"/>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D73B6607-51E9-4B17-B8CC-31EB94A9B37A}"/>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2EAFB787-3CED-4160-B259-CD6B79DB3CEF}"/>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C67359BE-183C-4D39-80C9-3A6D92B84F88}"/>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4631EAF3-781A-4F1B-9884-1C212014EE04}"/>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112268</xdr:rowOff>
    </xdr:from>
    <xdr:to>
      <xdr:col>85</xdr:col>
      <xdr:colOff>177800</xdr:colOff>
      <xdr:row>37</xdr:row>
      <xdr:rowOff>42418</xdr:rowOff>
    </xdr:to>
    <xdr:sp macro="" textlink="">
      <xdr:nvSpPr>
        <xdr:cNvPr id="435" name="楕円 434">
          <a:extLst>
            <a:ext uri="{FF2B5EF4-FFF2-40B4-BE49-F238E27FC236}">
              <a16:creationId xmlns:a16="http://schemas.microsoft.com/office/drawing/2014/main" id="{2E604F55-CD1F-47F5-8D6B-381C47DAC700}"/>
            </a:ext>
          </a:extLst>
        </xdr:cNvPr>
        <xdr:cNvSpPr/>
      </xdr:nvSpPr>
      <xdr:spPr>
        <a:xfrm>
          <a:off x="14325600" y="6147308"/>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135145</xdr:rowOff>
    </xdr:from>
    <xdr:ext cx="405111" cy="259045"/>
    <xdr:sp macro="" textlink="">
      <xdr:nvSpPr>
        <xdr:cNvPr id="436" name="【認定こども園・幼稚園・保育所】&#10;有形固定資産減価償却率該当値テキスト">
          <a:extLst>
            <a:ext uri="{FF2B5EF4-FFF2-40B4-BE49-F238E27FC236}">
              <a16:creationId xmlns:a16="http://schemas.microsoft.com/office/drawing/2014/main" id="{FE1747CF-9BC2-4598-9598-1287FC12451A}"/>
            </a:ext>
          </a:extLst>
        </xdr:cNvPr>
        <xdr:cNvSpPr txBox="1"/>
      </xdr:nvSpPr>
      <xdr:spPr>
        <a:xfrm>
          <a:off x="14414500" y="60025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55118</xdr:rowOff>
    </xdr:from>
    <xdr:to>
      <xdr:col>81</xdr:col>
      <xdr:colOff>101600</xdr:colOff>
      <xdr:row>36</xdr:row>
      <xdr:rowOff>156718</xdr:rowOff>
    </xdr:to>
    <xdr:sp macro="" textlink="">
      <xdr:nvSpPr>
        <xdr:cNvPr id="437" name="楕円 436">
          <a:extLst>
            <a:ext uri="{FF2B5EF4-FFF2-40B4-BE49-F238E27FC236}">
              <a16:creationId xmlns:a16="http://schemas.microsoft.com/office/drawing/2014/main" id="{C167C369-B7A2-4B2A-A74C-B1153EADA299}"/>
            </a:ext>
          </a:extLst>
        </xdr:cNvPr>
        <xdr:cNvSpPr/>
      </xdr:nvSpPr>
      <xdr:spPr>
        <a:xfrm>
          <a:off x="13578840" y="6090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105918</xdr:rowOff>
    </xdr:from>
    <xdr:to>
      <xdr:col>85</xdr:col>
      <xdr:colOff>127000</xdr:colOff>
      <xdr:row>36</xdr:row>
      <xdr:rowOff>163068</xdr:rowOff>
    </xdr:to>
    <xdr:cxnSp macro="">
      <xdr:nvCxnSpPr>
        <xdr:cNvPr id="438" name="直線コネクタ 437">
          <a:extLst>
            <a:ext uri="{FF2B5EF4-FFF2-40B4-BE49-F238E27FC236}">
              <a16:creationId xmlns:a16="http://schemas.microsoft.com/office/drawing/2014/main" id="{BBA3C6B8-E0E6-4D22-A3B9-6314B555576C}"/>
            </a:ext>
          </a:extLst>
        </xdr:cNvPr>
        <xdr:cNvCxnSpPr/>
      </xdr:nvCxnSpPr>
      <xdr:spPr>
        <a:xfrm>
          <a:off x="13629640" y="6140958"/>
          <a:ext cx="74676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2540</xdr:rowOff>
    </xdr:from>
    <xdr:to>
      <xdr:col>76</xdr:col>
      <xdr:colOff>165100</xdr:colOff>
      <xdr:row>36</xdr:row>
      <xdr:rowOff>104140</xdr:rowOff>
    </xdr:to>
    <xdr:sp macro="" textlink="">
      <xdr:nvSpPr>
        <xdr:cNvPr id="439" name="楕円 438">
          <a:extLst>
            <a:ext uri="{FF2B5EF4-FFF2-40B4-BE49-F238E27FC236}">
              <a16:creationId xmlns:a16="http://schemas.microsoft.com/office/drawing/2014/main" id="{D85967BE-2154-46CB-9D23-A15BD6DBB1A5}"/>
            </a:ext>
          </a:extLst>
        </xdr:cNvPr>
        <xdr:cNvSpPr/>
      </xdr:nvSpPr>
      <xdr:spPr>
        <a:xfrm>
          <a:off x="12804140" y="603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53340</xdr:rowOff>
    </xdr:from>
    <xdr:to>
      <xdr:col>81</xdr:col>
      <xdr:colOff>50800</xdr:colOff>
      <xdr:row>36</xdr:row>
      <xdr:rowOff>105918</xdr:rowOff>
    </xdr:to>
    <xdr:cxnSp macro="">
      <xdr:nvCxnSpPr>
        <xdr:cNvPr id="440" name="直線コネクタ 439">
          <a:extLst>
            <a:ext uri="{FF2B5EF4-FFF2-40B4-BE49-F238E27FC236}">
              <a16:creationId xmlns:a16="http://schemas.microsoft.com/office/drawing/2014/main" id="{778F8603-58D0-4642-951B-7E1BBF8B017C}"/>
            </a:ext>
          </a:extLst>
        </xdr:cNvPr>
        <xdr:cNvCxnSpPr/>
      </xdr:nvCxnSpPr>
      <xdr:spPr>
        <a:xfrm>
          <a:off x="12854940" y="6088380"/>
          <a:ext cx="7747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116840</xdr:rowOff>
    </xdr:from>
    <xdr:to>
      <xdr:col>72</xdr:col>
      <xdr:colOff>38100</xdr:colOff>
      <xdr:row>36</xdr:row>
      <xdr:rowOff>46990</xdr:rowOff>
    </xdr:to>
    <xdr:sp macro="" textlink="">
      <xdr:nvSpPr>
        <xdr:cNvPr id="441" name="楕円 440">
          <a:extLst>
            <a:ext uri="{FF2B5EF4-FFF2-40B4-BE49-F238E27FC236}">
              <a16:creationId xmlns:a16="http://schemas.microsoft.com/office/drawing/2014/main" id="{1BB3EAB1-F3E4-4B4B-A23E-1EE8FA6001B3}"/>
            </a:ext>
          </a:extLst>
        </xdr:cNvPr>
        <xdr:cNvSpPr/>
      </xdr:nvSpPr>
      <xdr:spPr>
        <a:xfrm>
          <a:off x="12029440" y="59842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167640</xdr:rowOff>
    </xdr:from>
    <xdr:to>
      <xdr:col>76</xdr:col>
      <xdr:colOff>114300</xdr:colOff>
      <xdr:row>36</xdr:row>
      <xdr:rowOff>53340</xdr:rowOff>
    </xdr:to>
    <xdr:cxnSp macro="">
      <xdr:nvCxnSpPr>
        <xdr:cNvPr id="442" name="直線コネクタ 441">
          <a:extLst>
            <a:ext uri="{FF2B5EF4-FFF2-40B4-BE49-F238E27FC236}">
              <a16:creationId xmlns:a16="http://schemas.microsoft.com/office/drawing/2014/main" id="{2DCA918D-CC0C-412A-BFBF-F699DAC52FEB}"/>
            </a:ext>
          </a:extLst>
        </xdr:cNvPr>
        <xdr:cNvCxnSpPr/>
      </xdr:nvCxnSpPr>
      <xdr:spPr>
        <a:xfrm>
          <a:off x="12072620" y="6035040"/>
          <a:ext cx="78232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89408</xdr:rowOff>
    </xdr:from>
    <xdr:to>
      <xdr:col>67</xdr:col>
      <xdr:colOff>101600</xdr:colOff>
      <xdr:row>36</xdr:row>
      <xdr:rowOff>19558</xdr:rowOff>
    </xdr:to>
    <xdr:sp macro="" textlink="">
      <xdr:nvSpPr>
        <xdr:cNvPr id="443" name="楕円 442">
          <a:extLst>
            <a:ext uri="{FF2B5EF4-FFF2-40B4-BE49-F238E27FC236}">
              <a16:creationId xmlns:a16="http://schemas.microsoft.com/office/drawing/2014/main" id="{F9962DA3-F7AA-4343-9FAA-C8D0B7B451D8}"/>
            </a:ext>
          </a:extLst>
        </xdr:cNvPr>
        <xdr:cNvSpPr/>
      </xdr:nvSpPr>
      <xdr:spPr>
        <a:xfrm>
          <a:off x="11231880" y="595680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140208</xdr:rowOff>
    </xdr:from>
    <xdr:to>
      <xdr:col>71</xdr:col>
      <xdr:colOff>177800</xdr:colOff>
      <xdr:row>35</xdr:row>
      <xdr:rowOff>167640</xdr:rowOff>
    </xdr:to>
    <xdr:cxnSp macro="">
      <xdr:nvCxnSpPr>
        <xdr:cNvPr id="444" name="直線コネクタ 443">
          <a:extLst>
            <a:ext uri="{FF2B5EF4-FFF2-40B4-BE49-F238E27FC236}">
              <a16:creationId xmlns:a16="http://schemas.microsoft.com/office/drawing/2014/main" id="{4CEAAA7E-010D-4594-B663-36036C6DB9BD}"/>
            </a:ext>
          </a:extLst>
        </xdr:cNvPr>
        <xdr:cNvCxnSpPr/>
      </xdr:nvCxnSpPr>
      <xdr:spPr>
        <a:xfrm>
          <a:off x="11282680" y="6007608"/>
          <a:ext cx="78994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28973</xdr:rowOff>
    </xdr:from>
    <xdr:ext cx="405111" cy="259045"/>
    <xdr:sp macro="" textlink="">
      <xdr:nvSpPr>
        <xdr:cNvPr id="445" name="n_1aveValue【認定こども園・幼稚園・保育所】&#10;有形固定資産減価償却率">
          <a:extLst>
            <a:ext uri="{FF2B5EF4-FFF2-40B4-BE49-F238E27FC236}">
              <a16:creationId xmlns:a16="http://schemas.microsoft.com/office/drawing/2014/main" id="{3A4CCAA3-17F7-4004-B18F-520920E6E8D1}"/>
            </a:ext>
          </a:extLst>
        </xdr:cNvPr>
        <xdr:cNvSpPr txBox="1"/>
      </xdr:nvSpPr>
      <xdr:spPr>
        <a:xfrm>
          <a:off x="13437244" y="6399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49547</xdr:rowOff>
    </xdr:from>
    <xdr:ext cx="405111" cy="259045"/>
    <xdr:sp macro="" textlink="">
      <xdr:nvSpPr>
        <xdr:cNvPr id="446" name="n_2aveValue【認定こども園・幼稚園・保育所】&#10;有形固定資産減価償却率">
          <a:extLst>
            <a:ext uri="{FF2B5EF4-FFF2-40B4-BE49-F238E27FC236}">
              <a16:creationId xmlns:a16="http://schemas.microsoft.com/office/drawing/2014/main" id="{DB0683D3-7189-4544-855B-A2491DEEF85E}"/>
            </a:ext>
          </a:extLst>
        </xdr:cNvPr>
        <xdr:cNvSpPr txBox="1"/>
      </xdr:nvSpPr>
      <xdr:spPr>
        <a:xfrm>
          <a:off x="12675244" y="6419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47261</xdr:rowOff>
    </xdr:from>
    <xdr:ext cx="405111" cy="259045"/>
    <xdr:sp macro="" textlink="">
      <xdr:nvSpPr>
        <xdr:cNvPr id="447" name="n_3aveValue【認定こども園・幼稚園・保育所】&#10;有形固定資産減価償却率">
          <a:extLst>
            <a:ext uri="{FF2B5EF4-FFF2-40B4-BE49-F238E27FC236}">
              <a16:creationId xmlns:a16="http://schemas.microsoft.com/office/drawing/2014/main" id="{CF991C3E-7E33-493B-A0C2-229DCE25ACB7}"/>
            </a:ext>
          </a:extLst>
        </xdr:cNvPr>
        <xdr:cNvSpPr txBox="1"/>
      </xdr:nvSpPr>
      <xdr:spPr>
        <a:xfrm>
          <a:off x="11900544" y="6417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22115</xdr:rowOff>
    </xdr:from>
    <xdr:ext cx="405111" cy="259045"/>
    <xdr:sp macro="" textlink="">
      <xdr:nvSpPr>
        <xdr:cNvPr id="448" name="n_4aveValue【認定こども園・幼稚園・保育所】&#10;有形固定資産減価償却率">
          <a:extLst>
            <a:ext uri="{FF2B5EF4-FFF2-40B4-BE49-F238E27FC236}">
              <a16:creationId xmlns:a16="http://schemas.microsoft.com/office/drawing/2014/main" id="{4EDFB48D-8BB9-4EEA-8B3E-90C0C37F7C9D}"/>
            </a:ext>
          </a:extLst>
        </xdr:cNvPr>
        <xdr:cNvSpPr txBox="1"/>
      </xdr:nvSpPr>
      <xdr:spPr>
        <a:xfrm>
          <a:off x="11102984" y="63924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1795</xdr:rowOff>
    </xdr:from>
    <xdr:ext cx="405111" cy="259045"/>
    <xdr:sp macro="" textlink="">
      <xdr:nvSpPr>
        <xdr:cNvPr id="449" name="n_1mainValue【認定こども園・幼稚園・保育所】&#10;有形固定資産減価償却率">
          <a:extLst>
            <a:ext uri="{FF2B5EF4-FFF2-40B4-BE49-F238E27FC236}">
              <a16:creationId xmlns:a16="http://schemas.microsoft.com/office/drawing/2014/main" id="{295AC15D-F6F1-41F7-BA14-22721124001F}"/>
            </a:ext>
          </a:extLst>
        </xdr:cNvPr>
        <xdr:cNvSpPr txBox="1"/>
      </xdr:nvSpPr>
      <xdr:spPr>
        <a:xfrm>
          <a:off x="13437244" y="58691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120667</xdr:rowOff>
    </xdr:from>
    <xdr:ext cx="405111" cy="259045"/>
    <xdr:sp macro="" textlink="">
      <xdr:nvSpPr>
        <xdr:cNvPr id="450" name="n_2mainValue【認定こども園・幼稚園・保育所】&#10;有形固定資産減価償却率">
          <a:extLst>
            <a:ext uri="{FF2B5EF4-FFF2-40B4-BE49-F238E27FC236}">
              <a16:creationId xmlns:a16="http://schemas.microsoft.com/office/drawing/2014/main" id="{1C26AC9A-BB66-4F5F-9B84-8FBE74DEFD8E}"/>
            </a:ext>
          </a:extLst>
        </xdr:cNvPr>
        <xdr:cNvSpPr txBox="1"/>
      </xdr:nvSpPr>
      <xdr:spPr>
        <a:xfrm>
          <a:off x="12675244" y="582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63517</xdr:rowOff>
    </xdr:from>
    <xdr:ext cx="405111" cy="259045"/>
    <xdr:sp macro="" textlink="">
      <xdr:nvSpPr>
        <xdr:cNvPr id="451" name="n_3mainValue【認定こども園・幼稚園・保育所】&#10;有形固定資産減価償却率">
          <a:extLst>
            <a:ext uri="{FF2B5EF4-FFF2-40B4-BE49-F238E27FC236}">
              <a16:creationId xmlns:a16="http://schemas.microsoft.com/office/drawing/2014/main" id="{11A830E9-101F-4E17-A1C9-81D00B965526}"/>
            </a:ext>
          </a:extLst>
        </xdr:cNvPr>
        <xdr:cNvSpPr txBox="1"/>
      </xdr:nvSpPr>
      <xdr:spPr>
        <a:xfrm>
          <a:off x="11900544" y="576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36085</xdr:rowOff>
    </xdr:from>
    <xdr:ext cx="405111" cy="259045"/>
    <xdr:sp macro="" textlink="">
      <xdr:nvSpPr>
        <xdr:cNvPr id="452" name="n_4mainValue【認定こども園・幼稚園・保育所】&#10;有形固定資産減価償却率">
          <a:extLst>
            <a:ext uri="{FF2B5EF4-FFF2-40B4-BE49-F238E27FC236}">
              <a16:creationId xmlns:a16="http://schemas.microsoft.com/office/drawing/2014/main" id="{1763A68C-183E-4B4B-A266-F28DD03A5A0E}"/>
            </a:ext>
          </a:extLst>
        </xdr:cNvPr>
        <xdr:cNvSpPr txBox="1"/>
      </xdr:nvSpPr>
      <xdr:spPr>
        <a:xfrm>
          <a:off x="11102984" y="5735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3" name="正方形/長方形 452">
          <a:extLst>
            <a:ext uri="{FF2B5EF4-FFF2-40B4-BE49-F238E27FC236}">
              <a16:creationId xmlns:a16="http://schemas.microsoft.com/office/drawing/2014/main" id="{B6A51EA3-2AB4-453C-8FD3-35E2A9560BD8}"/>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4" name="正方形/長方形 453">
          <a:extLst>
            <a:ext uri="{FF2B5EF4-FFF2-40B4-BE49-F238E27FC236}">
              <a16:creationId xmlns:a16="http://schemas.microsoft.com/office/drawing/2014/main" id="{24A4B6AF-C951-48FE-A742-CB898E04B16B}"/>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5" name="正方形/長方形 454">
          <a:extLst>
            <a:ext uri="{FF2B5EF4-FFF2-40B4-BE49-F238E27FC236}">
              <a16:creationId xmlns:a16="http://schemas.microsoft.com/office/drawing/2014/main" id="{0E8EF3DE-CD78-42F9-AD88-8F00BEC5AF9B}"/>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6" name="正方形/長方形 455">
          <a:extLst>
            <a:ext uri="{FF2B5EF4-FFF2-40B4-BE49-F238E27FC236}">
              <a16:creationId xmlns:a16="http://schemas.microsoft.com/office/drawing/2014/main" id="{20EA4EB2-7A35-48F0-8C5C-23781F0FDB05}"/>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7" name="正方形/長方形 456">
          <a:extLst>
            <a:ext uri="{FF2B5EF4-FFF2-40B4-BE49-F238E27FC236}">
              <a16:creationId xmlns:a16="http://schemas.microsoft.com/office/drawing/2014/main" id="{AF6680DC-2E84-45A7-BFA4-31BAE092D2BB}"/>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8" name="正方形/長方形 457">
          <a:extLst>
            <a:ext uri="{FF2B5EF4-FFF2-40B4-BE49-F238E27FC236}">
              <a16:creationId xmlns:a16="http://schemas.microsoft.com/office/drawing/2014/main" id="{6BB0EE2E-8E15-4259-8D44-2C343F91B907}"/>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9" name="正方形/長方形 458">
          <a:extLst>
            <a:ext uri="{FF2B5EF4-FFF2-40B4-BE49-F238E27FC236}">
              <a16:creationId xmlns:a16="http://schemas.microsoft.com/office/drawing/2014/main" id="{127EF5C7-5394-43B0-A665-8663A1BE9390}"/>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0" name="正方形/長方形 459">
          <a:extLst>
            <a:ext uri="{FF2B5EF4-FFF2-40B4-BE49-F238E27FC236}">
              <a16:creationId xmlns:a16="http://schemas.microsoft.com/office/drawing/2014/main" id="{181ED6AE-8EB9-436C-8910-27898A54BC5C}"/>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1" name="テキスト ボックス 460">
          <a:extLst>
            <a:ext uri="{FF2B5EF4-FFF2-40B4-BE49-F238E27FC236}">
              <a16:creationId xmlns:a16="http://schemas.microsoft.com/office/drawing/2014/main" id="{61E96F93-2411-4186-A788-9F572851DF44}"/>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2" name="直線コネクタ 461">
          <a:extLst>
            <a:ext uri="{FF2B5EF4-FFF2-40B4-BE49-F238E27FC236}">
              <a16:creationId xmlns:a16="http://schemas.microsoft.com/office/drawing/2014/main" id="{8E6CB4EC-45E5-4175-B187-32A1EE1664B7}"/>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3" name="直線コネクタ 462">
          <a:extLst>
            <a:ext uri="{FF2B5EF4-FFF2-40B4-BE49-F238E27FC236}">
              <a16:creationId xmlns:a16="http://schemas.microsoft.com/office/drawing/2014/main" id="{986C16D8-26CB-4E6B-8DAD-F5BEDA1EB32D}"/>
            </a:ext>
          </a:extLst>
        </xdr:cNvPr>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4" name="テキスト ボックス 463">
          <a:extLst>
            <a:ext uri="{FF2B5EF4-FFF2-40B4-BE49-F238E27FC236}">
              <a16:creationId xmlns:a16="http://schemas.microsoft.com/office/drawing/2014/main" id="{DA4F1A2F-4FC8-421A-A097-996E2EACFE3C}"/>
            </a:ext>
          </a:extLst>
        </xdr:cNvPr>
        <xdr:cNvSpPr txBox="1"/>
      </xdr:nvSpPr>
      <xdr:spPr>
        <a:xfrm>
          <a:off x="1569484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5" name="直線コネクタ 464">
          <a:extLst>
            <a:ext uri="{FF2B5EF4-FFF2-40B4-BE49-F238E27FC236}">
              <a16:creationId xmlns:a16="http://schemas.microsoft.com/office/drawing/2014/main" id="{4642289D-7664-4B29-BBB0-18DF40504603}"/>
            </a:ext>
          </a:extLst>
        </xdr:cNvPr>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6" name="テキスト ボックス 465">
          <a:extLst>
            <a:ext uri="{FF2B5EF4-FFF2-40B4-BE49-F238E27FC236}">
              <a16:creationId xmlns:a16="http://schemas.microsoft.com/office/drawing/2014/main" id="{52024A33-F88B-4BF4-8FC6-3CFF86002308}"/>
            </a:ext>
          </a:extLst>
        </xdr:cNvPr>
        <xdr:cNvSpPr txBox="1"/>
      </xdr:nvSpPr>
      <xdr:spPr>
        <a:xfrm>
          <a:off x="1569484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7" name="直線コネクタ 466">
          <a:extLst>
            <a:ext uri="{FF2B5EF4-FFF2-40B4-BE49-F238E27FC236}">
              <a16:creationId xmlns:a16="http://schemas.microsoft.com/office/drawing/2014/main" id="{420B629E-8F0A-40A9-9652-D0D8A4F8E532}"/>
            </a:ext>
          </a:extLst>
        </xdr:cNvPr>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8" name="テキスト ボックス 467">
          <a:extLst>
            <a:ext uri="{FF2B5EF4-FFF2-40B4-BE49-F238E27FC236}">
              <a16:creationId xmlns:a16="http://schemas.microsoft.com/office/drawing/2014/main" id="{2D8E6A4C-3610-48AE-BFA6-E84FFC46A5C5}"/>
            </a:ext>
          </a:extLst>
        </xdr:cNvPr>
        <xdr:cNvSpPr txBox="1"/>
      </xdr:nvSpPr>
      <xdr:spPr>
        <a:xfrm>
          <a:off x="1569484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9" name="直線コネクタ 468">
          <a:extLst>
            <a:ext uri="{FF2B5EF4-FFF2-40B4-BE49-F238E27FC236}">
              <a16:creationId xmlns:a16="http://schemas.microsoft.com/office/drawing/2014/main" id="{AA8AD754-127D-4A84-8681-AB7C98D456C1}"/>
            </a:ext>
          </a:extLst>
        </xdr:cNvPr>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0" name="テキスト ボックス 469">
          <a:extLst>
            <a:ext uri="{FF2B5EF4-FFF2-40B4-BE49-F238E27FC236}">
              <a16:creationId xmlns:a16="http://schemas.microsoft.com/office/drawing/2014/main" id="{63881331-6E5B-40FD-990D-6E8659E4A92F}"/>
            </a:ext>
          </a:extLst>
        </xdr:cNvPr>
        <xdr:cNvSpPr txBox="1"/>
      </xdr:nvSpPr>
      <xdr:spPr>
        <a:xfrm>
          <a:off x="1569484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1" name="直線コネクタ 470">
          <a:extLst>
            <a:ext uri="{FF2B5EF4-FFF2-40B4-BE49-F238E27FC236}">
              <a16:creationId xmlns:a16="http://schemas.microsoft.com/office/drawing/2014/main" id="{91704DF0-62B6-46FB-AFEB-AA3EF4360FAF}"/>
            </a:ext>
          </a:extLst>
        </xdr:cNvPr>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2" name="テキスト ボックス 471">
          <a:extLst>
            <a:ext uri="{FF2B5EF4-FFF2-40B4-BE49-F238E27FC236}">
              <a16:creationId xmlns:a16="http://schemas.microsoft.com/office/drawing/2014/main" id="{089FB223-DAF5-4032-B69F-D842935C3443}"/>
            </a:ext>
          </a:extLst>
        </xdr:cNvPr>
        <xdr:cNvSpPr txBox="1"/>
      </xdr:nvSpPr>
      <xdr:spPr>
        <a:xfrm>
          <a:off x="1569484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3" name="直線コネクタ 472">
          <a:extLst>
            <a:ext uri="{FF2B5EF4-FFF2-40B4-BE49-F238E27FC236}">
              <a16:creationId xmlns:a16="http://schemas.microsoft.com/office/drawing/2014/main" id="{675AE1D5-0C98-41B5-BB03-4324E96706AF}"/>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4" name="テキスト ボックス 473">
          <a:extLst>
            <a:ext uri="{FF2B5EF4-FFF2-40B4-BE49-F238E27FC236}">
              <a16:creationId xmlns:a16="http://schemas.microsoft.com/office/drawing/2014/main" id="{A591ECE9-24C8-4DBF-80DA-6405D2692BD1}"/>
            </a:ext>
          </a:extLst>
        </xdr:cNvPr>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5" name="【認定こども園・幼稚園・保育所】&#10;一人当たり面積グラフ枠">
          <a:extLst>
            <a:ext uri="{FF2B5EF4-FFF2-40B4-BE49-F238E27FC236}">
              <a16:creationId xmlns:a16="http://schemas.microsoft.com/office/drawing/2014/main" id="{ACF2FD18-3CB9-42B0-8F37-3271D3F649CB}"/>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35</xdr:row>
      <xdr:rowOff>45720</xdr:rowOff>
    </xdr:from>
    <xdr:to>
      <xdr:col>116</xdr:col>
      <xdr:colOff>62864</xdr:colOff>
      <xdr:row>41</xdr:row>
      <xdr:rowOff>110490</xdr:rowOff>
    </xdr:to>
    <xdr:cxnSp macro="">
      <xdr:nvCxnSpPr>
        <xdr:cNvPr id="476" name="直線コネクタ 475">
          <a:extLst>
            <a:ext uri="{FF2B5EF4-FFF2-40B4-BE49-F238E27FC236}">
              <a16:creationId xmlns:a16="http://schemas.microsoft.com/office/drawing/2014/main" id="{CC006289-1903-4E0E-87C2-CBE4D15BDD54}"/>
            </a:ext>
          </a:extLst>
        </xdr:cNvPr>
        <xdr:cNvCxnSpPr/>
      </xdr:nvCxnSpPr>
      <xdr:spPr>
        <a:xfrm flipV="1">
          <a:off x="19509104" y="5913120"/>
          <a:ext cx="0" cy="1070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114317</xdr:rowOff>
    </xdr:from>
    <xdr:ext cx="469744" cy="259045"/>
    <xdr:sp macro="" textlink="">
      <xdr:nvSpPr>
        <xdr:cNvPr id="477" name="【認定こども園・幼稚園・保育所】&#10;一人当たり面積最小値テキスト">
          <a:extLst>
            <a:ext uri="{FF2B5EF4-FFF2-40B4-BE49-F238E27FC236}">
              <a16:creationId xmlns:a16="http://schemas.microsoft.com/office/drawing/2014/main" id="{EE247336-21DB-485D-A49A-AAA57EE76517}"/>
            </a:ext>
          </a:extLst>
        </xdr:cNvPr>
        <xdr:cNvSpPr txBox="1"/>
      </xdr:nvSpPr>
      <xdr:spPr>
        <a:xfrm>
          <a:off x="19547840" y="698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110490</xdr:rowOff>
    </xdr:from>
    <xdr:to>
      <xdr:col>116</xdr:col>
      <xdr:colOff>152400</xdr:colOff>
      <xdr:row>41</xdr:row>
      <xdr:rowOff>110490</xdr:rowOff>
    </xdr:to>
    <xdr:cxnSp macro="">
      <xdr:nvCxnSpPr>
        <xdr:cNvPr id="478" name="直線コネクタ 477">
          <a:extLst>
            <a:ext uri="{FF2B5EF4-FFF2-40B4-BE49-F238E27FC236}">
              <a16:creationId xmlns:a16="http://schemas.microsoft.com/office/drawing/2014/main" id="{AEA7AA87-14C0-4E9D-9B3C-9565562DF99C}"/>
            </a:ext>
          </a:extLst>
        </xdr:cNvPr>
        <xdr:cNvCxnSpPr/>
      </xdr:nvCxnSpPr>
      <xdr:spPr>
        <a:xfrm>
          <a:off x="19443700" y="69837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163847</xdr:rowOff>
    </xdr:from>
    <xdr:ext cx="469744" cy="259045"/>
    <xdr:sp macro="" textlink="">
      <xdr:nvSpPr>
        <xdr:cNvPr id="479" name="【認定こども園・幼稚園・保育所】&#10;一人当たり面積最大値テキスト">
          <a:extLst>
            <a:ext uri="{FF2B5EF4-FFF2-40B4-BE49-F238E27FC236}">
              <a16:creationId xmlns:a16="http://schemas.microsoft.com/office/drawing/2014/main" id="{C23D9A59-DC36-406F-B219-2C4F45BAF780}"/>
            </a:ext>
          </a:extLst>
        </xdr:cNvPr>
        <xdr:cNvSpPr txBox="1"/>
      </xdr:nvSpPr>
      <xdr:spPr>
        <a:xfrm>
          <a:off x="19547840" y="5695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35</xdr:row>
      <xdr:rowOff>45720</xdr:rowOff>
    </xdr:from>
    <xdr:to>
      <xdr:col>116</xdr:col>
      <xdr:colOff>152400</xdr:colOff>
      <xdr:row>35</xdr:row>
      <xdr:rowOff>45720</xdr:rowOff>
    </xdr:to>
    <xdr:cxnSp macro="">
      <xdr:nvCxnSpPr>
        <xdr:cNvPr id="480" name="直線コネクタ 479">
          <a:extLst>
            <a:ext uri="{FF2B5EF4-FFF2-40B4-BE49-F238E27FC236}">
              <a16:creationId xmlns:a16="http://schemas.microsoft.com/office/drawing/2014/main" id="{FC0E9AAD-F42F-4CFF-BB25-2788C9506712}"/>
            </a:ext>
          </a:extLst>
        </xdr:cNvPr>
        <xdr:cNvCxnSpPr/>
      </xdr:nvCxnSpPr>
      <xdr:spPr>
        <a:xfrm>
          <a:off x="19443700" y="59131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38117</xdr:rowOff>
    </xdr:from>
    <xdr:ext cx="469744" cy="259045"/>
    <xdr:sp macro="" textlink="">
      <xdr:nvSpPr>
        <xdr:cNvPr id="481" name="【認定こども園・幼稚園・保育所】&#10;一人当たり面積平均値テキスト">
          <a:extLst>
            <a:ext uri="{FF2B5EF4-FFF2-40B4-BE49-F238E27FC236}">
              <a16:creationId xmlns:a16="http://schemas.microsoft.com/office/drawing/2014/main" id="{D4EFC310-5832-41F1-9086-4A57D789FDB2}"/>
            </a:ext>
          </a:extLst>
        </xdr:cNvPr>
        <xdr:cNvSpPr txBox="1"/>
      </xdr:nvSpPr>
      <xdr:spPr>
        <a:xfrm>
          <a:off x="19547840" y="67437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59690</xdr:rowOff>
    </xdr:from>
    <xdr:to>
      <xdr:col>116</xdr:col>
      <xdr:colOff>114300</xdr:colOff>
      <xdr:row>40</xdr:row>
      <xdr:rowOff>161290</xdr:rowOff>
    </xdr:to>
    <xdr:sp macro="" textlink="">
      <xdr:nvSpPr>
        <xdr:cNvPr id="482" name="フローチャート: 判断 481">
          <a:extLst>
            <a:ext uri="{FF2B5EF4-FFF2-40B4-BE49-F238E27FC236}">
              <a16:creationId xmlns:a16="http://schemas.microsoft.com/office/drawing/2014/main" id="{A32D9808-6735-4519-A6A6-5C312F4A0628}"/>
            </a:ext>
          </a:extLst>
        </xdr:cNvPr>
        <xdr:cNvSpPr/>
      </xdr:nvSpPr>
      <xdr:spPr>
        <a:xfrm>
          <a:off x="19458940" y="676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59690</xdr:rowOff>
    </xdr:from>
    <xdr:to>
      <xdr:col>112</xdr:col>
      <xdr:colOff>38100</xdr:colOff>
      <xdr:row>40</xdr:row>
      <xdr:rowOff>161290</xdr:rowOff>
    </xdr:to>
    <xdr:sp macro="" textlink="">
      <xdr:nvSpPr>
        <xdr:cNvPr id="483" name="フローチャート: 判断 482">
          <a:extLst>
            <a:ext uri="{FF2B5EF4-FFF2-40B4-BE49-F238E27FC236}">
              <a16:creationId xmlns:a16="http://schemas.microsoft.com/office/drawing/2014/main" id="{833BFDB1-9829-4659-9B25-4C6378636E61}"/>
            </a:ext>
          </a:extLst>
        </xdr:cNvPr>
        <xdr:cNvSpPr/>
      </xdr:nvSpPr>
      <xdr:spPr>
        <a:xfrm>
          <a:off x="18735040" y="676529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71120</xdr:rowOff>
    </xdr:from>
    <xdr:to>
      <xdr:col>107</xdr:col>
      <xdr:colOff>101600</xdr:colOff>
      <xdr:row>41</xdr:row>
      <xdr:rowOff>1270</xdr:rowOff>
    </xdr:to>
    <xdr:sp macro="" textlink="">
      <xdr:nvSpPr>
        <xdr:cNvPr id="484" name="フローチャート: 判断 483">
          <a:extLst>
            <a:ext uri="{FF2B5EF4-FFF2-40B4-BE49-F238E27FC236}">
              <a16:creationId xmlns:a16="http://schemas.microsoft.com/office/drawing/2014/main" id="{D779B928-477D-418F-A8C3-1F1E385F4B6C}"/>
            </a:ext>
          </a:extLst>
        </xdr:cNvPr>
        <xdr:cNvSpPr/>
      </xdr:nvSpPr>
      <xdr:spPr>
        <a:xfrm>
          <a:off x="17937480" y="67767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74930</xdr:rowOff>
    </xdr:from>
    <xdr:to>
      <xdr:col>102</xdr:col>
      <xdr:colOff>165100</xdr:colOff>
      <xdr:row>41</xdr:row>
      <xdr:rowOff>5080</xdr:rowOff>
    </xdr:to>
    <xdr:sp macro="" textlink="">
      <xdr:nvSpPr>
        <xdr:cNvPr id="485" name="フローチャート: 判断 484">
          <a:extLst>
            <a:ext uri="{FF2B5EF4-FFF2-40B4-BE49-F238E27FC236}">
              <a16:creationId xmlns:a16="http://schemas.microsoft.com/office/drawing/2014/main" id="{E9091FF1-BB0A-4740-9356-2299FA1F2FA7}"/>
            </a:ext>
          </a:extLst>
        </xdr:cNvPr>
        <xdr:cNvSpPr/>
      </xdr:nvSpPr>
      <xdr:spPr>
        <a:xfrm>
          <a:off x="17162780" y="67805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63500</xdr:rowOff>
    </xdr:from>
    <xdr:to>
      <xdr:col>98</xdr:col>
      <xdr:colOff>38100</xdr:colOff>
      <xdr:row>40</xdr:row>
      <xdr:rowOff>165100</xdr:rowOff>
    </xdr:to>
    <xdr:sp macro="" textlink="">
      <xdr:nvSpPr>
        <xdr:cNvPr id="486" name="フローチャート: 判断 485">
          <a:extLst>
            <a:ext uri="{FF2B5EF4-FFF2-40B4-BE49-F238E27FC236}">
              <a16:creationId xmlns:a16="http://schemas.microsoft.com/office/drawing/2014/main" id="{0684785B-8E81-4BCE-9B08-251EB55139A8}"/>
            </a:ext>
          </a:extLst>
        </xdr:cNvPr>
        <xdr:cNvSpPr/>
      </xdr:nvSpPr>
      <xdr:spPr>
        <a:xfrm>
          <a:off x="16388080" y="676910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ED6D9D3D-C83B-43B4-9992-40680F301E5E}"/>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DBECFEE3-B4AD-4E5A-A46D-673C24A425B3}"/>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23C8B729-98B3-47B7-BC70-088B3E269346}"/>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1742D88C-BD0E-4ED1-B242-F2A7617B78FD}"/>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68A50A7A-6E6F-4C4D-9069-A405B05EE9AB}"/>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166370</xdr:rowOff>
    </xdr:from>
    <xdr:to>
      <xdr:col>116</xdr:col>
      <xdr:colOff>114300</xdr:colOff>
      <xdr:row>35</xdr:row>
      <xdr:rowOff>96520</xdr:rowOff>
    </xdr:to>
    <xdr:sp macro="" textlink="">
      <xdr:nvSpPr>
        <xdr:cNvPr id="492" name="楕円 491">
          <a:extLst>
            <a:ext uri="{FF2B5EF4-FFF2-40B4-BE49-F238E27FC236}">
              <a16:creationId xmlns:a16="http://schemas.microsoft.com/office/drawing/2014/main" id="{2BBD6FE9-39E4-493C-88BC-BBE8A97F8107}"/>
            </a:ext>
          </a:extLst>
        </xdr:cNvPr>
        <xdr:cNvSpPr/>
      </xdr:nvSpPr>
      <xdr:spPr>
        <a:xfrm>
          <a:off x="19458940" y="58661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34</xdr:row>
      <xdr:rowOff>119397</xdr:rowOff>
    </xdr:from>
    <xdr:ext cx="469744" cy="259045"/>
    <xdr:sp macro="" textlink="">
      <xdr:nvSpPr>
        <xdr:cNvPr id="493" name="【認定こども園・幼稚園・保育所】&#10;一人当たり面積該当値テキスト">
          <a:extLst>
            <a:ext uri="{FF2B5EF4-FFF2-40B4-BE49-F238E27FC236}">
              <a16:creationId xmlns:a16="http://schemas.microsoft.com/office/drawing/2014/main" id="{CB2EDD45-A9BA-4AB5-8F2C-C23993580E06}"/>
            </a:ext>
          </a:extLst>
        </xdr:cNvPr>
        <xdr:cNvSpPr txBox="1"/>
      </xdr:nvSpPr>
      <xdr:spPr>
        <a:xfrm>
          <a:off x="19547840" y="5819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55880</xdr:rowOff>
    </xdr:from>
    <xdr:to>
      <xdr:col>112</xdr:col>
      <xdr:colOff>38100</xdr:colOff>
      <xdr:row>35</xdr:row>
      <xdr:rowOff>157480</xdr:rowOff>
    </xdr:to>
    <xdr:sp macro="" textlink="">
      <xdr:nvSpPr>
        <xdr:cNvPr id="494" name="楕円 493">
          <a:extLst>
            <a:ext uri="{FF2B5EF4-FFF2-40B4-BE49-F238E27FC236}">
              <a16:creationId xmlns:a16="http://schemas.microsoft.com/office/drawing/2014/main" id="{07EE43EC-9EB2-49BD-8A77-DF151AAD6C98}"/>
            </a:ext>
          </a:extLst>
        </xdr:cNvPr>
        <xdr:cNvSpPr/>
      </xdr:nvSpPr>
      <xdr:spPr>
        <a:xfrm>
          <a:off x="18735040" y="592328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35</xdr:row>
      <xdr:rowOff>45720</xdr:rowOff>
    </xdr:from>
    <xdr:to>
      <xdr:col>116</xdr:col>
      <xdr:colOff>63500</xdr:colOff>
      <xdr:row>35</xdr:row>
      <xdr:rowOff>106680</xdr:rowOff>
    </xdr:to>
    <xdr:cxnSp macro="">
      <xdr:nvCxnSpPr>
        <xdr:cNvPr id="495" name="直線コネクタ 494">
          <a:extLst>
            <a:ext uri="{FF2B5EF4-FFF2-40B4-BE49-F238E27FC236}">
              <a16:creationId xmlns:a16="http://schemas.microsoft.com/office/drawing/2014/main" id="{ECA1EDDA-FACE-414E-98D8-DF7992927ABB}"/>
            </a:ext>
          </a:extLst>
        </xdr:cNvPr>
        <xdr:cNvCxnSpPr/>
      </xdr:nvCxnSpPr>
      <xdr:spPr>
        <a:xfrm flipV="1">
          <a:off x="18778220" y="5913120"/>
          <a:ext cx="73152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33</xdr:row>
      <xdr:rowOff>166370</xdr:rowOff>
    </xdr:from>
    <xdr:to>
      <xdr:col>107</xdr:col>
      <xdr:colOff>101600</xdr:colOff>
      <xdr:row>34</xdr:row>
      <xdr:rowOff>96520</xdr:rowOff>
    </xdr:to>
    <xdr:sp macro="" textlink="">
      <xdr:nvSpPr>
        <xdr:cNvPr id="496" name="楕円 495">
          <a:extLst>
            <a:ext uri="{FF2B5EF4-FFF2-40B4-BE49-F238E27FC236}">
              <a16:creationId xmlns:a16="http://schemas.microsoft.com/office/drawing/2014/main" id="{BA63C46E-988F-45D5-A86F-C5266F1FCFCA}"/>
            </a:ext>
          </a:extLst>
        </xdr:cNvPr>
        <xdr:cNvSpPr/>
      </xdr:nvSpPr>
      <xdr:spPr>
        <a:xfrm>
          <a:off x="17937480" y="56984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45720</xdr:rowOff>
    </xdr:from>
    <xdr:to>
      <xdr:col>111</xdr:col>
      <xdr:colOff>177800</xdr:colOff>
      <xdr:row>35</xdr:row>
      <xdr:rowOff>106680</xdr:rowOff>
    </xdr:to>
    <xdr:cxnSp macro="">
      <xdr:nvCxnSpPr>
        <xdr:cNvPr id="497" name="直線コネクタ 496">
          <a:extLst>
            <a:ext uri="{FF2B5EF4-FFF2-40B4-BE49-F238E27FC236}">
              <a16:creationId xmlns:a16="http://schemas.microsoft.com/office/drawing/2014/main" id="{B821EBEC-4788-4FE1-8E09-0E49CCD74D4E}"/>
            </a:ext>
          </a:extLst>
        </xdr:cNvPr>
        <xdr:cNvCxnSpPr/>
      </xdr:nvCxnSpPr>
      <xdr:spPr>
        <a:xfrm>
          <a:off x="17988280" y="5745480"/>
          <a:ext cx="78994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34</xdr:row>
      <xdr:rowOff>139700</xdr:rowOff>
    </xdr:from>
    <xdr:to>
      <xdr:col>102</xdr:col>
      <xdr:colOff>165100</xdr:colOff>
      <xdr:row>35</xdr:row>
      <xdr:rowOff>69850</xdr:rowOff>
    </xdr:to>
    <xdr:sp macro="" textlink="">
      <xdr:nvSpPr>
        <xdr:cNvPr id="498" name="楕円 497">
          <a:extLst>
            <a:ext uri="{FF2B5EF4-FFF2-40B4-BE49-F238E27FC236}">
              <a16:creationId xmlns:a16="http://schemas.microsoft.com/office/drawing/2014/main" id="{7EC7560C-A8D2-4C02-AA10-8DCE029A480F}"/>
            </a:ext>
          </a:extLst>
        </xdr:cNvPr>
        <xdr:cNvSpPr/>
      </xdr:nvSpPr>
      <xdr:spPr>
        <a:xfrm>
          <a:off x="17162780" y="58394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34</xdr:row>
      <xdr:rowOff>45720</xdr:rowOff>
    </xdr:from>
    <xdr:to>
      <xdr:col>107</xdr:col>
      <xdr:colOff>50800</xdr:colOff>
      <xdr:row>35</xdr:row>
      <xdr:rowOff>19050</xdr:rowOff>
    </xdr:to>
    <xdr:cxnSp macro="">
      <xdr:nvCxnSpPr>
        <xdr:cNvPr id="499" name="直線コネクタ 498">
          <a:extLst>
            <a:ext uri="{FF2B5EF4-FFF2-40B4-BE49-F238E27FC236}">
              <a16:creationId xmlns:a16="http://schemas.microsoft.com/office/drawing/2014/main" id="{7ACF2F40-05E6-44B8-BDBE-F512FE76AC95}"/>
            </a:ext>
          </a:extLst>
        </xdr:cNvPr>
        <xdr:cNvCxnSpPr/>
      </xdr:nvCxnSpPr>
      <xdr:spPr>
        <a:xfrm flipV="1">
          <a:off x="17213580" y="5745480"/>
          <a:ext cx="774700" cy="140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34</xdr:row>
      <xdr:rowOff>116840</xdr:rowOff>
    </xdr:from>
    <xdr:to>
      <xdr:col>98</xdr:col>
      <xdr:colOff>38100</xdr:colOff>
      <xdr:row>35</xdr:row>
      <xdr:rowOff>46990</xdr:rowOff>
    </xdr:to>
    <xdr:sp macro="" textlink="">
      <xdr:nvSpPr>
        <xdr:cNvPr id="500" name="楕円 499">
          <a:extLst>
            <a:ext uri="{FF2B5EF4-FFF2-40B4-BE49-F238E27FC236}">
              <a16:creationId xmlns:a16="http://schemas.microsoft.com/office/drawing/2014/main" id="{8FAEFC78-63AF-453D-BEE4-113D9E9CAFB4}"/>
            </a:ext>
          </a:extLst>
        </xdr:cNvPr>
        <xdr:cNvSpPr/>
      </xdr:nvSpPr>
      <xdr:spPr>
        <a:xfrm>
          <a:off x="16388080" y="58166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34</xdr:row>
      <xdr:rowOff>167640</xdr:rowOff>
    </xdr:from>
    <xdr:to>
      <xdr:col>102</xdr:col>
      <xdr:colOff>114300</xdr:colOff>
      <xdr:row>35</xdr:row>
      <xdr:rowOff>19050</xdr:rowOff>
    </xdr:to>
    <xdr:cxnSp macro="">
      <xdr:nvCxnSpPr>
        <xdr:cNvPr id="501" name="直線コネクタ 500">
          <a:extLst>
            <a:ext uri="{FF2B5EF4-FFF2-40B4-BE49-F238E27FC236}">
              <a16:creationId xmlns:a16="http://schemas.microsoft.com/office/drawing/2014/main" id="{7B41EBC9-C115-464F-A8F1-8ECF56D8FD81}"/>
            </a:ext>
          </a:extLst>
        </xdr:cNvPr>
        <xdr:cNvCxnSpPr/>
      </xdr:nvCxnSpPr>
      <xdr:spPr>
        <a:xfrm>
          <a:off x="16431260" y="5867400"/>
          <a:ext cx="78232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152417</xdr:rowOff>
    </xdr:from>
    <xdr:ext cx="469744" cy="259045"/>
    <xdr:sp macro="" textlink="">
      <xdr:nvSpPr>
        <xdr:cNvPr id="502" name="n_1aveValue【認定こども園・幼稚園・保育所】&#10;一人当たり面積">
          <a:extLst>
            <a:ext uri="{FF2B5EF4-FFF2-40B4-BE49-F238E27FC236}">
              <a16:creationId xmlns:a16="http://schemas.microsoft.com/office/drawing/2014/main" id="{DBF9280C-46BD-49F3-9054-E8ADC72F8020}"/>
            </a:ext>
          </a:extLst>
        </xdr:cNvPr>
        <xdr:cNvSpPr txBox="1"/>
      </xdr:nvSpPr>
      <xdr:spPr>
        <a:xfrm>
          <a:off x="18561127" y="6858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163847</xdr:rowOff>
    </xdr:from>
    <xdr:ext cx="469744" cy="259045"/>
    <xdr:sp macro="" textlink="">
      <xdr:nvSpPr>
        <xdr:cNvPr id="503" name="n_2aveValue【認定こども園・幼稚園・保育所】&#10;一人当たり面積">
          <a:extLst>
            <a:ext uri="{FF2B5EF4-FFF2-40B4-BE49-F238E27FC236}">
              <a16:creationId xmlns:a16="http://schemas.microsoft.com/office/drawing/2014/main" id="{D80DEEC7-33DC-4F10-B3BA-62E4B0E0A484}"/>
            </a:ext>
          </a:extLst>
        </xdr:cNvPr>
        <xdr:cNvSpPr txBox="1"/>
      </xdr:nvSpPr>
      <xdr:spPr>
        <a:xfrm>
          <a:off x="17776267" y="6869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167657</xdr:rowOff>
    </xdr:from>
    <xdr:ext cx="469744" cy="259045"/>
    <xdr:sp macro="" textlink="">
      <xdr:nvSpPr>
        <xdr:cNvPr id="504" name="n_3aveValue【認定こども園・幼稚園・保育所】&#10;一人当たり面積">
          <a:extLst>
            <a:ext uri="{FF2B5EF4-FFF2-40B4-BE49-F238E27FC236}">
              <a16:creationId xmlns:a16="http://schemas.microsoft.com/office/drawing/2014/main" id="{C03472B6-9C35-41FA-A5B6-5FF82633C02E}"/>
            </a:ext>
          </a:extLst>
        </xdr:cNvPr>
        <xdr:cNvSpPr txBox="1"/>
      </xdr:nvSpPr>
      <xdr:spPr>
        <a:xfrm>
          <a:off x="17001567" y="687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156227</xdr:rowOff>
    </xdr:from>
    <xdr:ext cx="469744" cy="259045"/>
    <xdr:sp macro="" textlink="">
      <xdr:nvSpPr>
        <xdr:cNvPr id="505" name="n_4aveValue【認定こども園・幼稚園・保育所】&#10;一人当たり面積">
          <a:extLst>
            <a:ext uri="{FF2B5EF4-FFF2-40B4-BE49-F238E27FC236}">
              <a16:creationId xmlns:a16="http://schemas.microsoft.com/office/drawing/2014/main" id="{BECEFB75-9A2F-4893-9F54-3938A687FD1A}"/>
            </a:ext>
          </a:extLst>
        </xdr:cNvPr>
        <xdr:cNvSpPr txBox="1"/>
      </xdr:nvSpPr>
      <xdr:spPr>
        <a:xfrm>
          <a:off x="16226867" y="686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34</xdr:row>
      <xdr:rowOff>2557</xdr:rowOff>
    </xdr:from>
    <xdr:ext cx="469744" cy="259045"/>
    <xdr:sp macro="" textlink="">
      <xdr:nvSpPr>
        <xdr:cNvPr id="506" name="n_1mainValue【認定こども園・幼稚園・保育所】&#10;一人当たり面積">
          <a:extLst>
            <a:ext uri="{FF2B5EF4-FFF2-40B4-BE49-F238E27FC236}">
              <a16:creationId xmlns:a16="http://schemas.microsoft.com/office/drawing/2014/main" id="{53084659-ED33-4F55-832E-7C34FE7AA575}"/>
            </a:ext>
          </a:extLst>
        </xdr:cNvPr>
        <xdr:cNvSpPr txBox="1"/>
      </xdr:nvSpPr>
      <xdr:spPr>
        <a:xfrm>
          <a:off x="18561127" y="5702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32</xdr:row>
      <xdr:rowOff>113047</xdr:rowOff>
    </xdr:from>
    <xdr:ext cx="469744" cy="259045"/>
    <xdr:sp macro="" textlink="">
      <xdr:nvSpPr>
        <xdr:cNvPr id="507" name="n_2mainValue【認定こども園・幼稚園・保育所】&#10;一人当たり面積">
          <a:extLst>
            <a:ext uri="{FF2B5EF4-FFF2-40B4-BE49-F238E27FC236}">
              <a16:creationId xmlns:a16="http://schemas.microsoft.com/office/drawing/2014/main" id="{099F4EDF-CC13-4580-BA65-E48D8D897430}"/>
            </a:ext>
          </a:extLst>
        </xdr:cNvPr>
        <xdr:cNvSpPr txBox="1"/>
      </xdr:nvSpPr>
      <xdr:spPr>
        <a:xfrm>
          <a:off x="17776267" y="547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33</xdr:row>
      <xdr:rowOff>86377</xdr:rowOff>
    </xdr:from>
    <xdr:ext cx="469744" cy="259045"/>
    <xdr:sp macro="" textlink="">
      <xdr:nvSpPr>
        <xdr:cNvPr id="508" name="n_3mainValue【認定こども園・幼稚園・保育所】&#10;一人当たり面積">
          <a:extLst>
            <a:ext uri="{FF2B5EF4-FFF2-40B4-BE49-F238E27FC236}">
              <a16:creationId xmlns:a16="http://schemas.microsoft.com/office/drawing/2014/main" id="{0D400917-1089-4EFA-A147-1B50F6A1AABE}"/>
            </a:ext>
          </a:extLst>
        </xdr:cNvPr>
        <xdr:cNvSpPr txBox="1"/>
      </xdr:nvSpPr>
      <xdr:spPr>
        <a:xfrm>
          <a:off x="17001567" y="561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33</xdr:row>
      <xdr:rowOff>63517</xdr:rowOff>
    </xdr:from>
    <xdr:ext cx="469744" cy="259045"/>
    <xdr:sp macro="" textlink="">
      <xdr:nvSpPr>
        <xdr:cNvPr id="509" name="n_4mainValue【認定こども園・幼稚園・保育所】&#10;一人当たり面積">
          <a:extLst>
            <a:ext uri="{FF2B5EF4-FFF2-40B4-BE49-F238E27FC236}">
              <a16:creationId xmlns:a16="http://schemas.microsoft.com/office/drawing/2014/main" id="{EFFF04BD-2C82-42A5-BCA4-17B31CDB40EB}"/>
            </a:ext>
          </a:extLst>
        </xdr:cNvPr>
        <xdr:cNvSpPr txBox="1"/>
      </xdr:nvSpPr>
      <xdr:spPr>
        <a:xfrm>
          <a:off x="16226867" y="5595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0" name="正方形/長方形 509">
          <a:extLst>
            <a:ext uri="{FF2B5EF4-FFF2-40B4-BE49-F238E27FC236}">
              <a16:creationId xmlns:a16="http://schemas.microsoft.com/office/drawing/2014/main" id="{64FB506F-B998-4A88-8E17-D2318B078F90}"/>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1" name="正方形/長方形 510">
          <a:extLst>
            <a:ext uri="{FF2B5EF4-FFF2-40B4-BE49-F238E27FC236}">
              <a16:creationId xmlns:a16="http://schemas.microsoft.com/office/drawing/2014/main" id="{DE935093-632D-478A-B087-A84D3343C79F}"/>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2" name="正方形/長方形 511">
          <a:extLst>
            <a:ext uri="{FF2B5EF4-FFF2-40B4-BE49-F238E27FC236}">
              <a16:creationId xmlns:a16="http://schemas.microsoft.com/office/drawing/2014/main" id="{F8DEEB49-02C4-4095-BB03-15A42C34F9F8}"/>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3" name="正方形/長方形 512">
          <a:extLst>
            <a:ext uri="{FF2B5EF4-FFF2-40B4-BE49-F238E27FC236}">
              <a16:creationId xmlns:a16="http://schemas.microsoft.com/office/drawing/2014/main" id="{A8E52B11-DAE5-4B26-A100-1D955ACB8738}"/>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4" name="正方形/長方形 513">
          <a:extLst>
            <a:ext uri="{FF2B5EF4-FFF2-40B4-BE49-F238E27FC236}">
              <a16:creationId xmlns:a16="http://schemas.microsoft.com/office/drawing/2014/main" id="{14BC3DC8-FD6E-4CBC-841D-5BE20BA33427}"/>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5" name="正方形/長方形 514">
          <a:extLst>
            <a:ext uri="{FF2B5EF4-FFF2-40B4-BE49-F238E27FC236}">
              <a16:creationId xmlns:a16="http://schemas.microsoft.com/office/drawing/2014/main" id="{DA0BD456-FB31-45CC-8FA0-9E24067103D1}"/>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6" name="正方形/長方形 515">
          <a:extLst>
            <a:ext uri="{FF2B5EF4-FFF2-40B4-BE49-F238E27FC236}">
              <a16:creationId xmlns:a16="http://schemas.microsoft.com/office/drawing/2014/main" id="{C1508E51-0383-4085-A4FD-2F6F5AD4A6BC}"/>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7" name="正方形/長方形 516">
          <a:extLst>
            <a:ext uri="{FF2B5EF4-FFF2-40B4-BE49-F238E27FC236}">
              <a16:creationId xmlns:a16="http://schemas.microsoft.com/office/drawing/2014/main" id="{7C7B9542-E6FD-4268-ACB3-42DAD0B4B636}"/>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8" name="テキスト ボックス 517">
          <a:extLst>
            <a:ext uri="{FF2B5EF4-FFF2-40B4-BE49-F238E27FC236}">
              <a16:creationId xmlns:a16="http://schemas.microsoft.com/office/drawing/2014/main" id="{AA76157A-6732-42DC-9974-56E897DAF5A1}"/>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9" name="直線コネクタ 518">
          <a:extLst>
            <a:ext uri="{FF2B5EF4-FFF2-40B4-BE49-F238E27FC236}">
              <a16:creationId xmlns:a16="http://schemas.microsoft.com/office/drawing/2014/main" id="{591A8FD1-9B24-4037-886A-ADFC9CD60982}"/>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20" name="テキスト ボックス 519">
          <a:extLst>
            <a:ext uri="{FF2B5EF4-FFF2-40B4-BE49-F238E27FC236}">
              <a16:creationId xmlns:a16="http://schemas.microsoft.com/office/drawing/2014/main" id="{420ACD1A-1EAD-4EA7-8E8E-26121FB46831}"/>
            </a:ext>
          </a:extLst>
        </xdr:cNvPr>
        <xdr:cNvSpPr txBox="1"/>
      </xdr:nvSpPr>
      <xdr:spPr>
        <a:xfrm>
          <a:off x="10602761" y="11040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21" name="直線コネクタ 520">
          <a:extLst>
            <a:ext uri="{FF2B5EF4-FFF2-40B4-BE49-F238E27FC236}">
              <a16:creationId xmlns:a16="http://schemas.microsoft.com/office/drawing/2014/main" id="{1A75F4C2-FE67-44A2-9966-397800C03078}"/>
            </a:ext>
          </a:extLst>
        </xdr:cNvPr>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22" name="テキスト ボックス 521">
          <a:extLst>
            <a:ext uri="{FF2B5EF4-FFF2-40B4-BE49-F238E27FC236}">
              <a16:creationId xmlns:a16="http://schemas.microsoft.com/office/drawing/2014/main" id="{EE7AD588-5AC9-448F-A965-1367D37D8053}"/>
            </a:ext>
          </a:extLst>
        </xdr:cNvPr>
        <xdr:cNvSpPr txBox="1"/>
      </xdr:nvSpPr>
      <xdr:spPr>
        <a:xfrm>
          <a:off x="10602761" y="1072117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3" name="直線コネクタ 522">
          <a:extLst>
            <a:ext uri="{FF2B5EF4-FFF2-40B4-BE49-F238E27FC236}">
              <a16:creationId xmlns:a16="http://schemas.microsoft.com/office/drawing/2014/main" id="{3A11B086-E9DD-48B0-9D9C-43283A4607BC}"/>
            </a:ext>
          </a:extLst>
        </xdr:cNvPr>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4" name="テキスト ボックス 523">
          <a:extLst>
            <a:ext uri="{FF2B5EF4-FFF2-40B4-BE49-F238E27FC236}">
              <a16:creationId xmlns:a16="http://schemas.microsoft.com/office/drawing/2014/main" id="{3653ACCA-9E19-47B8-88AC-8E595FE039C1}"/>
            </a:ext>
          </a:extLst>
        </xdr:cNvPr>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5" name="直線コネクタ 524">
          <a:extLst>
            <a:ext uri="{FF2B5EF4-FFF2-40B4-BE49-F238E27FC236}">
              <a16:creationId xmlns:a16="http://schemas.microsoft.com/office/drawing/2014/main" id="{379D6771-6713-44CC-91C9-FF515D8DB132}"/>
            </a:ext>
          </a:extLst>
        </xdr:cNvPr>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6" name="テキスト ボックス 525">
          <a:extLst>
            <a:ext uri="{FF2B5EF4-FFF2-40B4-BE49-F238E27FC236}">
              <a16:creationId xmlns:a16="http://schemas.microsoft.com/office/drawing/2014/main" id="{3A01FD21-75F6-47C8-B937-8D5E08318F89}"/>
            </a:ext>
          </a:extLst>
        </xdr:cNvPr>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7" name="直線コネクタ 526">
          <a:extLst>
            <a:ext uri="{FF2B5EF4-FFF2-40B4-BE49-F238E27FC236}">
              <a16:creationId xmlns:a16="http://schemas.microsoft.com/office/drawing/2014/main" id="{96C7F741-0969-41B3-8616-CF58F243DF80}"/>
            </a:ext>
          </a:extLst>
        </xdr:cNvPr>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8" name="テキスト ボックス 527">
          <a:extLst>
            <a:ext uri="{FF2B5EF4-FFF2-40B4-BE49-F238E27FC236}">
              <a16:creationId xmlns:a16="http://schemas.microsoft.com/office/drawing/2014/main" id="{3FDED852-1037-48F0-8154-0EF5DF389EB5}"/>
            </a:ext>
          </a:extLst>
        </xdr:cNvPr>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9" name="直線コネクタ 528">
          <a:extLst>
            <a:ext uri="{FF2B5EF4-FFF2-40B4-BE49-F238E27FC236}">
              <a16:creationId xmlns:a16="http://schemas.microsoft.com/office/drawing/2014/main" id="{3252030B-F996-4F4E-898A-C4FF98C4D44C}"/>
            </a:ext>
          </a:extLst>
        </xdr:cNvPr>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30" name="テキスト ボックス 529">
          <a:extLst>
            <a:ext uri="{FF2B5EF4-FFF2-40B4-BE49-F238E27FC236}">
              <a16:creationId xmlns:a16="http://schemas.microsoft.com/office/drawing/2014/main" id="{D21A529D-B083-4F3F-98AE-4D36267F3DE1}"/>
            </a:ext>
          </a:extLst>
        </xdr:cNvPr>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31" name="直線コネクタ 530">
          <a:extLst>
            <a:ext uri="{FF2B5EF4-FFF2-40B4-BE49-F238E27FC236}">
              <a16:creationId xmlns:a16="http://schemas.microsoft.com/office/drawing/2014/main" id="{AB294841-CE16-4B61-A9BB-E373E269AB6E}"/>
            </a:ext>
          </a:extLst>
        </xdr:cNvPr>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32" name="テキスト ボックス 531">
          <a:extLst>
            <a:ext uri="{FF2B5EF4-FFF2-40B4-BE49-F238E27FC236}">
              <a16:creationId xmlns:a16="http://schemas.microsoft.com/office/drawing/2014/main" id="{68116DBA-7E40-4580-886A-11FAA4FBEEDF}"/>
            </a:ext>
          </a:extLst>
        </xdr:cNvPr>
        <xdr:cNvSpPr txBox="1"/>
      </xdr:nvSpPr>
      <xdr:spPr>
        <a:xfrm>
          <a:off x="10602761" y="912260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3" name="直線コネクタ 532">
          <a:extLst>
            <a:ext uri="{FF2B5EF4-FFF2-40B4-BE49-F238E27FC236}">
              <a16:creationId xmlns:a16="http://schemas.microsoft.com/office/drawing/2014/main" id="{1743FE79-BFF6-4200-9896-0E2EB7607E3C}"/>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4" name="テキスト ボックス 533">
          <a:extLst>
            <a:ext uri="{FF2B5EF4-FFF2-40B4-BE49-F238E27FC236}">
              <a16:creationId xmlns:a16="http://schemas.microsoft.com/office/drawing/2014/main" id="{0A83D43F-250E-4447-A105-142E047AE5BA}"/>
            </a:ext>
          </a:extLst>
        </xdr:cNvPr>
        <xdr:cNvSpPr txBox="1"/>
      </xdr:nvSpPr>
      <xdr:spPr>
        <a:xfrm>
          <a:off x="1060276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5" name="【学校施設】&#10;有形固定資産減価償却率グラフ枠">
          <a:extLst>
            <a:ext uri="{FF2B5EF4-FFF2-40B4-BE49-F238E27FC236}">
              <a16:creationId xmlns:a16="http://schemas.microsoft.com/office/drawing/2014/main" id="{B94859A6-9B93-4107-A9EC-EA2B95706ABB}"/>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37556</xdr:rowOff>
    </xdr:from>
    <xdr:to>
      <xdr:col>85</xdr:col>
      <xdr:colOff>126364</xdr:colOff>
      <xdr:row>64</xdr:row>
      <xdr:rowOff>32657</xdr:rowOff>
    </xdr:to>
    <xdr:cxnSp macro="">
      <xdr:nvCxnSpPr>
        <xdr:cNvPr id="536" name="直線コネクタ 535">
          <a:extLst>
            <a:ext uri="{FF2B5EF4-FFF2-40B4-BE49-F238E27FC236}">
              <a16:creationId xmlns:a16="http://schemas.microsoft.com/office/drawing/2014/main" id="{D78EAC3C-4B46-4541-AD7A-B22676EBED66}"/>
            </a:ext>
          </a:extLst>
        </xdr:cNvPr>
        <xdr:cNvCxnSpPr/>
      </xdr:nvCxnSpPr>
      <xdr:spPr>
        <a:xfrm flipV="1">
          <a:off x="14375764" y="9257756"/>
          <a:ext cx="0" cy="15038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36484</xdr:rowOff>
    </xdr:from>
    <xdr:ext cx="405111" cy="259045"/>
    <xdr:sp macro="" textlink="">
      <xdr:nvSpPr>
        <xdr:cNvPr id="537" name="【学校施設】&#10;有形固定資産減価償却率最小値テキスト">
          <a:extLst>
            <a:ext uri="{FF2B5EF4-FFF2-40B4-BE49-F238E27FC236}">
              <a16:creationId xmlns:a16="http://schemas.microsoft.com/office/drawing/2014/main" id="{923C9EFB-7DCF-4624-8BE0-9151E465BB96}"/>
            </a:ext>
          </a:extLst>
        </xdr:cNvPr>
        <xdr:cNvSpPr txBox="1"/>
      </xdr:nvSpPr>
      <xdr:spPr>
        <a:xfrm>
          <a:off x="14414500" y="10765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32657</xdr:rowOff>
    </xdr:from>
    <xdr:to>
      <xdr:col>86</xdr:col>
      <xdr:colOff>25400</xdr:colOff>
      <xdr:row>64</xdr:row>
      <xdr:rowOff>32657</xdr:rowOff>
    </xdr:to>
    <xdr:cxnSp macro="">
      <xdr:nvCxnSpPr>
        <xdr:cNvPr id="538" name="直線コネクタ 537">
          <a:extLst>
            <a:ext uri="{FF2B5EF4-FFF2-40B4-BE49-F238E27FC236}">
              <a16:creationId xmlns:a16="http://schemas.microsoft.com/office/drawing/2014/main" id="{90603DD9-55FA-4497-B1EB-EF6287D3EF7E}"/>
            </a:ext>
          </a:extLst>
        </xdr:cNvPr>
        <xdr:cNvCxnSpPr/>
      </xdr:nvCxnSpPr>
      <xdr:spPr>
        <a:xfrm>
          <a:off x="14287500" y="1076161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155683</xdr:rowOff>
    </xdr:from>
    <xdr:ext cx="405111" cy="259045"/>
    <xdr:sp macro="" textlink="">
      <xdr:nvSpPr>
        <xdr:cNvPr id="539" name="【学校施設】&#10;有形固定資産減価償却率最大値テキスト">
          <a:extLst>
            <a:ext uri="{FF2B5EF4-FFF2-40B4-BE49-F238E27FC236}">
              <a16:creationId xmlns:a16="http://schemas.microsoft.com/office/drawing/2014/main" id="{4A96F106-7953-4BE6-925B-9A26DB896142}"/>
            </a:ext>
          </a:extLst>
        </xdr:cNvPr>
        <xdr:cNvSpPr txBox="1"/>
      </xdr:nvSpPr>
      <xdr:spPr>
        <a:xfrm>
          <a:off x="14414500" y="9040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37556</xdr:rowOff>
    </xdr:from>
    <xdr:to>
      <xdr:col>86</xdr:col>
      <xdr:colOff>25400</xdr:colOff>
      <xdr:row>55</xdr:row>
      <xdr:rowOff>37556</xdr:rowOff>
    </xdr:to>
    <xdr:cxnSp macro="">
      <xdr:nvCxnSpPr>
        <xdr:cNvPr id="540" name="直線コネクタ 539">
          <a:extLst>
            <a:ext uri="{FF2B5EF4-FFF2-40B4-BE49-F238E27FC236}">
              <a16:creationId xmlns:a16="http://schemas.microsoft.com/office/drawing/2014/main" id="{B30B52B3-F325-4962-87CE-AB027767329D}"/>
            </a:ext>
          </a:extLst>
        </xdr:cNvPr>
        <xdr:cNvCxnSpPr/>
      </xdr:nvCxnSpPr>
      <xdr:spPr>
        <a:xfrm>
          <a:off x="14287500" y="925775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10903</xdr:rowOff>
    </xdr:from>
    <xdr:ext cx="405111" cy="259045"/>
    <xdr:sp macro="" textlink="">
      <xdr:nvSpPr>
        <xdr:cNvPr id="541" name="【学校施設】&#10;有形固定資産減価償却率平均値テキスト">
          <a:extLst>
            <a:ext uri="{FF2B5EF4-FFF2-40B4-BE49-F238E27FC236}">
              <a16:creationId xmlns:a16="http://schemas.microsoft.com/office/drawing/2014/main" id="{9FDE1B6B-CEB9-4209-94ED-20111F084395}"/>
            </a:ext>
          </a:extLst>
        </xdr:cNvPr>
        <xdr:cNvSpPr txBox="1"/>
      </xdr:nvSpPr>
      <xdr:spPr>
        <a:xfrm>
          <a:off x="14414500" y="99016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32476</xdr:rowOff>
    </xdr:from>
    <xdr:to>
      <xdr:col>85</xdr:col>
      <xdr:colOff>177800</xdr:colOff>
      <xdr:row>59</xdr:row>
      <xdr:rowOff>134076</xdr:rowOff>
    </xdr:to>
    <xdr:sp macro="" textlink="">
      <xdr:nvSpPr>
        <xdr:cNvPr id="542" name="フローチャート: 判断 541">
          <a:extLst>
            <a:ext uri="{FF2B5EF4-FFF2-40B4-BE49-F238E27FC236}">
              <a16:creationId xmlns:a16="http://schemas.microsoft.com/office/drawing/2014/main" id="{BA0FC446-3ED7-4D88-9AAF-FBC261EA7D72}"/>
            </a:ext>
          </a:extLst>
        </xdr:cNvPr>
        <xdr:cNvSpPr/>
      </xdr:nvSpPr>
      <xdr:spPr>
        <a:xfrm>
          <a:off x="14325600" y="9923236"/>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61867</xdr:rowOff>
    </xdr:from>
    <xdr:to>
      <xdr:col>81</xdr:col>
      <xdr:colOff>101600</xdr:colOff>
      <xdr:row>59</xdr:row>
      <xdr:rowOff>163467</xdr:rowOff>
    </xdr:to>
    <xdr:sp macro="" textlink="">
      <xdr:nvSpPr>
        <xdr:cNvPr id="543" name="フローチャート: 判断 542">
          <a:extLst>
            <a:ext uri="{FF2B5EF4-FFF2-40B4-BE49-F238E27FC236}">
              <a16:creationId xmlns:a16="http://schemas.microsoft.com/office/drawing/2014/main" id="{9533F5B1-FA12-4A4A-A5B4-FC7C0C79BD99}"/>
            </a:ext>
          </a:extLst>
        </xdr:cNvPr>
        <xdr:cNvSpPr/>
      </xdr:nvSpPr>
      <xdr:spPr>
        <a:xfrm>
          <a:off x="13578840" y="9952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114119</xdr:rowOff>
    </xdr:from>
    <xdr:to>
      <xdr:col>76</xdr:col>
      <xdr:colOff>165100</xdr:colOff>
      <xdr:row>60</xdr:row>
      <xdr:rowOff>44269</xdr:rowOff>
    </xdr:to>
    <xdr:sp macro="" textlink="">
      <xdr:nvSpPr>
        <xdr:cNvPr id="544" name="フローチャート: 判断 543">
          <a:extLst>
            <a:ext uri="{FF2B5EF4-FFF2-40B4-BE49-F238E27FC236}">
              <a16:creationId xmlns:a16="http://schemas.microsoft.com/office/drawing/2014/main" id="{C6879CCA-632B-492F-BC96-BC912866199F}"/>
            </a:ext>
          </a:extLst>
        </xdr:cNvPr>
        <xdr:cNvSpPr/>
      </xdr:nvSpPr>
      <xdr:spPr>
        <a:xfrm>
          <a:off x="12804140" y="1000487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159838</xdr:rowOff>
    </xdr:from>
    <xdr:to>
      <xdr:col>72</xdr:col>
      <xdr:colOff>38100</xdr:colOff>
      <xdr:row>60</xdr:row>
      <xdr:rowOff>89988</xdr:rowOff>
    </xdr:to>
    <xdr:sp macro="" textlink="">
      <xdr:nvSpPr>
        <xdr:cNvPr id="545" name="フローチャート: 判断 544">
          <a:extLst>
            <a:ext uri="{FF2B5EF4-FFF2-40B4-BE49-F238E27FC236}">
              <a16:creationId xmlns:a16="http://schemas.microsoft.com/office/drawing/2014/main" id="{81B351EC-DEFE-49E6-AE15-CB15D462A2E2}"/>
            </a:ext>
          </a:extLst>
        </xdr:cNvPr>
        <xdr:cNvSpPr/>
      </xdr:nvSpPr>
      <xdr:spPr>
        <a:xfrm>
          <a:off x="12029440" y="1005059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4717</xdr:rowOff>
    </xdr:from>
    <xdr:to>
      <xdr:col>67</xdr:col>
      <xdr:colOff>101600</xdr:colOff>
      <xdr:row>60</xdr:row>
      <xdr:rowOff>106317</xdr:rowOff>
    </xdr:to>
    <xdr:sp macro="" textlink="">
      <xdr:nvSpPr>
        <xdr:cNvPr id="546" name="フローチャート: 判断 545">
          <a:extLst>
            <a:ext uri="{FF2B5EF4-FFF2-40B4-BE49-F238E27FC236}">
              <a16:creationId xmlns:a16="http://schemas.microsoft.com/office/drawing/2014/main" id="{563DDDE9-1DAD-42DB-88FF-9CDD8D05439E}"/>
            </a:ext>
          </a:extLst>
        </xdr:cNvPr>
        <xdr:cNvSpPr/>
      </xdr:nvSpPr>
      <xdr:spPr>
        <a:xfrm>
          <a:off x="11231880" y="1006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AACDF17E-D3CC-4848-80EC-A1A70C4B57BB}"/>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002185C3-091D-4F3C-A02B-9E717D4A96FB}"/>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88F78336-48D1-47A5-A51C-21CACDBBA00E}"/>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8FE3D8F1-7472-46A4-A3ED-A9D8E7B80EA3}"/>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5F250DB1-CF53-4E5F-BA1A-6486621C0422}"/>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117384</xdr:rowOff>
    </xdr:from>
    <xdr:to>
      <xdr:col>85</xdr:col>
      <xdr:colOff>177800</xdr:colOff>
      <xdr:row>58</xdr:row>
      <xdr:rowOff>47534</xdr:rowOff>
    </xdr:to>
    <xdr:sp macro="" textlink="">
      <xdr:nvSpPr>
        <xdr:cNvPr id="552" name="楕円 551">
          <a:extLst>
            <a:ext uri="{FF2B5EF4-FFF2-40B4-BE49-F238E27FC236}">
              <a16:creationId xmlns:a16="http://schemas.microsoft.com/office/drawing/2014/main" id="{E7E6498B-278E-41CE-9F9E-06AF19CEF34B}"/>
            </a:ext>
          </a:extLst>
        </xdr:cNvPr>
        <xdr:cNvSpPr/>
      </xdr:nvSpPr>
      <xdr:spPr>
        <a:xfrm>
          <a:off x="14325600" y="9672864"/>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140261</xdr:rowOff>
    </xdr:from>
    <xdr:ext cx="405111" cy="259045"/>
    <xdr:sp macro="" textlink="">
      <xdr:nvSpPr>
        <xdr:cNvPr id="553" name="【学校施設】&#10;有形固定資産減価償却率該当値テキスト">
          <a:extLst>
            <a:ext uri="{FF2B5EF4-FFF2-40B4-BE49-F238E27FC236}">
              <a16:creationId xmlns:a16="http://schemas.microsoft.com/office/drawing/2014/main" id="{46170989-5EDD-43D2-A647-E1224149B8EB}"/>
            </a:ext>
          </a:extLst>
        </xdr:cNvPr>
        <xdr:cNvSpPr txBox="1"/>
      </xdr:nvSpPr>
      <xdr:spPr>
        <a:xfrm>
          <a:off x="14414500" y="9528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39007</xdr:rowOff>
    </xdr:from>
    <xdr:to>
      <xdr:col>81</xdr:col>
      <xdr:colOff>101600</xdr:colOff>
      <xdr:row>57</xdr:row>
      <xdr:rowOff>140607</xdr:rowOff>
    </xdr:to>
    <xdr:sp macro="" textlink="">
      <xdr:nvSpPr>
        <xdr:cNvPr id="554" name="楕円 553">
          <a:extLst>
            <a:ext uri="{FF2B5EF4-FFF2-40B4-BE49-F238E27FC236}">
              <a16:creationId xmlns:a16="http://schemas.microsoft.com/office/drawing/2014/main" id="{2E5AFAEC-4742-435F-A3A2-3843CB372D32}"/>
            </a:ext>
          </a:extLst>
        </xdr:cNvPr>
        <xdr:cNvSpPr/>
      </xdr:nvSpPr>
      <xdr:spPr>
        <a:xfrm>
          <a:off x="13578840" y="9594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89807</xdr:rowOff>
    </xdr:from>
    <xdr:to>
      <xdr:col>85</xdr:col>
      <xdr:colOff>127000</xdr:colOff>
      <xdr:row>57</xdr:row>
      <xdr:rowOff>168184</xdr:rowOff>
    </xdr:to>
    <xdr:cxnSp macro="">
      <xdr:nvCxnSpPr>
        <xdr:cNvPr id="555" name="直線コネクタ 554">
          <a:extLst>
            <a:ext uri="{FF2B5EF4-FFF2-40B4-BE49-F238E27FC236}">
              <a16:creationId xmlns:a16="http://schemas.microsoft.com/office/drawing/2014/main" id="{A23F2265-A554-41B6-A2AB-8EF13AF5B407}"/>
            </a:ext>
          </a:extLst>
        </xdr:cNvPr>
        <xdr:cNvCxnSpPr/>
      </xdr:nvCxnSpPr>
      <xdr:spPr>
        <a:xfrm>
          <a:off x="13629640" y="9645287"/>
          <a:ext cx="74676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138612</xdr:rowOff>
    </xdr:from>
    <xdr:to>
      <xdr:col>76</xdr:col>
      <xdr:colOff>165100</xdr:colOff>
      <xdr:row>57</xdr:row>
      <xdr:rowOff>68762</xdr:rowOff>
    </xdr:to>
    <xdr:sp macro="" textlink="">
      <xdr:nvSpPr>
        <xdr:cNvPr id="556" name="楕円 555">
          <a:extLst>
            <a:ext uri="{FF2B5EF4-FFF2-40B4-BE49-F238E27FC236}">
              <a16:creationId xmlns:a16="http://schemas.microsoft.com/office/drawing/2014/main" id="{3C2F3204-7E7F-4C55-AF83-EA0C3A754FA6}"/>
            </a:ext>
          </a:extLst>
        </xdr:cNvPr>
        <xdr:cNvSpPr/>
      </xdr:nvSpPr>
      <xdr:spPr>
        <a:xfrm>
          <a:off x="12804140" y="952645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17962</xdr:rowOff>
    </xdr:from>
    <xdr:to>
      <xdr:col>81</xdr:col>
      <xdr:colOff>50800</xdr:colOff>
      <xdr:row>57</xdr:row>
      <xdr:rowOff>89807</xdr:rowOff>
    </xdr:to>
    <xdr:cxnSp macro="">
      <xdr:nvCxnSpPr>
        <xdr:cNvPr id="557" name="直線コネクタ 556">
          <a:extLst>
            <a:ext uri="{FF2B5EF4-FFF2-40B4-BE49-F238E27FC236}">
              <a16:creationId xmlns:a16="http://schemas.microsoft.com/office/drawing/2014/main" id="{F51195F0-CF86-4049-9420-90833848A7A4}"/>
            </a:ext>
          </a:extLst>
        </xdr:cNvPr>
        <xdr:cNvCxnSpPr/>
      </xdr:nvCxnSpPr>
      <xdr:spPr>
        <a:xfrm>
          <a:off x="12854940" y="9573442"/>
          <a:ext cx="774700" cy="7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70031</xdr:rowOff>
    </xdr:from>
    <xdr:to>
      <xdr:col>72</xdr:col>
      <xdr:colOff>38100</xdr:colOff>
      <xdr:row>57</xdr:row>
      <xdr:rowOff>181</xdr:rowOff>
    </xdr:to>
    <xdr:sp macro="" textlink="">
      <xdr:nvSpPr>
        <xdr:cNvPr id="558" name="楕円 557">
          <a:extLst>
            <a:ext uri="{FF2B5EF4-FFF2-40B4-BE49-F238E27FC236}">
              <a16:creationId xmlns:a16="http://schemas.microsoft.com/office/drawing/2014/main" id="{7ADF3D66-24A6-48AA-AC1E-F1CD253922D7}"/>
            </a:ext>
          </a:extLst>
        </xdr:cNvPr>
        <xdr:cNvSpPr/>
      </xdr:nvSpPr>
      <xdr:spPr>
        <a:xfrm>
          <a:off x="12029440" y="945787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56</xdr:row>
      <xdr:rowOff>120831</xdr:rowOff>
    </xdr:from>
    <xdr:to>
      <xdr:col>76</xdr:col>
      <xdr:colOff>114300</xdr:colOff>
      <xdr:row>57</xdr:row>
      <xdr:rowOff>17962</xdr:rowOff>
    </xdr:to>
    <xdr:cxnSp macro="">
      <xdr:nvCxnSpPr>
        <xdr:cNvPr id="559" name="直線コネクタ 558">
          <a:extLst>
            <a:ext uri="{FF2B5EF4-FFF2-40B4-BE49-F238E27FC236}">
              <a16:creationId xmlns:a16="http://schemas.microsoft.com/office/drawing/2014/main" id="{EDE849F7-2122-4B49-A780-B31BC6743FE5}"/>
            </a:ext>
          </a:extLst>
        </xdr:cNvPr>
        <xdr:cNvCxnSpPr/>
      </xdr:nvCxnSpPr>
      <xdr:spPr>
        <a:xfrm>
          <a:off x="12072620" y="9508671"/>
          <a:ext cx="782320" cy="64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56</xdr:row>
      <xdr:rowOff>7983</xdr:rowOff>
    </xdr:from>
    <xdr:to>
      <xdr:col>67</xdr:col>
      <xdr:colOff>101600</xdr:colOff>
      <xdr:row>56</xdr:row>
      <xdr:rowOff>109583</xdr:rowOff>
    </xdr:to>
    <xdr:sp macro="" textlink="">
      <xdr:nvSpPr>
        <xdr:cNvPr id="560" name="楕円 559">
          <a:extLst>
            <a:ext uri="{FF2B5EF4-FFF2-40B4-BE49-F238E27FC236}">
              <a16:creationId xmlns:a16="http://schemas.microsoft.com/office/drawing/2014/main" id="{ED2BAC01-56EC-48DC-86C9-07725ADF907B}"/>
            </a:ext>
          </a:extLst>
        </xdr:cNvPr>
        <xdr:cNvSpPr/>
      </xdr:nvSpPr>
      <xdr:spPr>
        <a:xfrm>
          <a:off x="11231880" y="9395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56</xdr:row>
      <xdr:rowOff>58783</xdr:rowOff>
    </xdr:from>
    <xdr:to>
      <xdr:col>71</xdr:col>
      <xdr:colOff>177800</xdr:colOff>
      <xdr:row>56</xdr:row>
      <xdr:rowOff>120831</xdr:rowOff>
    </xdr:to>
    <xdr:cxnSp macro="">
      <xdr:nvCxnSpPr>
        <xdr:cNvPr id="561" name="直線コネクタ 560">
          <a:extLst>
            <a:ext uri="{FF2B5EF4-FFF2-40B4-BE49-F238E27FC236}">
              <a16:creationId xmlns:a16="http://schemas.microsoft.com/office/drawing/2014/main" id="{AD9F9BD2-E040-474E-9CEE-7091386F1494}"/>
            </a:ext>
          </a:extLst>
        </xdr:cNvPr>
        <xdr:cNvCxnSpPr/>
      </xdr:nvCxnSpPr>
      <xdr:spPr>
        <a:xfrm>
          <a:off x="11282680" y="9446623"/>
          <a:ext cx="789940" cy="6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154594</xdr:rowOff>
    </xdr:from>
    <xdr:ext cx="405111" cy="259045"/>
    <xdr:sp macro="" textlink="">
      <xdr:nvSpPr>
        <xdr:cNvPr id="562" name="n_1aveValue【学校施設】&#10;有形固定資産減価償却率">
          <a:extLst>
            <a:ext uri="{FF2B5EF4-FFF2-40B4-BE49-F238E27FC236}">
              <a16:creationId xmlns:a16="http://schemas.microsoft.com/office/drawing/2014/main" id="{15F5C0A8-0668-40BE-A8AF-AAA5A2BD4F78}"/>
            </a:ext>
          </a:extLst>
        </xdr:cNvPr>
        <xdr:cNvSpPr txBox="1"/>
      </xdr:nvSpPr>
      <xdr:spPr>
        <a:xfrm>
          <a:off x="13437244" y="10045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35396</xdr:rowOff>
    </xdr:from>
    <xdr:ext cx="405111" cy="259045"/>
    <xdr:sp macro="" textlink="">
      <xdr:nvSpPr>
        <xdr:cNvPr id="563" name="n_2aveValue【学校施設】&#10;有形固定資産減価償却率">
          <a:extLst>
            <a:ext uri="{FF2B5EF4-FFF2-40B4-BE49-F238E27FC236}">
              <a16:creationId xmlns:a16="http://schemas.microsoft.com/office/drawing/2014/main" id="{B1CD09D4-9B1F-4D9F-BCB8-940AF493060B}"/>
            </a:ext>
          </a:extLst>
        </xdr:cNvPr>
        <xdr:cNvSpPr txBox="1"/>
      </xdr:nvSpPr>
      <xdr:spPr>
        <a:xfrm>
          <a:off x="12675244" y="100937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81115</xdr:rowOff>
    </xdr:from>
    <xdr:ext cx="405111" cy="259045"/>
    <xdr:sp macro="" textlink="">
      <xdr:nvSpPr>
        <xdr:cNvPr id="564" name="n_3aveValue【学校施設】&#10;有形固定資産減価償却率">
          <a:extLst>
            <a:ext uri="{FF2B5EF4-FFF2-40B4-BE49-F238E27FC236}">
              <a16:creationId xmlns:a16="http://schemas.microsoft.com/office/drawing/2014/main" id="{B7066713-AF91-464D-919D-92CA355C32B9}"/>
            </a:ext>
          </a:extLst>
        </xdr:cNvPr>
        <xdr:cNvSpPr txBox="1"/>
      </xdr:nvSpPr>
      <xdr:spPr>
        <a:xfrm>
          <a:off x="11900544" y="10139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97444</xdr:rowOff>
    </xdr:from>
    <xdr:ext cx="405111" cy="259045"/>
    <xdr:sp macro="" textlink="">
      <xdr:nvSpPr>
        <xdr:cNvPr id="565" name="n_4aveValue【学校施設】&#10;有形固定資産減価償却率">
          <a:extLst>
            <a:ext uri="{FF2B5EF4-FFF2-40B4-BE49-F238E27FC236}">
              <a16:creationId xmlns:a16="http://schemas.microsoft.com/office/drawing/2014/main" id="{7420A177-8B31-412B-941C-34B80D88ECA3}"/>
            </a:ext>
          </a:extLst>
        </xdr:cNvPr>
        <xdr:cNvSpPr txBox="1"/>
      </xdr:nvSpPr>
      <xdr:spPr>
        <a:xfrm>
          <a:off x="11102984" y="101558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157134</xdr:rowOff>
    </xdr:from>
    <xdr:ext cx="405111" cy="259045"/>
    <xdr:sp macro="" textlink="">
      <xdr:nvSpPr>
        <xdr:cNvPr id="566" name="n_1mainValue【学校施設】&#10;有形固定資産減価償却率">
          <a:extLst>
            <a:ext uri="{FF2B5EF4-FFF2-40B4-BE49-F238E27FC236}">
              <a16:creationId xmlns:a16="http://schemas.microsoft.com/office/drawing/2014/main" id="{CBD662A8-FDA2-4C2E-B16A-AE5C15EA5C4C}"/>
            </a:ext>
          </a:extLst>
        </xdr:cNvPr>
        <xdr:cNvSpPr txBox="1"/>
      </xdr:nvSpPr>
      <xdr:spPr>
        <a:xfrm>
          <a:off x="13437244" y="9377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85289</xdr:rowOff>
    </xdr:from>
    <xdr:ext cx="405111" cy="259045"/>
    <xdr:sp macro="" textlink="">
      <xdr:nvSpPr>
        <xdr:cNvPr id="567" name="n_2mainValue【学校施設】&#10;有形固定資産減価償却率">
          <a:extLst>
            <a:ext uri="{FF2B5EF4-FFF2-40B4-BE49-F238E27FC236}">
              <a16:creationId xmlns:a16="http://schemas.microsoft.com/office/drawing/2014/main" id="{75134E94-9FD3-44AD-B045-9C3D00E248D2}"/>
            </a:ext>
          </a:extLst>
        </xdr:cNvPr>
        <xdr:cNvSpPr txBox="1"/>
      </xdr:nvSpPr>
      <xdr:spPr>
        <a:xfrm>
          <a:off x="12675244" y="9305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16708</xdr:rowOff>
    </xdr:from>
    <xdr:ext cx="405111" cy="259045"/>
    <xdr:sp macro="" textlink="">
      <xdr:nvSpPr>
        <xdr:cNvPr id="568" name="n_3mainValue【学校施設】&#10;有形固定資産減価償却率">
          <a:extLst>
            <a:ext uri="{FF2B5EF4-FFF2-40B4-BE49-F238E27FC236}">
              <a16:creationId xmlns:a16="http://schemas.microsoft.com/office/drawing/2014/main" id="{832BE92D-2DCC-4CCE-9E96-F8850ED20713}"/>
            </a:ext>
          </a:extLst>
        </xdr:cNvPr>
        <xdr:cNvSpPr txBox="1"/>
      </xdr:nvSpPr>
      <xdr:spPr>
        <a:xfrm>
          <a:off x="11900544" y="9236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54</xdr:row>
      <xdr:rowOff>126110</xdr:rowOff>
    </xdr:from>
    <xdr:ext cx="405111" cy="259045"/>
    <xdr:sp macro="" textlink="">
      <xdr:nvSpPr>
        <xdr:cNvPr id="569" name="n_4mainValue【学校施設】&#10;有形固定資産減価償却率">
          <a:extLst>
            <a:ext uri="{FF2B5EF4-FFF2-40B4-BE49-F238E27FC236}">
              <a16:creationId xmlns:a16="http://schemas.microsoft.com/office/drawing/2014/main" id="{1BDA123F-1534-4E93-8BC1-88B40CDA558A}"/>
            </a:ext>
          </a:extLst>
        </xdr:cNvPr>
        <xdr:cNvSpPr txBox="1"/>
      </xdr:nvSpPr>
      <xdr:spPr>
        <a:xfrm>
          <a:off x="11102984" y="91786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0" name="正方形/長方形 569">
          <a:extLst>
            <a:ext uri="{FF2B5EF4-FFF2-40B4-BE49-F238E27FC236}">
              <a16:creationId xmlns:a16="http://schemas.microsoft.com/office/drawing/2014/main" id="{BF48552C-A64D-41E1-8C24-44D3C7F1873B}"/>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1" name="正方形/長方形 570">
          <a:extLst>
            <a:ext uri="{FF2B5EF4-FFF2-40B4-BE49-F238E27FC236}">
              <a16:creationId xmlns:a16="http://schemas.microsoft.com/office/drawing/2014/main" id="{19464760-305D-4546-AE75-E916CAB909A9}"/>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2" name="正方形/長方形 571">
          <a:extLst>
            <a:ext uri="{FF2B5EF4-FFF2-40B4-BE49-F238E27FC236}">
              <a16:creationId xmlns:a16="http://schemas.microsoft.com/office/drawing/2014/main" id="{8FD843AE-2E6E-4668-8BAD-00A2C71CB891}"/>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3" name="正方形/長方形 572">
          <a:extLst>
            <a:ext uri="{FF2B5EF4-FFF2-40B4-BE49-F238E27FC236}">
              <a16:creationId xmlns:a16="http://schemas.microsoft.com/office/drawing/2014/main" id="{C0ABB5D4-34BC-496E-A665-2EF4124C8ADF}"/>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4" name="正方形/長方形 573">
          <a:extLst>
            <a:ext uri="{FF2B5EF4-FFF2-40B4-BE49-F238E27FC236}">
              <a16:creationId xmlns:a16="http://schemas.microsoft.com/office/drawing/2014/main" id="{CBC4300F-3946-43FC-98EF-D0D5679951A1}"/>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5" name="正方形/長方形 574">
          <a:extLst>
            <a:ext uri="{FF2B5EF4-FFF2-40B4-BE49-F238E27FC236}">
              <a16:creationId xmlns:a16="http://schemas.microsoft.com/office/drawing/2014/main" id="{F765699D-7445-4675-9F06-62198D234E5A}"/>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6" name="正方形/長方形 575">
          <a:extLst>
            <a:ext uri="{FF2B5EF4-FFF2-40B4-BE49-F238E27FC236}">
              <a16:creationId xmlns:a16="http://schemas.microsoft.com/office/drawing/2014/main" id="{67289380-70F4-4606-8C3C-AA0A627ED49B}"/>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7" name="正方形/長方形 576">
          <a:extLst>
            <a:ext uri="{FF2B5EF4-FFF2-40B4-BE49-F238E27FC236}">
              <a16:creationId xmlns:a16="http://schemas.microsoft.com/office/drawing/2014/main" id="{0398133F-BCE3-4556-92F4-8CA4B1ACE475}"/>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8" name="テキスト ボックス 577">
          <a:extLst>
            <a:ext uri="{FF2B5EF4-FFF2-40B4-BE49-F238E27FC236}">
              <a16:creationId xmlns:a16="http://schemas.microsoft.com/office/drawing/2014/main" id="{35C440EB-65E3-4BD8-AE98-0ED7188A62A3}"/>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9" name="直線コネクタ 578">
          <a:extLst>
            <a:ext uri="{FF2B5EF4-FFF2-40B4-BE49-F238E27FC236}">
              <a16:creationId xmlns:a16="http://schemas.microsoft.com/office/drawing/2014/main" id="{F4F11107-977E-4C4E-BA83-223CEC3CDD13}"/>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80" name="テキスト ボックス 579">
          <a:extLst>
            <a:ext uri="{FF2B5EF4-FFF2-40B4-BE49-F238E27FC236}">
              <a16:creationId xmlns:a16="http://schemas.microsoft.com/office/drawing/2014/main" id="{7BED64F9-D2F5-4899-ADF7-F4609CF1EF48}"/>
            </a:ext>
          </a:extLst>
        </xdr:cNvPr>
        <xdr:cNvSpPr txBox="1"/>
      </xdr:nvSpPr>
      <xdr:spPr>
        <a:xfrm>
          <a:off x="1569484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81" name="直線コネクタ 580">
          <a:extLst>
            <a:ext uri="{FF2B5EF4-FFF2-40B4-BE49-F238E27FC236}">
              <a16:creationId xmlns:a16="http://schemas.microsoft.com/office/drawing/2014/main" id="{60828DF9-0B82-4A1D-A058-B17A38B9859B}"/>
            </a:ext>
          </a:extLst>
        </xdr:cNvPr>
        <xdr:cNvCxnSpPr/>
      </xdr:nvCxnSpPr>
      <xdr:spPr>
        <a:xfrm>
          <a:off x="1609344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82" name="テキスト ボックス 581">
          <a:extLst>
            <a:ext uri="{FF2B5EF4-FFF2-40B4-BE49-F238E27FC236}">
              <a16:creationId xmlns:a16="http://schemas.microsoft.com/office/drawing/2014/main" id="{B111C695-62C6-4DE3-9136-EA8CCF113513}"/>
            </a:ext>
          </a:extLst>
        </xdr:cNvPr>
        <xdr:cNvSpPr txBox="1"/>
      </xdr:nvSpPr>
      <xdr:spPr>
        <a:xfrm>
          <a:off x="1569484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83" name="直線コネクタ 582">
          <a:extLst>
            <a:ext uri="{FF2B5EF4-FFF2-40B4-BE49-F238E27FC236}">
              <a16:creationId xmlns:a16="http://schemas.microsoft.com/office/drawing/2014/main" id="{D865F0A7-A4E4-4EDB-8CD4-68305C36A19D}"/>
            </a:ext>
          </a:extLst>
        </xdr:cNvPr>
        <xdr:cNvCxnSpPr/>
      </xdr:nvCxnSpPr>
      <xdr:spPr>
        <a:xfrm>
          <a:off x="1609344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84" name="テキスト ボックス 583">
          <a:extLst>
            <a:ext uri="{FF2B5EF4-FFF2-40B4-BE49-F238E27FC236}">
              <a16:creationId xmlns:a16="http://schemas.microsoft.com/office/drawing/2014/main" id="{E011082A-6F78-4936-BA13-538F7290E34E}"/>
            </a:ext>
          </a:extLst>
        </xdr:cNvPr>
        <xdr:cNvSpPr txBox="1"/>
      </xdr:nvSpPr>
      <xdr:spPr>
        <a:xfrm>
          <a:off x="15694841" y="1039841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85" name="直線コネクタ 584">
          <a:extLst>
            <a:ext uri="{FF2B5EF4-FFF2-40B4-BE49-F238E27FC236}">
              <a16:creationId xmlns:a16="http://schemas.microsoft.com/office/drawing/2014/main" id="{8BE87CD0-B9C1-4CED-95B3-3C8CDCB23F3E}"/>
            </a:ext>
          </a:extLst>
        </xdr:cNvPr>
        <xdr:cNvCxnSpPr/>
      </xdr:nvCxnSpPr>
      <xdr:spPr>
        <a:xfrm>
          <a:off x="1609344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6" name="テキスト ボックス 585">
          <a:extLst>
            <a:ext uri="{FF2B5EF4-FFF2-40B4-BE49-F238E27FC236}">
              <a16:creationId xmlns:a16="http://schemas.microsoft.com/office/drawing/2014/main" id="{A4250DC9-C75D-481B-AC15-F0FE73F16FA7}"/>
            </a:ext>
          </a:extLst>
        </xdr:cNvPr>
        <xdr:cNvSpPr txBox="1"/>
      </xdr:nvSpPr>
      <xdr:spPr>
        <a:xfrm>
          <a:off x="15694841" y="1007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7" name="直線コネクタ 586">
          <a:extLst>
            <a:ext uri="{FF2B5EF4-FFF2-40B4-BE49-F238E27FC236}">
              <a16:creationId xmlns:a16="http://schemas.microsoft.com/office/drawing/2014/main" id="{DF3DE54A-7ED1-4A58-B106-864B779796FF}"/>
            </a:ext>
          </a:extLst>
        </xdr:cNvPr>
        <xdr:cNvCxnSpPr/>
      </xdr:nvCxnSpPr>
      <xdr:spPr>
        <a:xfrm>
          <a:off x="1609344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8" name="テキスト ボックス 587">
          <a:extLst>
            <a:ext uri="{FF2B5EF4-FFF2-40B4-BE49-F238E27FC236}">
              <a16:creationId xmlns:a16="http://schemas.microsoft.com/office/drawing/2014/main" id="{89D92C65-C65F-4129-9C6B-FCEC21E48FE7}"/>
            </a:ext>
          </a:extLst>
        </xdr:cNvPr>
        <xdr:cNvSpPr txBox="1"/>
      </xdr:nvSpPr>
      <xdr:spPr>
        <a:xfrm>
          <a:off x="15694841" y="97605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9" name="直線コネクタ 588">
          <a:extLst>
            <a:ext uri="{FF2B5EF4-FFF2-40B4-BE49-F238E27FC236}">
              <a16:creationId xmlns:a16="http://schemas.microsoft.com/office/drawing/2014/main" id="{CA13D5EB-D79F-47D5-BBE6-C2A369432CE0}"/>
            </a:ext>
          </a:extLst>
        </xdr:cNvPr>
        <xdr:cNvCxnSpPr/>
      </xdr:nvCxnSpPr>
      <xdr:spPr>
        <a:xfrm>
          <a:off x="1609344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90" name="テキスト ボックス 589">
          <a:extLst>
            <a:ext uri="{FF2B5EF4-FFF2-40B4-BE49-F238E27FC236}">
              <a16:creationId xmlns:a16="http://schemas.microsoft.com/office/drawing/2014/main" id="{6163B8C5-F77A-4F50-AE38-6E170AD12610}"/>
            </a:ext>
          </a:extLst>
        </xdr:cNvPr>
        <xdr:cNvSpPr txBox="1"/>
      </xdr:nvSpPr>
      <xdr:spPr>
        <a:xfrm>
          <a:off x="15694841" y="944156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91" name="直線コネクタ 590">
          <a:extLst>
            <a:ext uri="{FF2B5EF4-FFF2-40B4-BE49-F238E27FC236}">
              <a16:creationId xmlns:a16="http://schemas.microsoft.com/office/drawing/2014/main" id="{BA39A0AB-C131-48F5-BD16-638445A67783}"/>
            </a:ext>
          </a:extLst>
        </xdr:cNvPr>
        <xdr:cNvCxnSpPr/>
      </xdr:nvCxnSpPr>
      <xdr:spPr>
        <a:xfrm>
          <a:off x="1609344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92" name="テキスト ボックス 591">
          <a:extLst>
            <a:ext uri="{FF2B5EF4-FFF2-40B4-BE49-F238E27FC236}">
              <a16:creationId xmlns:a16="http://schemas.microsoft.com/office/drawing/2014/main" id="{0A1EF3CD-8581-42AD-A9D7-D41E8349F310}"/>
            </a:ext>
          </a:extLst>
        </xdr:cNvPr>
        <xdr:cNvSpPr txBox="1"/>
      </xdr:nvSpPr>
      <xdr:spPr>
        <a:xfrm>
          <a:off x="15694841" y="9122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3" name="直線コネクタ 592">
          <a:extLst>
            <a:ext uri="{FF2B5EF4-FFF2-40B4-BE49-F238E27FC236}">
              <a16:creationId xmlns:a16="http://schemas.microsoft.com/office/drawing/2014/main" id="{29CD362C-4F3A-480D-9BA9-2D372D9E8784}"/>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4" name="テキスト ボックス 593">
          <a:extLst>
            <a:ext uri="{FF2B5EF4-FFF2-40B4-BE49-F238E27FC236}">
              <a16:creationId xmlns:a16="http://schemas.microsoft.com/office/drawing/2014/main" id="{AA883633-B77F-4C33-8511-C0603042CAF8}"/>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5" name="【学校施設】&#10;一人当たり面積グラフ枠">
          <a:extLst>
            <a:ext uri="{FF2B5EF4-FFF2-40B4-BE49-F238E27FC236}">
              <a16:creationId xmlns:a16="http://schemas.microsoft.com/office/drawing/2014/main" id="{092879EA-773A-4D62-B7D0-061D862FA4E7}"/>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45720</xdr:rowOff>
    </xdr:from>
    <xdr:to>
      <xdr:col>116</xdr:col>
      <xdr:colOff>62864</xdr:colOff>
      <xdr:row>64</xdr:row>
      <xdr:rowOff>77288</xdr:rowOff>
    </xdr:to>
    <xdr:cxnSp macro="">
      <xdr:nvCxnSpPr>
        <xdr:cNvPr id="596" name="直線コネクタ 595">
          <a:extLst>
            <a:ext uri="{FF2B5EF4-FFF2-40B4-BE49-F238E27FC236}">
              <a16:creationId xmlns:a16="http://schemas.microsoft.com/office/drawing/2014/main" id="{4044EA26-49EA-48E1-8B2A-DE767A05F769}"/>
            </a:ext>
          </a:extLst>
        </xdr:cNvPr>
        <xdr:cNvCxnSpPr/>
      </xdr:nvCxnSpPr>
      <xdr:spPr>
        <a:xfrm flipV="1">
          <a:off x="19509104" y="9433560"/>
          <a:ext cx="0" cy="1372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81115</xdr:rowOff>
    </xdr:from>
    <xdr:ext cx="469744" cy="259045"/>
    <xdr:sp macro="" textlink="">
      <xdr:nvSpPr>
        <xdr:cNvPr id="597" name="【学校施設】&#10;一人当たり面積最小値テキスト">
          <a:extLst>
            <a:ext uri="{FF2B5EF4-FFF2-40B4-BE49-F238E27FC236}">
              <a16:creationId xmlns:a16="http://schemas.microsoft.com/office/drawing/2014/main" id="{7BF7A633-C735-41A0-A26B-57057951F7C7}"/>
            </a:ext>
          </a:extLst>
        </xdr:cNvPr>
        <xdr:cNvSpPr txBox="1"/>
      </xdr:nvSpPr>
      <xdr:spPr>
        <a:xfrm>
          <a:off x="19547840" y="10810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77288</xdr:rowOff>
    </xdr:from>
    <xdr:to>
      <xdr:col>116</xdr:col>
      <xdr:colOff>152400</xdr:colOff>
      <xdr:row>64</xdr:row>
      <xdr:rowOff>77288</xdr:rowOff>
    </xdr:to>
    <xdr:cxnSp macro="">
      <xdr:nvCxnSpPr>
        <xdr:cNvPr id="598" name="直線コネクタ 597">
          <a:extLst>
            <a:ext uri="{FF2B5EF4-FFF2-40B4-BE49-F238E27FC236}">
              <a16:creationId xmlns:a16="http://schemas.microsoft.com/office/drawing/2014/main" id="{2A30881C-F711-44DC-BE94-0D01582AD89F}"/>
            </a:ext>
          </a:extLst>
        </xdr:cNvPr>
        <xdr:cNvCxnSpPr/>
      </xdr:nvCxnSpPr>
      <xdr:spPr>
        <a:xfrm>
          <a:off x="19443700" y="108062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163847</xdr:rowOff>
    </xdr:from>
    <xdr:ext cx="469744" cy="259045"/>
    <xdr:sp macro="" textlink="">
      <xdr:nvSpPr>
        <xdr:cNvPr id="599" name="【学校施設】&#10;一人当たり面積最大値テキスト">
          <a:extLst>
            <a:ext uri="{FF2B5EF4-FFF2-40B4-BE49-F238E27FC236}">
              <a16:creationId xmlns:a16="http://schemas.microsoft.com/office/drawing/2014/main" id="{815AA92A-9245-41DB-8B6A-1D089B15FDA6}"/>
            </a:ext>
          </a:extLst>
        </xdr:cNvPr>
        <xdr:cNvSpPr txBox="1"/>
      </xdr:nvSpPr>
      <xdr:spPr>
        <a:xfrm>
          <a:off x="19547840" y="9216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45720</xdr:rowOff>
    </xdr:from>
    <xdr:to>
      <xdr:col>116</xdr:col>
      <xdr:colOff>152400</xdr:colOff>
      <xdr:row>56</xdr:row>
      <xdr:rowOff>45720</xdr:rowOff>
    </xdr:to>
    <xdr:cxnSp macro="">
      <xdr:nvCxnSpPr>
        <xdr:cNvPr id="600" name="直線コネクタ 599">
          <a:extLst>
            <a:ext uri="{FF2B5EF4-FFF2-40B4-BE49-F238E27FC236}">
              <a16:creationId xmlns:a16="http://schemas.microsoft.com/office/drawing/2014/main" id="{C4E1415D-002A-4206-959C-34F98B6E3C7D}"/>
            </a:ext>
          </a:extLst>
        </xdr:cNvPr>
        <xdr:cNvCxnSpPr/>
      </xdr:nvCxnSpPr>
      <xdr:spPr>
        <a:xfrm>
          <a:off x="19443700" y="94335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95267</xdr:rowOff>
    </xdr:from>
    <xdr:ext cx="469744" cy="259045"/>
    <xdr:sp macro="" textlink="">
      <xdr:nvSpPr>
        <xdr:cNvPr id="601" name="【学校施設】&#10;一人当たり面積平均値テキスト">
          <a:extLst>
            <a:ext uri="{FF2B5EF4-FFF2-40B4-BE49-F238E27FC236}">
              <a16:creationId xmlns:a16="http://schemas.microsoft.com/office/drawing/2014/main" id="{76965372-026F-4616-9CC8-13A78993DBB3}"/>
            </a:ext>
          </a:extLst>
        </xdr:cNvPr>
        <xdr:cNvSpPr txBox="1"/>
      </xdr:nvSpPr>
      <xdr:spPr>
        <a:xfrm>
          <a:off x="19547840" y="104889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116840</xdr:rowOff>
    </xdr:from>
    <xdr:to>
      <xdr:col>116</xdr:col>
      <xdr:colOff>114300</xdr:colOff>
      <xdr:row>63</xdr:row>
      <xdr:rowOff>46990</xdr:rowOff>
    </xdr:to>
    <xdr:sp macro="" textlink="">
      <xdr:nvSpPr>
        <xdr:cNvPr id="602" name="フローチャート: 判断 601">
          <a:extLst>
            <a:ext uri="{FF2B5EF4-FFF2-40B4-BE49-F238E27FC236}">
              <a16:creationId xmlns:a16="http://schemas.microsoft.com/office/drawing/2014/main" id="{34A13883-517E-449C-9AC7-D1EA33535BFA}"/>
            </a:ext>
          </a:extLst>
        </xdr:cNvPr>
        <xdr:cNvSpPr/>
      </xdr:nvSpPr>
      <xdr:spPr>
        <a:xfrm>
          <a:off x="19458940" y="105105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116840</xdr:rowOff>
    </xdr:from>
    <xdr:to>
      <xdr:col>112</xdr:col>
      <xdr:colOff>38100</xdr:colOff>
      <xdr:row>63</xdr:row>
      <xdr:rowOff>46990</xdr:rowOff>
    </xdr:to>
    <xdr:sp macro="" textlink="">
      <xdr:nvSpPr>
        <xdr:cNvPr id="603" name="フローチャート: 判断 602">
          <a:extLst>
            <a:ext uri="{FF2B5EF4-FFF2-40B4-BE49-F238E27FC236}">
              <a16:creationId xmlns:a16="http://schemas.microsoft.com/office/drawing/2014/main" id="{F2C90EEB-21D8-4D9A-A06B-28EF200177B1}"/>
            </a:ext>
          </a:extLst>
        </xdr:cNvPr>
        <xdr:cNvSpPr/>
      </xdr:nvSpPr>
      <xdr:spPr>
        <a:xfrm>
          <a:off x="18735040" y="105105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128815</xdr:rowOff>
    </xdr:from>
    <xdr:to>
      <xdr:col>107</xdr:col>
      <xdr:colOff>101600</xdr:colOff>
      <xdr:row>63</xdr:row>
      <xdr:rowOff>58965</xdr:rowOff>
    </xdr:to>
    <xdr:sp macro="" textlink="">
      <xdr:nvSpPr>
        <xdr:cNvPr id="604" name="フローチャート: 判断 603">
          <a:extLst>
            <a:ext uri="{FF2B5EF4-FFF2-40B4-BE49-F238E27FC236}">
              <a16:creationId xmlns:a16="http://schemas.microsoft.com/office/drawing/2014/main" id="{DA64AFE7-1046-49DE-ADA5-A34C9767C221}"/>
            </a:ext>
          </a:extLst>
        </xdr:cNvPr>
        <xdr:cNvSpPr/>
      </xdr:nvSpPr>
      <xdr:spPr>
        <a:xfrm>
          <a:off x="17937480" y="105224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137523</xdr:rowOff>
    </xdr:from>
    <xdr:to>
      <xdr:col>102</xdr:col>
      <xdr:colOff>165100</xdr:colOff>
      <xdr:row>63</xdr:row>
      <xdr:rowOff>67673</xdr:rowOff>
    </xdr:to>
    <xdr:sp macro="" textlink="">
      <xdr:nvSpPr>
        <xdr:cNvPr id="605" name="フローチャート: 判断 604">
          <a:extLst>
            <a:ext uri="{FF2B5EF4-FFF2-40B4-BE49-F238E27FC236}">
              <a16:creationId xmlns:a16="http://schemas.microsoft.com/office/drawing/2014/main" id="{F735AC85-9E09-4222-A471-F57DE0C2A025}"/>
            </a:ext>
          </a:extLst>
        </xdr:cNvPr>
        <xdr:cNvSpPr/>
      </xdr:nvSpPr>
      <xdr:spPr>
        <a:xfrm>
          <a:off x="17162780" y="1053120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120106</xdr:rowOff>
    </xdr:from>
    <xdr:to>
      <xdr:col>98</xdr:col>
      <xdr:colOff>38100</xdr:colOff>
      <xdr:row>63</xdr:row>
      <xdr:rowOff>50256</xdr:rowOff>
    </xdr:to>
    <xdr:sp macro="" textlink="">
      <xdr:nvSpPr>
        <xdr:cNvPr id="606" name="フローチャート: 判断 605">
          <a:extLst>
            <a:ext uri="{FF2B5EF4-FFF2-40B4-BE49-F238E27FC236}">
              <a16:creationId xmlns:a16="http://schemas.microsoft.com/office/drawing/2014/main" id="{9F367B9A-2CBD-4D20-A96B-D79DF088F99D}"/>
            </a:ext>
          </a:extLst>
        </xdr:cNvPr>
        <xdr:cNvSpPr/>
      </xdr:nvSpPr>
      <xdr:spPr>
        <a:xfrm>
          <a:off x="16388080" y="1051378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5E0341E0-D313-418B-9457-4FB6C71D4AEA}"/>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5CFCCBD8-C6B0-4619-8AFC-35E4386EF00F}"/>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9" name="テキスト ボックス 608">
          <a:extLst>
            <a:ext uri="{FF2B5EF4-FFF2-40B4-BE49-F238E27FC236}">
              <a16:creationId xmlns:a16="http://schemas.microsoft.com/office/drawing/2014/main" id="{63F871F0-6881-4B06-9835-481FE9EDBE97}"/>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0" name="テキスト ボックス 609">
          <a:extLst>
            <a:ext uri="{FF2B5EF4-FFF2-40B4-BE49-F238E27FC236}">
              <a16:creationId xmlns:a16="http://schemas.microsoft.com/office/drawing/2014/main" id="{A8879034-2E28-4937-AAB7-E2F6993EB716}"/>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1" name="テキスト ボックス 610">
          <a:extLst>
            <a:ext uri="{FF2B5EF4-FFF2-40B4-BE49-F238E27FC236}">
              <a16:creationId xmlns:a16="http://schemas.microsoft.com/office/drawing/2014/main" id="{EF34FF6E-DEF1-46CD-9DED-FA0AD540FCCC}"/>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166370</xdr:rowOff>
    </xdr:from>
    <xdr:to>
      <xdr:col>116</xdr:col>
      <xdr:colOff>114300</xdr:colOff>
      <xdr:row>56</xdr:row>
      <xdr:rowOff>96520</xdr:rowOff>
    </xdr:to>
    <xdr:sp macro="" textlink="">
      <xdr:nvSpPr>
        <xdr:cNvPr id="612" name="楕円 611">
          <a:extLst>
            <a:ext uri="{FF2B5EF4-FFF2-40B4-BE49-F238E27FC236}">
              <a16:creationId xmlns:a16="http://schemas.microsoft.com/office/drawing/2014/main" id="{F9FBEDF9-37EE-4210-9627-6E761990536D}"/>
            </a:ext>
          </a:extLst>
        </xdr:cNvPr>
        <xdr:cNvSpPr/>
      </xdr:nvSpPr>
      <xdr:spPr>
        <a:xfrm>
          <a:off x="19458940" y="93865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55</xdr:row>
      <xdr:rowOff>119397</xdr:rowOff>
    </xdr:from>
    <xdr:ext cx="469744" cy="259045"/>
    <xdr:sp macro="" textlink="">
      <xdr:nvSpPr>
        <xdr:cNvPr id="613" name="【学校施設】&#10;一人当たり面積該当値テキスト">
          <a:extLst>
            <a:ext uri="{FF2B5EF4-FFF2-40B4-BE49-F238E27FC236}">
              <a16:creationId xmlns:a16="http://schemas.microsoft.com/office/drawing/2014/main" id="{4154254D-1829-4629-8A5C-8F8F3F4DAB93}"/>
            </a:ext>
          </a:extLst>
        </xdr:cNvPr>
        <xdr:cNvSpPr txBox="1"/>
      </xdr:nvSpPr>
      <xdr:spPr>
        <a:xfrm>
          <a:off x="19547840" y="9339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154396</xdr:rowOff>
    </xdr:from>
    <xdr:to>
      <xdr:col>112</xdr:col>
      <xdr:colOff>38100</xdr:colOff>
      <xdr:row>58</xdr:row>
      <xdr:rowOff>84546</xdr:rowOff>
    </xdr:to>
    <xdr:sp macro="" textlink="">
      <xdr:nvSpPr>
        <xdr:cNvPr id="614" name="楕円 613">
          <a:extLst>
            <a:ext uri="{FF2B5EF4-FFF2-40B4-BE49-F238E27FC236}">
              <a16:creationId xmlns:a16="http://schemas.microsoft.com/office/drawing/2014/main" id="{8404609D-CE48-42CD-9405-3AD258B7B14C}"/>
            </a:ext>
          </a:extLst>
        </xdr:cNvPr>
        <xdr:cNvSpPr/>
      </xdr:nvSpPr>
      <xdr:spPr>
        <a:xfrm>
          <a:off x="18735040" y="970987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56</xdr:row>
      <xdr:rowOff>45720</xdr:rowOff>
    </xdr:from>
    <xdr:to>
      <xdr:col>116</xdr:col>
      <xdr:colOff>63500</xdr:colOff>
      <xdr:row>58</xdr:row>
      <xdr:rowOff>33746</xdr:rowOff>
    </xdr:to>
    <xdr:cxnSp macro="">
      <xdr:nvCxnSpPr>
        <xdr:cNvPr id="615" name="直線コネクタ 614">
          <a:extLst>
            <a:ext uri="{FF2B5EF4-FFF2-40B4-BE49-F238E27FC236}">
              <a16:creationId xmlns:a16="http://schemas.microsoft.com/office/drawing/2014/main" id="{D4940D8A-2905-4EE4-A9F2-3F4976D8C9E7}"/>
            </a:ext>
          </a:extLst>
        </xdr:cNvPr>
        <xdr:cNvCxnSpPr/>
      </xdr:nvCxnSpPr>
      <xdr:spPr>
        <a:xfrm flipV="1">
          <a:off x="18778220" y="9433560"/>
          <a:ext cx="731520" cy="323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131535</xdr:rowOff>
    </xdr:from>
    <xdr:to>
      <xdr:col>107</xdr:col>
      <xdr:colOff>101600</xdr:colOff>
      <xdr:row>58</xdr:row>
      <xdr:rowOff>61685</xdr:rowOff>
    </xdr:to>
    <xdr:sp macro="" textlink="">
      <xdr:nvSpPr>
        <xdr:cNvPr id="616" name="楕円 615">
          <a:extLst>
            <a:ext uri="{FF2B5EF4-FFF2-40B4-BE49-F238E27FC236}">
              <a16:creationId xmlns:a16="http://schemas.microsoft.com/office/drawing/2014/main" id="{E16611C0-9008-4610-AD0E-55D7EE075539}"/>
            </a:ext>
          </a:extLst>
        </xdr:cNvPr>
        <xdr:cNvSpPr/>
      </xdr:nvSpPr>
      <xdr:spPr>
        <a:xfrm>
          <a:off x="17937480" y="96870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10885</xdr:rowOff>
    </xdr:from>
    <xdr:to>
      <xdr:col>111</xdr:col>
      <xdr:colOff>177800</xdr:colOff>
      <xdr:row>58</xdr:row>
      <xdr:rowOff>33746</xdr:rowOff>
    </xdr:to>
    <xdr:cxnSp macro="">
      <xdr:nvCxnSpPr>
        <xdr:cNvPr id="617" name="直線コネクタ 616">
          <a:extLst>
            <a:ext uri="{FF2B5EF4-FFF2-40B4-BE49-F238E27FC236}">
              <a16:creationId xmlns:a16="http://schemas.microsoft.com/office/drawing/2014/main" id="{7F9EF966-FEA3-4868-9782-295F0ADF5F07}"/>
            </a:ext>
          </a:extLst>
        </xdr:cNvPr>
        <xdr:cNvCxnSpPr/>
      </xdr:nvCxnSpPr>
      <xdr:spPr>
        <a:xfrm>
          <a:off x="17988280" y="9734005"/>
          <a:ext cx="78994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45538</xdr:rowOff>
    </xdr:from>
    <xdr:to>
      <xdr:col>102</xdr:col>
      <xdr:colOff>165100</xdr:colOff>
      <xdr:row>57</xdr:row>
      <xdr:rowOff>147138</xdr:rowOff>
    </xdr:to>
    <xdr:sp macro="" textlink="">
      <xdr:nvSpPr>
        <xdr:cNvPr id="618" name="楕円 617">
          <a:extLst>
            <a:ext uri="{FF2B5EF4-FFF2-40B4-BE49-F238E27FC236}">
              <a16:creationId xmlns:a16="http://schemas.microsoft.com/office/drawing/2014/main" id="{1AC07C74-79D0-44F2-9C19-2AAC321ED067}"/>
            </a:ext>
          </a:extLst>
        </xdr:cNvPr>
        <xdr:cNvSpPr/>
      </xdr:nvSpPr>
      <xdr:spPr>
        <a:xfrm>
          <a:off x="17162780" y="9601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57</xdr:row>
      <xdr:rowOff>96338</xdr:rowOff>
    </xdr:from>
    <xdr:to>
      <xdr:col>107</xdr:col>
      <xdr:colOff>50800</xdr:colOff>
      <xdr:row>58</xdr:row>
      <xdr:rowOff>10885</xdr:rowOff>
    </xdr:to>
    <xdr:cxnSp macro="">
      <xdr:nvCxnSpPr>
        <xdr:cNvPr id="619" name="直線コネクタ 618">
          <a:extLst>
            <a:ext uri="{FF2B5EF4-FFF2-40B4-BE49-F238E27FC236}">
              <a16:creationId xmlns:a16="http://schemas.microsoft.com/office/drawing/2014/main" id="{A10A7083-B7B1-4A36-A2DC-7B3C6FA0CBD2}"/>
            </a:ext>
          </a:extLst>
        </xdr:cNvPr>
        <xdr:cNvCxnSpPr/>
      </xdr:nvCxnSpPr>
      <xdr:spPr>
        <a:xfrm>
          <a:off x="17213580" y="9651818"/>
          <a:ext cx="774700" cy="82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56</xdr:row>
      <xdr:rowOff>103777</xdr:rowOff>
    </xdr:from>
    <xdr:to>
      <xdr:col>98</xdr:col>
      <xdr:colOff>38100</xdr:colOff>
      <xdr:row>57</xdr:row>
      <xdr:rowOff>33927</xdr:rowOff>
    </xdr:to>
    <xdr:sp macro="" textlink="">
      <xdr:nvSpPr>
        <xdr:cNvPr id="620" name="楕円 619">
          <a:extLst>
            <a:ext uri="{FF2B5EF4-FFF2-40B4-BE49-F238E27FC236}">
              <a16:creationId xmlns:a16="http://schemas.microsoft.com/office/drawing/2014/main" id="{779DC357-3829-463E-8483-CFC55780C86C}"/>
            </a:ext>
          </a:extLst>
        </xdr:cNvPr>
        <xdr:cNvSpPr/>
      </xdr:nvSpPr>
      <xdr:spPr>
        <a:xfrm>
          <a:off x="16388080" y="949161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56</xdr:row>
      <xdr:rowOff>154577</xdr:rowOff>
    </xdr:from>
    <xdr:to>
      <xdr:col>102</xdr:col>
      <xdr:colOff>114300</xdr:colOff>
      <xdr:row>57</xdr:row>
      <xdr:rowOff>96338</xdr:rowOff>
    </xdr:to>
    <xdr:cxnSp macro="">
      <xdr:nvCxnSpPr>
        <xdr:cNvPr id="621" name="直線コネクタ 620">
          <a:extLst>
            <a:ext uri="{FF2B5EF4-FFF2-40B4-BE49-F238E27FC236}">
              <a16:creationId xmlns:a16="http://schemas.microsoft.com/office/drawing/2014/main" id="{A8047D45-4FEB-4768-AEB4-C56DE433F975}"/>
            </a:ext>
          </a:extLst>
        </xdr:cNvPr>
        <xdr:cNvCxnSpPr/>
      </xdr:nvCxnSpPr>
      <xdr:spPr>
        <a:xfrm>
          <a:off x="16431260" y="9542417"/>
          <a:ext cx="782320" cy="109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38117</xdr:rowOff>
    </xdr:from>
    <xdr:ext cx="469744" cy="259045"/>
    <xdr:sp macro="" textlink="">
      <xdr:nvSpPr>
        <xdr:cNvPr id="622" name="n_1aveValue【学校施設】&#10;一人当たり面積">
          <a:extLst>
            <a:ext uri="{FF2B5EF4-FFF2-40B4-BE49-F238E27FC236}">
              <a16:creationId xmlns:a16="http://schemas.microsoft.com/office/drawing/2014/main" id="{39891443-306F-4234-807A-E2D3ACC7CDDE}"/>
            </a:ext>
          </a:extLst>
        </xdr:cNvPr>
        <xdr:cNvSpPr txBox="1"/>
      </xdr:nvSpPr>
      <xdr:spPr>
        <a:xfrm>
          <a:off x="18561127" y="10599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50092</xdr:rowOff>
    </xdr:from>
    <xdr:ext cx="469744" cy="259045"/>
    <xdr:sp macro="" textlink="">
      <xdr:nvSpPr>
        <xdr:cNvPr id="623" name="n_2aveValue【学校施設】&#10;一人当たり面積">
          <a:extLst>
            <a:ext uri="{FF2B5EF4-FFF2-40B4-BE49-F238E27FC236}">
              <a16:creationId xmlns:a16="http://schemas.microsoft.com/office/drawing/2014/main" id="{B80D944F-9EB6-484F-8326-4AC4B2B0EE7C}"/>
            </a:ext>
          </a:extLst>
        </xdr:cNvPr>
        <xdr:cNvSpPr txBox="1"/>
      </xdr:nvSpPr>
      <xdr:spPr>
        <a:xfrm>
          <a:off x="17776267" y="10611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58800</xdr:rowOff>
    </xdr:from>
    <xdr:ext cx="469744" cy="259045"/>
    <xdr:sp macro="" textlink="">
      <xdr:nvSpPr>
        <xdr:cNvPr id="624" name="n_3aveValue【学校施設】&#10;一人当たり面積">
          <a:extLst>
            <a:ext uri="{FF2B5EF4-FFF2-40B4-BE49-F238E27FC236}">
              <a16:creationId xmlns:a16="http://schemas.microsoft.com/office/drawing/2014/main" id="{F9F19431-9E22-4E5A-9DE3-9D39ADEA2C88}"/>
            </a:ext>
          </a:extLst>
        </xdr:cNvPr>
        <xdr:cNvSpPr txBox="1"/>
      </xdr:nvSpPr>
      <xdr:spPr>
        <a:xfrm>
          <a:off x="17001567" y="10620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41383</xdr:rowOff>
    </xdr:from>
    <xdr:ext cx="469744" cy="259045"/>
    <xdr:sp macro="" textlink="">
      <xdr:nvSpPr>
        <xdr:cNvPr id="625" name="n_4aveValue【学校施設】&#10;一人当たり面積">
          <a:extLst>
            <a:ext uri="{FF2B5EF4-FFF2-40B4-BE49-F238E27FC236}">
              <a16:creationId xmlns:a16="http://schemas.microsoft.com/office/drawing/2014/main" id="{D6E10F25-25E2-4940-AFD6-6644DE6D06B3}"/>
            </a:ext>
          </a:extLst>
        </xdr:cNvPr>
        <xdr:cNvSpPr txBox="1"/>
      </xdr:nvSpPr>
      <xdr:spPr>
        <a:xfrm>
          <a:off x="16226867" y="10602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56</xdr:row>
      <xdr:rowOff>101073</xdr:rowOff>
    </xdr:from>
    <xdr:ext cx="469744" cy="259045"/>
    <xdr:sp macro="" textlink="">
      <xdr:nvSpPr>
        <xdr:cNvPr id="626" name="n_1mainValue【学校施設】&#10;一人当たり面積">
          <a:extLst>
            <a:ext uri="{FF2B5EF4-FFF2-40B4-BE49-F238E27FC236}">
              <a16:creationId xmlns:a16="http://schemas.microsoft.com/office/drawing/2014/main" id="{1CB60624-EA90-436E-B224-5BE201E4F254}"/>
            </a:ext>
          </a:extLst>
        </xdr:cNvPr>
        <xdr:cNvSpPr txBox="1"/>
      </xdr:nvSpPr>
      <xdr:spPr>
        <a:xfrm>
          <a:off x="18561127" y="9488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56</xdr:row>
      <xdr:rowOff>78212</xdr:rowOff>
    </xdr:from>
    <xdr:ext cx="469744" cy="259045"/>
    <xdr:sp macro="" textlink="">
      <xdr:nvSpPr>
        <xdr:cNvPr id="627" name="n_2mainValue【学校施設】&#10;一人当たり面積">
          <a:extLst>
            <a:ext uri="{FF2B5EF4-FFF2-40B4-BE49-F238E27FC236}">
              <a16:creationId xmlns:a16="http://schemas.microsoft.com/office/drawing/2014/main" id="{50F5E217-C256-41A6-A2BD-94603438942C}"/>
            </a:ext>
          </a:extLst>
        </xdr:cNvPr>
        <xdr:cNvSpPr txBox="1"/>
      </xdr:nvSpPr>
      <xdr:spPr>
        <a:xfrm>
          <a:off x="17776267" y="9466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55</xdr:row>
      <xdr:rowOff>163665</xdr:rowOff>
    </xdr:from>
    <xdr:ext cx="469744" cy="259045"/>
    <xdr:sp macro="" textlink="">
      <xdr:nvSpPr>
        <xdr:cNvPr id="628" name="n_3mainValue【学校施設】&#10;一人当たり面積">
          <a:extLst>
            <a:ext uri="{FF2B5EF4-FFF2-40B4-BE49-F238E27FC236}">
              <a16:creationId xmlns:a16="http://schemas.microsoft.com/office/drawing/2014/main" id="{767A292B-9838-458D-99A1-B758FF816415}"/>
            </a:ext>
          </a:extLst>
        </xdr:cNvPr>
        <xdr:cNvSpPr txBox="1"/>
      </xdr:nvSpPr>
      <xdr:spPr>
        <a:xfrm>
          <a:off x="17001567" y="9383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55</xdr:row>
      <xdr:rowOff>50454</xdr:rowOff>
    </xdr:from>
    <xdr:ext cx="469744" cy="259045"/>
    <xdr:sp macro="" textlink="">
      <xdr:nvSpPr>
        <xdr:cNvPr id="629" name="n_4mainValue【学校施設】&#10;一人当たり面積">
          <a:extLst>
            <a:ext uri="{FF2B5EF4-FFF2-40B4-BE49-F238E27FC236}">
              <a16:creationId xmlns:a16="http://schemas.microsoft.com/office/drawing/2014/main" id="{9441D6D6-54DD-4E00-8A57-D0FF4D01282B}"/>
            </a:ext>
          </a:extLst>
        </xdr:cNvPr>
        <xdr:cNvSpPr txBox="1"/>
      </xdr:nvSpPr>
      <xdr:spPr>
        <a:xfrm>
          <a:off x="16226867" y="9270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30" name="正方形/長方形 629">
          <a:extLst>
            <a:ext uri="{FF2B5EF4-FFF2-40B4-BE49-F238E27FC236}">
              <a16:creationId xmlns:a16="http://schemas.microsoft.com/office/drawing/2014/main" id="{7B8D324A-2DED-4E7E-9774-9CE4FC08910C}"/>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1" name="正方形/長方形 630">
          <a:extLst>
            <a:ext uri="{FF2B5EF4-FFF2-40B4-BE49-F238E27FC236}">
              <a16:creationId xmlns:a16="http://schemas.microsoft.com/office/drawing/2014/main" id="{F78E0909-0817-48C7-8B8C-3992F4BC913B}"/>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2" name="正方形/長方形 631">
          <a:extLst>
            <a:ext uri="{FF2B5EF4-FFF2-40B4-BE49-F238E27FC236}">
              <a16:creationId xmlns:a16="http://schemas.microsoft.com/office/drawing/2014/main" id="{E61516FD-9B7F-4905-B2F8-CBC97A1BF67C}"/>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3" name="正方形/長方形 632">
          <a:extLst>
            <a:ext uri="{FF2B5EF4-FFF2-40B4-BE49-F238E27FC236}">
              <a16:creationId xmlns:a16="http://schemas.microsoft.com/office/drawing/2014/main" id="{E5E153AF-D148-485E-A55C-0C24DEC9A5D8}"/>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4" name="正方形/長方形 633">
          <a:extLst>
            <a:ext uri="{FF2B5EF4-FFF2-40B4-BE49-F238E27FC236}">
              <a16:creationId xmlns:a16="http://schemas.microsoft.com/office/drawing/2014/main" id="{3AA482E5-9B0C-4C14-A18C-D3AD1AF69124}"/>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5" name="正方形/長方形 634">
          <a:extLst>
            <a:ext uri="{FF2B5EF4-FFF2-40B4-BE49-F238E27FC236}">
              <a16:creationId xmlns:a16="http://schemas.microsoft.com/office/drawing/2014/main" id="{A7733CB7-17CC-44CB-BFFF-FA5D0191814C}"/>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6" name="正方形/長方形 635">
          <a:extLst>
            <a:ext uri="{FF2B5EF4-FFF2-40B4-BE49-F238E27FC236}">
              <a16:creationId xmlns:a16="http://schemas.microsoft.com/office/drawing/2014/main" id="{D2896F4F-0D67-4E80-B4B7-0176C8C7B4B9}"/>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7" name="正方形/長方形 636">
          <a:extLst>
            <a:ext uri="{FF2B5EF4-FFF2-40B4-BE49-F238E27FC236}">
              <a16:creationId xmlns:a16="http://schemas.microsoft.com/office/drawing/2014/main" id="{CC1A583B-71A4-459A-A887-112588EACDB6}"/>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8" name="テキスト ボックス 637">
          <a:extLst>
            <a:ext uri="{FF2B5EF4-FFF2-40B4-BE49-F238E27FC236}">
              <a16:creationId xmlns:a16="http://schemas.microsoft.com/office/drawing/2014/main" id="{CBE9D327-8B4F-46AF-8FB4-7C6CE3F28EBA}"/>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9" name="直線コネクタ 638">
          <a:extLst>
            <a:ext uri="{FF2B5EF4-FFF2-40B4-BE49-F238E27FC236}">
              <a16:creationId xmlns:a16="http://schemas.microsoft.com/office/drawing/2014/main" id="{9D07EDAA-7C57-4854-A086-05996300458E}"/>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40" name="テキスト ボックス 639">
          <a:extLst>
            <a:ext uri="{FF2B5EF4-FFF2-40B4-BE49-F238E27FC236}">
              <a16:creationId xmlns:a16="http://schemas.microsoft.com/office/drawing/2014/main" id="{DB73FF97-2E8E-48EE-8E88-292FB27BF4D4}"/>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41" name="直線コネクタ 640">
          <a:extLst>
            <a:ext uri="{FF2B5EF4-FFF2-40B4-BE49-F238E27FC236}">
              <a16:creationId xmlns:a16="http://schemas.microsoft.com/office/drawing/2014/main" id="{868A29C0-99E1-49B1-B15D-5BE4D4FCDF72}"/>
            </a:ext>
          </a:extLst>
        </xdr:cNvPr>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42" name="テキスト ボックス 641">
          <a:extLst>
            <a:ext uri="{FF2B5EF4-FFF2-40B4-BE49-F238E27FC236}">
              <a16:creationId xmlns:a16="http://schemas.microsoft.com/office/drawing/2014/main" id="{15BF22D1-8C1C-42D0-B3DC-4251634FC028}"/>
            </a:ext>
          </a:extLst>
        </xdr:cNvPr>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43" name="直線コネクタ 642">
          <a:extLst>
            <a:ext uri="{FF2B5EF4-FFF2-40B4-BE49-F238E27FC236}">
              <a16:creationId xmlns:a16="http://schemas.microsoft.com/office/drawing/2014/main" id="{547079C3-46C5-4249-9AE0-E8837F35B3F8}"/>
            </a:ext>
          </a:extLst>
        </xdr:cNvPr>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44" name="テキスト ボックス 643">
          <a:extLst>
            <a:ext uri="{FF2B5EF4-FFF2-40B4-BE49-F238E27FC236}">
              <a16:creationId xmlns:a16="http://schemas.microsoft.com/office/drawing/2014/main" id="{83D62616-5913-4390-ACBA-C1AE045FF409}"/>
            </a:ext>
          </a:extLst>
        </xdr:cNvPr>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5" name="直線コネクタ 644">
          <a:extLst>
            <a:ext uri="{FF2B5EF4-FFF2-40B4-BE49-F238E27FC236}">
              <a16:creationId xmlns:a16="http://schemas.microsoft.com/office/drawing/2014/main" id="{D69A21B1-A50F-4614-BFD8-DE45CF1902D4}"/>
            </a:ext>
          </a:extLst>
        </xdr:cNvPr>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6" name="テキスト ボックス 645">
          <a:extLst>
            <a:ext uri="{FF2B5EF4-FFF2-40B4-BE49-F238E27FC236}">
              <a16:creationId xmlns:a16="http://schemas.microsoft.com/office/drawing/2014/main" id="{516078AE-1D9C-4815-9890-9ECF52614C56}"/>
            </a:ext>
          </a:extLst>
        </xdr:cNvPr>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7" name="直線コネクタ 646">
          <a:extLst>
            <a:ext uri="{FF2B5EF4-FFF2-40B4-BE49-F238E27FC236}">
              <a16:creationId xmlns:a16="http://schemas.microsoft.com/office/drawing/2014/main" id="{DE9D15DB-A5CC-42A8-A8F5-850280009AF9}"/>
            </a:ext>
          </a:extLst>
        </xdr:cNvPr>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8" name="テキスト ボックス 647">
          <a:extLst>
            <a:ext uri="{FF2B5EF4-FFF2-40B4-BE49-F238E27FC236}">
              <a16:creationId xmlns:a16="http://schemas.microsoft.com/office/drawing/2014/main" id="{DF10E4B2-AEBE-4532-8C98-F509338A588D}"/>
            </a:ext>
          </a:extLst>
        </xdr:cNvPr>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9" name="直線コネクタ 648">
          <a:extLst>
            <a:ext uri="{FF2B5EF4-FFF2-40B4-BE49-F238E27FC236}">
              <a16:creationId xmlns:a16="http://schemas.microsoft.com/office/drawing/2014/main" id="{4663C9F9-D8CC-4A65-8D3C-0D33F018C0C0}"/>
            </a:ext>
          </a:extLst>
        </xdr:cNvPr>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50" name="テキスト ボックス 649">
          <a:extLst>
            <a:ext uri="{FF2B5EF4-FFF2-40B4-BE49-F238E27FC236}">
              <a16:creationId xmlns:a16="http://schemas.microsoft.com/office/drawing/2014/main" id="{1FB5443C-8F6D-4C62-9FF4-DF2A061BB2C2}"/>
            </a:ext>
          </a:extLst>
        </xdr:cNvPr>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51" name="直線コネクタ 650">
          <a:extLst>
            <a:ext uri="{FF2B5EF4-FFF2-40B4-BE49-F238E27FC236}">
              <a16:creationId xmlns:a16="http://schemas.microsoft.com/office/drawing/2014/main" id="{41A03F99-8FEA-41FD-9292-64EB09169E72}"/>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52" name="テキスト ボックス 651">
          <a:extLst>
            <a:ext uri="{FF2B5EF4-FFF2-40B4-BE49-F238E27FC236}">
              <a16:creationId xmlns:a16="http://schemas.microsoft.com/office/drawing/2014/main" id="{FAAFA035-7768-4E8F-8898-3ABF3CDADA78}"/>
            </a:ext>
          </a:extLst>
        </xdr:cNvPr>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53" name="【児童館】&#10;有形固定資産減価償却率グラフ枠">
          <a:extLst>
            <a:ext uri="{FF2B5EF4-FFF2-40B4-BE49-F238E27FC236}">
              <a16:creationId xmlns:a16="http://schemas.microsoft.com/office/drawing/2014/main" id="{CDAD06F8-A6FA-41BC-8230-67FE97C44964}"/>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127636</xdr:rowOff>
    </xdr:from>
    <xdr:to>
      <xdr:col>85</xdr:col>
      <xdr:colOff>126364</xdr:colOff>
      <xdr:row>85</xdr:row>
      <xdr:rowOff>165736</xdr:rowOff>
    </xdr:to>
    <xdr:cxnSp macro="">
      <xdr:nvCxnSpPr>
        <xdr:cNvPr id="654" name="直線コネクタ 653">
          <a:extLst>
            <a:ext uri="{FF2B5EF4-FFF2-40B4-BE49-F238E27FC236}">
              <a16:creationId xmlns:a16="http://schemas.microsoft.com/office/drawing/2014/main" id="{944188CA-27B5-4B5D-9BA8-ECC705796823}"/>
            </a:ext>
          </a:extLst>
        </xdr:cNvPr>
        <xdr:cNvCxnSpPr/>
      </xdr:nvCxnSpPr>
      <xdr:spPr>
        <a:xfrm flipV="1">
          <a:off x="14375764" y="13035916"/>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169563</xdr:rowOff>
    </xdr:from>
    <xdr:ext cx="405111" cy="259045"/>
    <xdr:sp macro="" textlink="">
      <xdr:nvSpPr>
        <xdr:cNvPr id="655" name="【児童館】&#10;有形固定資産減価償却率最小値テキスト">
          <a:extLst>
            <a:ext uri="{FF2B5EF4-FFF2-40B4-BE49-F238E27FC236}">
              <a16:creationId xmlns:a16="http://schemas.microsoft.com/office/drawing/2014/main" id="{BE053F10-CAF8-47D5-9455-08E342181BE0}"/>
            </a:ext>
          </a:extLst>
        </xdr:cNvPr>
        <xdr:cNvSpPr txBox="1"/>
      </xdr:nvSpPr>
      <xdr:spPr>
        <a:xfrm>
          <a:off x="14414500" y="14418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165736</xdr:rowOff>
    </xdr:from>
    <xdr:to>
      <xdr:col>86</xdr:col>
      <xdr:colOff>25400</xdr:colOff>
      <xdr:row>85</xdr:row>
      <xdr:rowOff>165736</xdr:rowOff>
    </xdr:to>
    <xdr:cxnSp macro="">
      <xdr:nvCxnSpPr>
        <xdr:cNvPr id="656" name="直線コネクタ 655">
          <a:extLst>
            <a:ext uri="{FF2B5EF4-FFF2-40B4-BE49-F238E27FC236}">
              <a16:creationId xmlns:a16="http://schemas.microsoft.com/office/drawing/2014/main" id="{0A6F2E65-CBB1-46EB-A476-342F1BEBEC3F}"/>
            </a:ext>
          </a:extLst>
        </xdr:cNvPr>
        <xdr:cNvCxnSpPr/>
      </xdr:nvCxnSpPr>
      <xdr:spPr>
        <a:xfrm>
          <a:off x="14287500" y="1441513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74313</xdr:rowOff>
    </xdr:from>
    <xdr:ext cx="405111" cy="259045"/>
    <xdr:sp macro="" textlink="">
      <xdr:nvSpPr>
        <xdr:cNvPr id="657" name="【児童館】&#10;有形固定資産減価償却率最大値テキスト">
          <a:extLst>
            <a:ext uri="{FF2B5EF4-FFF2-40B4-BE49-F238E27FC236}">
              <a16:creationId xmlns:a16="http://schemas.microsoft.com/office/drawing/2014/main" id="{4AC4D966-5108-4BA1-897A-CA317C678127}"/>
            </a:ext>
          </a:extLst>
        </xdr:cNvPr>
        <xdr:cNvSpPr txBox="1"/>
      </xdr:nvSpPr>
      <xdr:spPr>
        <a:xfrm>
          <a:off x="14414500" y="12814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127636</xdr:rowOff>
    </xdr:from>
    <xdr:to>
      <xdr:col>86</xdr:col>
      <xdr:colOff>25400</xdr:colOff>
      <xdr:row>77</xdr:row>
      <xdr:rowOff>127636</xdr:rowOff>
    </xdr:to>
    <xdr:cxnSp macro="">
      <xdr:nvCxnSpPr>
        <xdr:cNvPr id="658" name="直線コネクタ 657">
          <a:extLst>
            <a:ext uri="{FF2B5EF4-FFF2-40B4-BE49-F238E27FC236}">
              <a16:creationId xmlns:a16="http://schemas.microsoft.com/office/drawing/2014/main" id="{0EA13EF9-CD9A-4D00-A581-3E843BC3B512}"/>
            </a:ext>
          </a:extLst>
        </xdr:cNvPr>
        <xdr:cNvCxnSpPr/>
      </xdr:nvCxnSpPr>
      <xdr:spPr>
        <a:xfrm>
          <a:off x="14287500" y="1303591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147338</xdr:rowOff>
    </xdr:from>
    <xdr:ext cx="405111" cy="259045"/>
    <xdr:sp macro="" textlink="">
      <xdr:nvSpPr>
        <xdr:cNvPr id="659" name="【児童館】&#10;有形固定資産減価償却率平均値テキスト">
          <a:extLst>
            <a:ext uri="{FF2B5EF4-FFF2-40B4-BE49-F238E27FC236}">
              <a16:creationId xmlns:a16="http://schemas.microsoft.com/office/drawing/2014/main" id="{F05B3537-4FAC-41E4-BEE5-08999897F3F9}"/>
            </a:ext>
          </a:extLst>
        </xdr:cNvPr>
        <xdr:cNvSpPr txBox="1"/>
      </xdr:nvSpPr>
      <xdr:spPr>
        <a:xfrm>
          <a:off x="14414500" y="135585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124461</xdr:rowOff>
    </xdr:from>
    <xdr:to>
      <xdr:col>85</xdr:col>
      <xdr:colOff>177800</xdr:colOff>
      <xdr:row>82</xdr:row>
      <xdr:rowOff>54611</xdr:rowOff>
    </xdr:to>
    <xdr:sp macro="" textlink="">
      <xdr:nvSpPr>
        <xdr:cNvPr id="660" name="フローチャート: 判断 659">
          <a:extLst>
            <a:ext uri="{FF2B5EF4-FFF2-40B4-BE49-F238E27FC236}">
              <a16:creationId xmlns:a16="http://schemas.microsoft.com/office/drawing/2014/main" id="{669C50AD-5BA8-4F44-9DD1-BB3D04862509}"/>
            </a:ext>
          </a:extLst>
        </xdr:cNvPr>
        <xdr:cNvSpPr/>
      </xdr:nvSpPr>
      <xdr:spPr>
        <a:xfrm>
          <a:off x="14325600" y="13703301"/>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124461</xdr:rowOff>
    </xdr:from>
    <xdr:to>
      <xdr:col>81</xdr:col>
      <xdr:colOff>101600</xdr:colOff>
      <xdr:row>82</xdr:row>
      <xdr:rowOff>54611</xdr:rowOff>
    </xdr:to>
    <xdr:sp macro="" textlink="">
      <xdr:nvSpPr>
        <xdr:cNvPr id="661" name="フローチャート: 判断 660">
          <a:extLst>
            <a:ext uri="{FF2B5EF4-FFF2-40B4-BE49-F238E27FC236}">
              <a16:creationId xmlns:a16="http://schemas.microsoft.com/office/drawing/2014/main" id="{6125E685-8FA0-42D7-ACA1-C0EF2A176584}"/>
            </a:ext>
          </a:extLst>
        </xdr:cNvPr>
        <xdr:cNvSpPr/>
      </xdr:nvSpPr>
      <xdr:spPr>
        <a:xfrm>
          <a:off x="13578840" y="1370330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114936</xdr:rowOff>
    </xdr:from>
    <xdr:to>
      <xdr:col>76</xdr:col>
      <xdr:colOff>165100</xdr:colOff>
      <xdr:row>82</xdr:row>
      <xdr:rowOff>45086</xdr:rowOff>
    </xdr:to>
    <xdr:sp macro="" textlink="">
      <xdr:nvSpPr>
        <xdr:cNvPr id="662" name="フローチャート: 判断 661">
          <a:extLst>
            <a:ext uri="{FF2B5EF4-FFF2-40B4-BE49-F238E27FC236}">
              <a16:creationId xmlns:a16="http://schemas.microsoft.com/office/drawing/2014/main" id="{E155B51A-0CE8-4696-9151-A1CACD8C8801}"/>
            </a:ext>
          </a:extLst>
        </xdr:cNvPr>
        <xdr:cNvSpPr/>
      </xdr:nvSpPr>
      <xdr:spPr>
        <a:xfrm>
          <a:off x="12804140" y="1369377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113030</xdr:rowOff>
    </xdr:from>
    <xdr:to>
      <xdr:col>72</xdr:col>
      <xdr:colOff>38100</xdr:colOff>
      <xdr:row>82</xdr:row>
      <xdr:rowOff>43180</xdr:rowOff>
    </xdr:to>
    <xdr:sp macro="" textlink="">
      <xdr:nvSpPr>
        <xdr:cNvPr id="663" name="フローチャート: 判断 662">
          <a:extLst>
            <a:ext uri="{FF2B5EF4-FFF2-40B4-BE49-F238E27FC236}">
              <a16:creationId xmlns:a16="http://schemas.microsoft.com/office/drawing/2014/main" id="{DD3A6089-8CF9-41E6-BE1C-3645E3FEDB6E}"/>
            </a:ext>
          </a:extLst>
        </xdr:cNvPr>
        <xdr:cNvSpPr/>
      </xdr:nvSpPr>
      <xdr:spPr>
        <a:xfrm>
          <a:off x="12029440" y="136918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97789</xdr:rowOff>
    </xdr:from>
    <xdr:to>
      <xdr:col>67</xdr:col>
      <xdr:colOff>101600</xdr:colOff>
      <xdr:row>82</xdr:row>
      <xdr:rowOff>27939</xdr:rowOff>
    </xdr:to>
    <xdr:sp macro="" textlink="">
      <xdr:nvSpPr>
        <xdr:cNvPr id="664" name="フローチャート: 判断 663">
          <a:extLst>
            <a:ext uri="{FF2B5EF4-FFF2-40B4-BE49-F238E27FC236}">
              <a16:creationId xmlns:a16="http://schemas.microsoft.com/office/drawing/2014/main" id="{D3F4C343-9063-466B-9A42-AD07783A7E7D}"/>
            </a:ext>
          </a:extLst>
        </xdr:cNvPr>
        <xdr:cNvSpPr/>
      </xdr:nvSpPr>
      <xdr:spPr>
        <a:xfrm>
          <a:off x="11231880" y="1367662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B09C0024-86DA-4382-84F6-A58C7DD4EE03}"/>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6" name="テキスト ボックス 665">
          <a:extLst>
            <a:ext uri="{FF2B5EF4-FFF2-40B4-BE49-F238E27FC236}">
              <a16:creationId xmlns:a16="http://schemas.microsoft.com/office/drawing/2014/main" id="{82A3F5A2-ADB4-4EF7-A7B9-ECE1243C111F}"/>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7" name="テキスト ボックス 666">
          <a:extLst>
            <a:ext uri="{FF2B5EF4-FFF2-40B4-BE49-F238E27FC236}">
              <a16:creationId xmlns:a16="http://schemas.microsoft.com/office/drawing/2014/main" id="{655EAE52-FEEF-4167-9A24-E4814DEDA567}"/>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8" name="テキスト ボックス 667">
          <a:extLst>
            <a:ext uri="{FF2B5EF4-FFF2-40B4-BE49-F238E27FC236}">
              <a16:creationId xmlns:a16="http://schemas.microsoft.com/office/drawing/2014/main" id="{97019F0C-5D1C-40E5-A4D9-C9F1DB422F29}"/>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9" name="テキスト ボックス 668">
          <a:extLst>
            <a:ext uri="{FF2B5EF4-FFF2-40B4-BE49-F238E27FC236}">
              <a16:creationId xmlns:a16="http://schemas.microsoft.com/office/drawing/2014/main" id="{FB19E8F0-72F4-4798-928C-284A8D60780B}"/>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6350</xdr:rowOff>
    </xdr:from>
    <xdr:to>
      <xdr:col>85</xdr:col>
      <xdr:colOff>177800</xdr:colOff>
      <xdr:row>83</xdr:row>
      <xdr:rowOff>107950</xdr:rowOff>
    </xdr:to>
    <xdr:sp macro="" textlink="">
      <xdr:nvSpPr>
        <xdr:cNvPr id="670" name="楕円 669">
          <a:extLst>
            <a:ext uri="{FF2B5EF4-FFF2-40B4-BE49-F238E27FC236}">
              <a16:creationId xmlns:a16="http://schemas.microsoft.com/office/drawing/2014/main" id="{306C00F0-20E2-4BCC-9F49-F50ADF9A9563}"/>
            </a:ext>
          </a:extLst>
        </xdr:cNvPr>
        <xdr:cNvSpPr/>
      </xdr:nvSpPr>
      <xdr:spPr>
        <a:xfrm>
          <a:off x="14325600" y="1392047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156227</xdr:rowOff>
    </xdr:from>
    <xdr:ext cx="405111" cy="259045"/>
    <xdr:sp macro="" textlink="">
      <xdr:nvSpPr>
        <xdr:cNvPr id="671" name="【児童館】&#10;有形固定資産減価償却率該当値テキスト">
          <a:extLst>
            <a:ext uri="{FF2B5EF4-FFF2-40B4-BE49-F238E27FC236}">
              <a16:creationId xmlns:a16="http://schemas.microsoft.com/office/drawing/2014/main" id="{581DB484-6D8B-4231-995E-685E834B0FCD}"/>
            </a:ext>
          </a:extLst>
        </xdr:cNvPr>
        <xdr:cNvSpPr txBox="1"/>
      </xdr:nvSpPr>
      <xdr:spPr>
        <a:xfrm>
          <a:off x="14414500" y="13902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135889</xdr:rowOff>
    </xdr:from>
    <xdr:to>
      <xdr:col>81</xdr:col>
      <xdr:colOff>101600</xdr:colOff>
      <xdr:row>83</xdr:row>
      <xdr:rowOff>66039</xdr:rowOff>
    </xdr:to>
    <xdr:sp macro="" textlink="">
      <xdr:nvSpPr>
        <xdr:cNvPr id="672" name="楕円 671">
          <a:extLst>
            <a:ext uri="{FF2B5EF4-FFF2-40B4-BE49-F238E27FC236}">
              <a16:creationId xmlns:a16="http://schemas.microsoft.com/office/drawing/2014/main" id="{F09488AB-71BA-4627-9D5A-05B837072CAF}"/>
            </a:ext>
          </a:extLst>
        </xdr:cNvPr>
        <xdr:cNvSpPr/>
      </xdr:nvSpPr>
      <xdr:spPr>
        <a:xfrm>
          <a:off x="13578840" y="1388236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15239</xdr:rowOff>
    </xdr:from>
    <xdr:to>
      <xdr:col>85</xdr:col>
      <xdr:colOff>127000</xdr:colOff>
      <xdr:row>83</xdr:row>
      <xdr:rowOff>57150</xdr:rowOff>
    </xdr:to>
    <xdr:cxnSp macro="">
      <xdr:nvCxnSpPr>
        <xdr:cNvPr id="673" name="直線コネクタ 672">
          <a:extLst>
            <a:ext uri="{FF2B5EF4-FFF2-40B4-BE49-F238E27FC236}">
              <a16:creationId xmlns:a16="http://schemas.microsoft.com/office/drawing/2014/main" id="{33B59B9A-05DD-4416-B359-CA1BDE3B4875}"/>
            </a:ext>
          </a:extLst>
        </xdr:cNvPr>
        <xdr:cNvCxnSpPr/>
      </xdr:nvCxnSpPr>
      <xdr:spPr>
        <a:xfrm>
          <a:off x="13629640" y="13929359"/>
          <a:ext cx="74676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93980</xdr:rowOff>
    </xdr:from>
    <xdr:to>
      <xdr:col>76</xdr:col>
      <xdr:colOff>165100</xdr:colOff>
      <xdr:row>83</xdr:row>
      <xdr:rowOff>24130</xdr:rowOff>
    </xdr:to>
    <xdr:sp macro="" textlink="">
      <xdr:nvSpPr>
        <xdr:cNvPr id="674" name="楕円 673">
          <a:extLst>
            <a:ext uri="{FF2B5EF4-FFF2-40B4-BE49-F238E27FC236}">
              <a16:creationId xmlns:a16="http://schemas.microsoft.com/office/drawing/2014/main" id="{5BC817CF-AA65-4542-8DC5-1750F01DE5A6}"/>
            </a:ext>
          </a:extLst>
        </xdr:cNvPr>
        <xdr:cNvSpPr/>
      </xdr:nvSpPr>
      <xdr:spPr>
        <a:xfrm>
          <a:off x="12804140" y="138404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144780</xdr:rowOff>
    </xdr:from>
    <xdr:to>
      <xdr:col>81</xdr:col>
      <xdr:colOff>50800</xdr:colOff>
      <xdr:row>83</xdr:row>
      <xdr:rowOff>15239</xdr:rowOff>
    </xdr:to>
    <xdr:cxnSp macro="">
      <xdr:nvCxnSpPr>
        <xdr:cNvPr id="675" name="直線コネクタ 674">
          <a:extLst>
            <a:ext uri="{FF2B5EF4-FFF2-40B4-BE49-F238E27FC236}">
              <a16:creationId xmlns:a16="http://schemas.microsoft.com/office/drawing/2014/main" id="{CD11FF16-6C1C-4C3F-B1E4-35CF9D6E92CB}"/>
            </a:ext>
          </a:extLst>
        </xdr:cNvPr>
        <xdr:cNvCxnSpPr/>
      </xdr:nvCxnSpPr>
      <xdr:spPr>
        <a:xfrm>
          <a:off x="12854940" y="13891260"/>
          <a:ext cx="774700" cy="38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52070</xdr:rowOff>
    </xdr:from>
    <xdr:to>
      <xdr:col>72</xdr:col>
      <xdr:colOff>38100</xdr:colOff>
      <xdr:row>82</xdr:row>
      <xdr:rowOff>153670</xdr:rowOff>
    </xdr:to>
    <xdr:sp macro="" textlink="">
      <xdr:nvSpPr>
        <xdr:cNvPr id="676" name="楕円 675">
          <a:extLst>
            <a:ext uri="{FF2B5EF4-FFF2-40B4-BE49-F238E27FC236}">
              <a16:creationId xmlns:a16="http://schemas.microsoft.com/office/drawing/2014/main" id="{60E507E7-93DC-4B3B-A94F-D052A0DD3168}"/>
            </a:ext>
          </a:extLst>
        </xdr:cNvPr>
        <xdr:cNvSpPr/>
      </xdr:nvSpPr>
      <xdr:spPr>
        <a:xfrm>
          <a:off x="12029440" y="1379855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102870</xdr:rowOff>
    </xdr:from>
    <xdr:to>
      <xdr:col>76</xdr:col>
      <xdr:colOff>114300</xdr:colOff>
      <xdr:row>82</xdr:row>
      <xdr:rowOff>144780</xdr:rowOff>
    </xdr:to>
    <xdr:cxnSp macro="">
      <xdr:nvCxnSpPr>
        <xdr:cNvPr id="677" name="直線コネクタ 676">
          <a:extLst>
            <a:ext uri="{FF2B5EF4-FFF2-40B4-BE49-F238E27FC236}">
              <a16:creationId xmlns:a16="http://schemas.microsoft.com/office/drawing/2014/main" id="{55D9B1C1-FAD4-4597-B19F-679668F0E17A}"/>
            </a:ext>
          </a:extLst>
        </xdr:cNvPr>
        <xdr:cNvCxnSpPr/>
      </xdr:nvCxnSpPr>
      <xdr:spPr>
        <a:xfrm>
          <a:off x="12072620" y="13849350"/>
          <a:ext cx="78232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111125</xdr:rowOff>
    </xdr:from>
    <xdr:to>
      <xdr:col>67</xdr:col>
      <xdr:colOff>101600</xdr:colOff>
      <xdr:row>83</xdr:row>
      <xdr:rowOff>41275</xdr:rowOff>
    </xdr:to>
    <xdr:sp macro="" textlink="">
      <xdr:nvSpPr>
        <xdr:cNvPr id="678" name="楕円 677">
          <a:extLst>
            <a:ext uri="{FF2B5EF4-FFF2-40B4-BE49-F238E27FC236}">
              <a16:creationId xmlns:a16="http://schemas.microsoft.com/office/drawing/2014/main" id="{4C0ED06F-31F7-481E-BA14-146C5217ED44}"/>
            </a:ext>
          </a:extLst>
        </xdr:cNvPr>
        <xdr:cNvSpPr/>
      </xdr:nvSpPr>
      <xdr:spPr>
        <a:xfrm>
          <a:off x="11231880" y="138576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102870</xdr:rowOff>
    </xdr:from>
    <xdr:to>
      <xdr:col>71</xdr:col>
      <xdr:colOff>177800</xdr:colOff>
      <xdr:row>82</xdr:row>
      <xdr:rowOff>161925</xdr:rowOff>
    </xdr:to>
    <xdr:cxnSp macro="">
      <xdr:nvCxnSpPr>
        <xdr:cNvPr id="679" name="直線コネクタ 678">
          <a:extLst>
            <a:ext uri="{FF2B5EF4-FFF2-40B4-BE49-F238E27FC236}">
              <a16:creationId xmlns:a16="http://schemas.microsoft.com/office/drawing/2014/main" id="{C9B721D1-C174-4796-9AAF-59C07EFF0147}"/>
            </a:ext>
          </a:extLst>
        </xdr:cNvPr>
        <xdr:cNvCxnSpPr/>
      </xdr:nvCxnSpPr>
      <xdr:spPr>
        <a:xfrm flipV="1">
          <a:off x="11282680" y="13849350"/>
          <a:ext cx="78994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71138</xdr:rowOff>
    </xdr:from>
    <xdr:ext cx="405111" cy="259045"/>
    <xdr:sp macro="" textlink="">
      <xdr:nvSpPr>
        <xdr:cNvPr id="680" name="n_1aveValue【児童館】&#10;有形固定資産減価償却率">
          <a:extLst>
            <a:ext uri="{FF2B5EF4-FFF2-40B4-BE49-F238E27FC236}">
              <a16:creationId xmlns:a16="http://schemas.microsoft.com/office/drawing/2014/main" id="{EB3307AD-29E8-42C0-9EA3-0894E5609184}"/>
            </a:ext>
          </a:extLst>
        </xdr:cNvPr>
        <xdr:cNvSpPr txBox="1"/>
      </xdr:nvSpPr>
      <xdr:spPr>
        <a:xfrm>
          <a:off x="13437244" y="13482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61613</xdr:rowOff>
    </xdr:from>
    <xdr:ext cx="405111" cy="259045"/>
    <xdr:sp macro="" textlink="">
      <xdr:nvSpPr>
        <xdr:cNvPr id="681" name="n_2aveValue【児童館】&#10;有形固定資産減価償却率">
          <a:extLst>
            <a:ext uri="{FF2B5EF4-FFF2-40B4-BE49-F238E27FC236}">
              <a16:creationId xmlns:a16="http://schemas.microsoft.com/office/drawing/2014/main" id="{1E261E1A-CB35-40B0-8999-0B9539E3D361}"/>
            </a:ext>
          </a:extLst>
        </xdr:cNvPr>
        <xdr:cNvSpPr txBox="1"/>
      </xdr:nvSpPr>
      <xdr:spPr>
        <a:xfrm>
          <a:off x="12675244" y="13472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59707</xdr:rowOff>
    </xdr:from>
    <xdr:ext cx="405111" cy="259045"/>
    <xdr:sp macro="" textlink="">
      <xdr:nvSpPr>
        <xdr:cNvPr id="682" name="n_3aveValue【児童館】&#10;有形固定資産減価償却率">
          <a:extLst>
            <a:ext uri="{FF2B5EF4-FFF2-40B4-BE49-F238E27FC236}">
              <a16:creationId xmlns:a16="http://schemas.microsoft.com/office/drawing/2014/main" id="{B0F90E4D-BAD0-421A-8E60-F38A4EC26D52}"/>
            </a:ext>
          </a:extLst>
        </xdr:cNvPr>
        <xdr:cNvSpPr txBox="1"/>
      </xdr:nvSpPr>
      <xdr:spPr>
        <a:xfrm>
          <a:off x="11900544" y="1347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44466</xdr:rowOff>
    </xdr:from>
    <xdr:ext cx="405111" cy="259045"/>
    <xdr:sp macro="" textlink="">
      <xdr:nvSpPr>
        <xdr:cNvPr id="683" name="n_4aveValue【児童館】&#10;有形固定資産減価償却率">
          <a:extLst>
            <a:ext uri="{FF2B5EF4-FFF2-40B4-BE49-F238E27FC236}">
              <a16:creationId xmlns:a16="http://schemas.microsoft.com/office/drawing/2014/main" id="{3773DE69-4CBD-444D-A044-CA451105A9FA}"/>
            </a:ext>
          </a:extLst>
        </xdr:cNvPr>
        <xdr:cNvSpPr txBox="1"/>
      </xdr:nvSpPr>
      <xdr:spPr>
        <a:xfrm>
          <a:off x="11102984" y="13455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57166</xdr:rowOff>
    </xdr:from>
    <xdr:ext cx="405111" cy="259045"/>
    <xdr:sp macro="" textlink="">
      <xdr:nvSpPr>
        <xdr:cNvPr id="684" name="n_1mainValue【児童館】&#10;有形固定資産減価償却率">
          <a:extLst>
            <a:ext uri="{FF2B5EF4-FFF2-40B4-BE49-F238E27FC236}">
              <a16:creationId xmlns:a16="http://schemas.microsoft.com/office/drawing/2014/main" id="{81E67BC3-D80B-4317-B652-1F5F99DE0BD0}"/>
            </a:ext>
          </a:extLst>
        </xdr:cNvPr>
        <xdr:cNvSpPr txBox="1"/>
      </xdr:nvSpPr>
      <xdr:spPr>
        <a:xfrm>
          <a:off x="13437244" y="139712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15257</xdr:rowOff>
    </xdr:from>
    <xdr:ext cx="405111" cy="259045"/>
    <xdr:sp macro="" textlink="">
      <xdr:nvSpPr>
        <xdr:cNvPr id="685" name="n_2mainValue【児童館】&#10;有形固定資産減価償却率">
          <a:extLst>
            <a:ext uri="{FF2B5EF4-FFF2-40B4-BE49-F238E27FC236}">
              <a16:creationId xmlns:a16="http://schemas.microsoft.com/office/drawing/2014/main" id="{79A22AE6-0ADC-4952-A746-4DAB5957E5C9}"/>
            </a:ext>
          </a:extLst>
        </xdr:cNvPr>
        <xdr:cNvSpPr txBox="1"/>
      </xdr:nvSpPr>
      <xdr:spPr>
        <a:xfrm>
          <a:off x="12675244" y="13929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144797</xdr:rowOff>
    </xdr:from>
    <xdr:ext cx="405111" cy="259045"/>
    <xdr:sp macro="" textlink="">
      <xdr:nvSpPr>
        <xdr:cNvPr id="686" name="n_3mainValue【児童館】&#10;有形固定資産減価償却率">
          <a:extLst>
            <a:ext uri="{FF2B5EF4-FFF2-40B4-BE49-F238E27FC236}">
              <a16:creationId xmlns:a16="http://schemas.microsoft.com/office/drawing/2014/main" id="{DC5B26CC-B0D5-458C-AED4-15C4D0A9ABFB}"/>
            </a:ext>
          </a:extLst>
        </xdr:cNvPr>
        <xdr:cNvSpPr txBox="1"/>
      </xdr:nvSpPr>
      <xdr:spPr>
        <a:xfrm>
          <a:off x="11900544" y="13891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32402</xdr:rowOff>
    </xdr:from>
    <xdr:ext cx="405111" cy="259045"/>
    <xdr:sp macro="" textlink="">
      <xdr:nvSpPr>
        <xdr:cNvPr id="687" name="n_4mainValue【児童館】&#10;有形固定資産減価償却率">
          <a:extLst>
            <a:ext uri="{FF2B5EF4-FFF2-40B4-BE49-F238E27FC236}">
              <a16:creationId xmlns:a16="http://schemas.microsoft.com/office/drawing/2014/main" id="{3A0245F7-8881-4922-BFBB-DD7F080A738D}"/>
            </a:ext>
          </a:extLst>
        </xdr:cNvPr>
        <xdr:cNvSpPr txBox="1"/>
      </xdr:nvSpPr>
      <xdr:spPr>
        <a:xfrm>
          <a:off x="11102984" y="13946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8" name="正方形/長方形 687">
          <a:extLst>
            <a:ext uri="{FF2B5EF4-FFF2-40B4-BE49-F238E27FC236}">
              <a16:creationId xmlns:a16="http://schemas.microsoft.com/office/drawing/2014/main" id="{5383DB5C-1D98-42A5-BCA8-8652BBB59CA4}"/>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9" name="正方形/長方形 688">
          <a:extLst>
            <a:ext uri="{FF2B5EF4-FFF2-40B4-BE49-F238E27FC236}">
              <a16:creationId xmlns:a16="http://schemas.microsoft.com/office/drawing/2014/main" id="{A5DAE02C-8D0B-4962-AF6D-368867E83B48}"/>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90" name="正方形/長方形 689">
          <a:extLst>
            <a:ext uri="{FF2B5EF4-FFF2-40B4-BE49-F238E27FC236}">
              <a16:creationId xmlns:a16="http://schemas.microsoft.com/office/drawing/2014/main" id="{3F1FAE39-1960-4AE3-B48C-3E1ED3AFCE87}"/>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91" name="正方形/長方形 690">
          <a:extLst>
            <a:ext uri="{FF2B5EF4-FFF2-40B4-BE49-F238E27FC236}">
              <a16:creationId xmlns:a16="http://schemas.microsoft.com/office/drawing/2014/main" id="{81311520-EE5E-4DE2-B62A-18FEAC78E883}"/>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92" name="正方形/長方形 691">
          <a:extLst>
            <a:ext uri="{FF2B5EF4-FFF2-40B4-BE49-F238E27FC236}">
              <a16:creationId xmlns:a16="http://schemas.microsoft.com/office/drawing/2014/main" id="{67BCD7F8-B455-43F2-972F-E56C33EF9A0D}"/>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3" name="正方形/長方形 692">
          <a:extLst>
            <a:ext uri="{FF2B5EF4-FFF2-40B4-BE49-F238E27FC236}">
              <a16:creationId xmlns:a16="http://schemas.microsoft.com/office/drawing/2014/main" id="{326031AC-0C0B-4F80-A538-8B6630CF58C8}"/>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4" name="正方形/長方形 693">
          <a:extLst>
            <a:ext uri="{FF2B5EF4-FFF2-40B4-BE49-F238E27FC236}">
              <a16:creationId xmlns:a16="http://schemas.microsoft.com/office/drawing/2014/main" id="{5C6B2272-5D1B-434E-936B-40CDDDFC2595}"/>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5" name="正方形/長方形 694">
          <a:extLst>
            <a:ext uri="{FF2B5EF4-FFF2-40B4-BE49-F238E27FC236}">
              <a16:creationId xmlns:a16="http://schemas.microsoft.com/office/drawing/2014/main" id="{49C59608-2768-4A58-B8A7-B7B3D1B43071}"/>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6" name="テキスト ボックス 695">
          <a:extLst>
            <a:ext uri="{FF2B5EF4-FFF2-40B4-BE49-F238E27FC236}">
              <a16:creationId xmlns:a16="http://schemas.microsoft.com/office/drawing/2014/main" id="{AE9EA940-8A47-471B-B323-F6E2A6098F60}"/>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7" name="直線コネクタ 696">
          <a:extLst>
            <a:ext uri="{FF2B5EF4-FFF2-40B4-BE49-F238E27FC236}">
              <a16:creationId xmlns:a16="http://schemas.microsoft.com/office/drawing/2014/main" id="{AAC4D7D2-23EA-4836-B742-8C84B3B77B22}"/>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8" name="直線コネクタ 697">
          <a:extLst>
            <a:ext uri="{FF2B5EF4-FFF2-40B4-BE49-F238E27FC236}">
              <a16:creationId xmlns:a16="http://schemas.microsoft.com/office/drawing/2014/main" id="{972CF29C-855B-435A-AD41-B15DBCCE2835}"/>
            </a:ext>
          </a:extLst>
        </xdr:cNvPr>
        <xdr:cNvCxnSpPr/>
      </xdr:nvCxnSpPr>
      <xdr:spPr>
        <a:xfrm>
          <a:off x="1609344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9" name="テキスト ボックス 698">
          <a:extLst>
            <a:ext uri="{FF2B5EF4-FFF2-40B4-BE49-F238E27FC236}">
              <a16:creationId xmlns:a16="http://schemas.microsoft.com/office/drawing/2014/main" id="{E37ED3F3-EA6B-445D-8994-59C9485C77CE}"/>
            </a:ext>
          </a:extLst>
        </xdr:cNvPr>
        <xdr:cNvSpPr txBox="1"/>
      </xdr:nvSpPr>
      <xdr:spPr>
        <a:xfrm>
          <a:off x="1569484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00" name="直線コネクタ 699">
          <a:extLst>
            <a:ext uri="{FF2B5EF4-FFF2-40B4-BE49-F238E27FC236}">
              <a16:creationId xmlns:a16="http://schemas.microsoft.com/office/drawing/2014/main" id="{696A164F-8AB8-4FCE-8799-67ADC85233E8}"/>
            </a:ext>
          </a:extLst>
        </xdr:cNvPr>
        <xdr:cNvCxnSpPr/>
      </xdr:nvCxnSpPr>
      <xdr:spPr>
        <a:xfrm>
          <a:off x="1609344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01" name="テキスト ボックス 700">
          <a:extLst>
            <a:ext uri="{FF2B5EF4-FFF2-40B4-BE49-F238E27FC236}">
              <a16:creationId xmlns:a16="http://schemas.microsoft.com/office/drawing/2014/main" id="{78249866-E123-44BC-B85D-424AC5DFA30B}"/>
            </a:ext>
          </a:extLst>
        </xdr:cNvPr>
        <xdr:cNvSpPr txBox="1"/>
      </xdr:nvSpPr>
      <xdr:spPr>
        <a:xfrm>
          <a:off x="1569484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02" name="直線コネクタ 701">
          <a:extLst>
            <a:ext uri="{FF2B5EF4-FFF2-40B4-BE49-F238E27FC236}">
              <a16:creationId xmlns:a16="http://schemas.microsoft.com/office/drawing/2014/main" id="{6BFE34AA-BBF8-4098-9756-A141D5F3A24F}"/>
            </a:ext>
          </a:extLst>
        </xdr:cNvPr>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03" name="テキスト ボックス 702">
          <a:extLst>
            <a:ext uri="{FF2B5EF4-FFF2-40B4-BE49-F238E27FC236}">
              <a16:creationId xmlns:a16="http://schemas.microsoft.com/office/drawing/2014/main" id="{24EA19F7-EB62-40FF-AA4A-EA52EE9206CD}"/>
            </a:ext>
          </a:extLst>
        </xdr:cNvPr>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04" name="直線コネクタ 703">
          <a:extLst>
            <a:ext uri="{FF2B5EF4-FFF2-40B4-BE49-F238E27FC236}">
              <a16:creationId xmlns:a16="http://schemas.microsoft.com/office/drawing/2014/main" id="{57894FE6-6732-4879-A456-06B6AA314679}"/>
            </a:ext>
          </a:extLst>
        </xdr:cNvPr>
        <xdr:cNvCxnSpPr/>
      </xdr:nvCxnSpPr>
      <xdr:spPr>
        <a:xfrm>
          <a:off x="1609344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05" name="テキスト ボックス 704">
          <a:extLst>
            <a:ext uri="{FF2B5EF4-FFF2-40B4-BE49-F238E27FC236}">
              <a16:creationId xmlns:a16="http://schemas.microsoft.com/office/drawing/2014/main" id="{F1CB0249-57DB-4D95-87E9-D1A933F1E9DF}"/>
            </a:ext>
          </a:extLst>
        </xdr:cNvPr>
        <xdr:cNvSpPr txBox="1"/>
      </xdr:nvSpPr>
      <xdr:spPr>
        <a:xfrm>
          <a:off x="1569484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6" name="直線コネクタ 705">
          <a:extLst>
            <a:ext uri="{FF2B5EF4-FFF2-40B4-BE49-F238E27FC236}">
              <a16:creationId xmlns:a16="http://schemas.microsoft.com/office/drawing/2014/main" id="{9A656595-114A-4D7E-A571-2FD3FB48BB31}"/>
            </a:ext>
          </a:extLst>
        </xdr:cNvPr>
        <xdr:cNvCxnSpPr/>
      </xdr:nvCxnSpPr>
      <xdr:spPr>
        <a:xfrm>
          <a:off x="1609344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7" name="テキスト ボックス 706">
          <a:extLst>
            <a:ext uri="{FF2B5EF4-FFF2-40B4-BE49-F238E27FC236}">
              <a16:creationId xmlns:a16="http://schemas.microsoft.com/office/drawing/2014/main" id="{20131DD8-994C-493C-AC9D-536EFACC2B6A}"/>
            </a:ext>
          </a:extLst>
        </xdr:cNvPr>
        <xdr:cNvSpPr txBox="1"/>
      </xdr:nvSpPr>
      <xdr:spPr>
        <a:xfrm>
          <a:off x="1569484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8" name="直線コネクタ 707">
          <a:extLst>
            <a:ext uri="{FF2B5EF4-FFF2-40B4-BE49-F238E27FC236}">
              <a16:creationId xmlns:a16="http://schemas.microsoft.com/office/drawing/2014/main" id="{6A5A6E01-06F5-4DBA-B465-2F53FE09B406}"/>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9" name="テキスト ボックス 708">
          <a:extLst>
            <a:ext uri="{FF2B5EF4-FFF2-40B4-BE49-F238E27FC236}">
              <a16:creationId xmlns:a16="http://schemas.microsoft.com/office/drawing/2014/main" id="{26A116E3-DFE5-43BB-BC5F-7D66FD71B972}"/>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10" name="【児童館】&#10;一人当たり面積グラフ枠">
          <a:extLst>
            <a:ext uri="{FF2B5EF4-FFF2-40B4-BE49-F238E27FC236}">
              <a16:creationId xmlns:a16="http://schemas.microsoft.com/office/drawing/2014/main" id="{6F5B084E-F9D6-47D8-9C1A-9412818E9B41}"/>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57150</xdr:rowOff>
    </xdr:from>
    <xdr:to>
      <xdr:col>116</xdr:col>
      <xdr:colOff>62864</xdr:colOff>
      <xdr:row>86</xdr:row>
      <xdr:rowOff>38100</xdr:rowOff>
    </xdr:to>
    <xdr:cxnSp macro="">
      <xdr:nvCxnSpPr>
        <xdr:cNvPr id="711" name="直線コネクタ 710">
          <a:extLst>
            <a:ext uri="{FF2B5EF4-FFF2-40B4-BE49-F238E27FC236}">
              <a16:creationId xmlns:a16="http://schemas.microsoft.com/office/drawing/2014/main" id="{06B64D99-DC61-4E43-92C5-52023059A1E4}"/>
            </a:ext>
          </a:extLst>
        </xdr:cNvPr>
        <xdr:cNvCxnSpPr/>
      </xdr:nvCxnSpPr>
      <xdr:spPr>
        <a:xfrm flipV="1">
          <a:off x="19509104" y="12965430"/>
          <a:ext cx="0" cy="1489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41927</xdr:rowOff>
    </xdr:from>
    <xdr:ext cx="469744" cy="259045"/>
    <xdr:sp macro="" textlink="">
      <xdr:nvSpPr>
        <xdr:cNvPr id="712" name="【児童館】&#10;一人当たり面積最小値テキスト">
          <a:extLst>
            <a:ext uri="{FF2B5EF4-FFF2-40B4-BE49-F238E27FC236}">
              <a16:creationId xmlns:a16="http://schemas.microsoft.com/office/drawing/2014/main" id="{1730F9C7-1F18-4B16-BE75-1163E76CA9C3}"/>
            </a:ext>
          </a:extLst>
        </xdr:cNvPr>
        <xdr:cNvSpPr txBox="1"/>
      </xdr:nvSpPr>
      <xdr:spPr>
        <a:xfrm>
          <a:off x="19547840" y="1445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38100</xdr:rowOff>
    </xdr:from>
    <xdr:to>
      <xdr:col>116</xdr:col>
      <xdr:colOff>152400</xdr:colOff>
      <xdr:row>86</xdr:row>
      <xdr:rowOff>38100</xdr:rowOff>
    </xdr:to>
    <xdr:cxnSp macro="">
      <xdr:nvCxnSpPr>
        <xdr:cNvPr id="713" name="直線コネクタ 712">
          <a:extLst>
            <a:ext uri="{FF2B5EF4-FFF2-40B4-BE49-F238E27FC236}">
              <a16:creationId xmlns:a16="http://schemas.microsoft.com/office/drawing/2014/main" id="{55B34723-2431-4468-B2CC-A133A83EF177}"/>
            </a:ext>
          </a:extLst>
        </xdr:cNvPr>
        <xdr:cNvCxnSpPr/>
      </xdr:nvCxnSpPr>
      <xdr:spPr>
        <a:xfrm>
          <a:off x="19443700" y="144551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3827</xdr:rowOff>
    </xdr:from>
    <xdr:ext cx="469744" cy="259045"/>
    <xdr:sp macro="" textlink="">
      <xdr:nvSpPr>
        <xdr:cNvPr id="714" name="【児童館】&#10;一人当たり面積最大値テキスト">
          <a:extLst>
            <a:ext uri="{FF2B5EF4-FFF2-40B4-BE49-F238E27FC236}">
              <a16:creationId xmlns:a16="http://schemas.microsoft.com/office/drawing/2014/main" id="{F5DA2E8F-B3BC-44C3-9398-24FC8101618A}"/>
            </a:ext>
          </a:extLst>
        </xdr:cNvPr>
        <xdr:cNvSpPr txBox="1"/>
      </xdr:nvSpPr>
      <xdr:spPr>
        <a:xfrm>
          <a:off x="19547840" y="12744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57150</xdr:rowOff>
    </xdr:from>
    <xdr:to>
      <xdr:col>116</xdr:col>
      <xdr:colOff>152400</xdr:colOff>
      <xdr:row>77</xdr:row>
      <xdr:rowOff>57150</xdr:rowOff>
    </xdr:to>
    <xdr:cxnSp macro="">
      <xdr:nvCxnSpPr>
        <xdr:cNvPr id="715" name="直線コネクタ 714">
          <a:extLst>
            <a:ext uri="{FF2B5EF4-FFF2-40B4-BE49-F238E27FC236}">
              <a16:creationId xmlns:a16="http://schemas.microsoft.com/office/drawing/2014/main" id="{C286DC9C-0D6F-471B-8D1A-CBD61D14B276}"/>
            </a:ext>
          </a:extLst>
        </xdr:cNvPr>
        <xdr:cNvCxnSpPr/>
      </xdr:nvCxnSpPr>
      <xdr:spPr>
        <a:xfrm>
          <a:off x="19443700" y="129654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22877</xdr:rowOff>
    </xdr:from>
    <xdr:ext cx="469744" cy="259045"/>
    <xdr:sp macro="" textlink="">
      <xdr:nvSpPr>
        <xdr:cNvPr id="716" name="【児童館】&#10;一人当たり面積平均値テキスト">
          <a:extLst>
            <a:ext uri="{FF2B5EF4-FFF2-40B4-BE49-F238E27FC236}">
              <a16:creationId xmlns:a16="http://schemas.microsoft.com/office/drawing/2014/main" id="{F6B4ADCE-235A-47E3-B46E-D6D8BDBF390A}"/>
            </a:ext>
          </a:extLst>
        </xdr:cNvPr>
        <xdr:cNvSpPr txBox="1"/>
      </xdr:nvSpPr>
      <xdr:spPr>
        <a:xfrm>
          <a:off x="19547840" y="139369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44450</xdr:rowOff>
    </xdr:from>
    <xdr:to>
      <xdr:col>116</xdr:col>
      <xdr:colOff>114300</xdr:colOff>
      <xdr:row>83</xdr:row>
      <xdr:rowOff>146050</xdr:rowOff>
    </xdr:to>
    <xdr:sp macro="" textlink="">
      <xdr:nvSpPr>
        <xdr:cNvPr id="717" name="フローチャート: 判断 716">
          <a:extLst>
            <a:ext uri="{FF2B5EF4-FFF2-40B4-BE49-F238E27FC236}">
              <a16:creationId xmlns:a16="http://schemas.microsoft.com/office/drawing/2014/main" id="{3EBE1B73-42BA-4F40-AC7A-ADD6B0D2A94F}"/>
            </a:ext>
          </a:extLst>
        </xdr:cNvPr>
        <xdr:cNvSpPr/>
      </xdr:nvSpPr>
      <xdr:spPr>
        <a:xfrm>
          <a:off x="19458940" y="1395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44450</xdr:rowOff>
    </xdr:from>
    <xdr:to>
      <xdr:col>112</xdr:col>
      <xdr:colOff>38100</xdr:colOff>
      <xdr:row>83</xdr:row>
      <xdr:rowOff>146050</xdr:rowOff>
    </xdr:to>
    <xdr:sp macro="" textlink="">
      <xdr:nvSpPr>
        <xdr:cNvPr id="718" name="フローチャート: 判断 717">
          <a:extLst>
            <a:ext uri="{FF2B5EF4-FFF2-40B4-BE49-F238E27FC236}">
              <a16:creationId xmlns:a16="http://schemas.microsoft.com/office/drawing/2014/main" id="{5265A14B-7237-4764-99F8-03BDB1D9B40B}"/>
            </a:ext>
          </a:extLst>
        </xdr:cNvPr>
        <xdr:cNvSpPr/>
      </xdr:nvSpPr>
      <xdr:spPr>
        <a:xfrm>
          <a:off x="18735040" y="139585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63500</xdr:rowOff>
    </xdr:from>
    <xdr:to>
      <xdr:col>107</xdr:col>
      <xdr:colOff>101600</xdr:colOff>
      <xdr:row>83</xdr:row>
      <xdr:rowOff>165100</xdr:rowOff>
    </xdr:to>
    <xdr:sp macro="" textlink="">
      <xdr:nvSpPr>
        <xdr:cNvPr id="719" name="フローチャート: 判断 718">
          <a:extLst>
            <a:ext uri="{FF2B5EF4-FFF2-40B4-BE49-F238E27FC236}">
              <a16:creationId xmlns:a16="http://schemas.microsoft.com/office/drawing/2014/main" id="{C336A488-9396-4624-BE5B-9947E08E1966}"/>
            </a:ext>
          </a:extLst>
        </xdr:cNvPr>
        <xdr:cNvSpPr/>
      </xdr:nvSpPr>
      <xdr:spPr>
        <a:xfrm>
          <a:off x="1793748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44450</xdr:rowOff>
    </xdr:from>
    <xdr:to>
      <xdr:col>102</xdr:col>
      <xdr:colOff>165100</xdr:colOff>
      <xdr:row>83</xdr:row>
      <xdr:rowOff>146050</xdr:rowOff>
    </xdr:to>
    <xdr:sp macro="" textlink="">
      <xdr:nvSpPr>
        <xdr:cNvPr id="720" name="フローチャート: 判断 719">
          <a:extLst>
            <a:ext uri="{FF2B5EF4-FFF2-40B4-BE49-F238E27FC236}">
              <a16:creationId xmlns:a16="http://schemas.microsoft.com/office/drawing/2014/main" id="{85238CF6-C7C5-43DB-B0F3-DEFBEA9946CB}"/>
            </a:ext>
          </a:extLst>
        </xdr:cNvPr>
        <xdr:cNvSpPr/>
      </xdr:nvSpPr>
      <xdr:spPr>
        <a:xfrm>
          <a:off x="17162780" y="1395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6350</xdr:rowOff>
    </xdr:from>
    <xdr:to>
      <xdr:col>98</xdr:col>
      <xdr:colOff>38100</xdr:colOff>
      <xdr:row>83</xdr:row>
      <xdr:rowOff>107950</xdr:rowOff>
    </xdr:to>
    <xdr:sp macro="" textlink="">
      <xdr:nvSpPr>
        <xdr:cNvPr id="721" name="フローチャート: 判断 720">
          <a:extLst>
            <a:ext uri="{FF2B5EF4-FFF2-40B4-BE49-F238E27FC236}">
              <a16:creationId xmlns:a16="http://schemas.microsoft.com/office/drawing/2014/main" id="{A3100B84-D666-4682-B9EF-5ED59973F6F6}"/>
            </a:ext>
          </a:extLst>
        </xdr:cNvPr>
        <xdr:cNvSpPr/>
      </xdr:nvSpPr>
      <xdr:spPr>
        <a:xfrm>
          <a:off x="16388080" y="139204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22" name="テキスト ボックス 721">
          <a:extLst>
            <a:ext uri="{FF2B5EF4-FFF2-40B4-BE49-F238E27FC236}">
              <a16:creationId xmlns:a16="http://schemas.microsoft.com/office/drawing/2014/main" id="{6F556459-4F00-4EBE-8B7E-DB473ED1884A}"/>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3" name="テキスト ボックス 722">
          <a:extLst>
            <a:ext uri="{FF2B5EF4-FFF2-40B4-BE49-F238E27FC236}">
              <a16:creationId xmlns:a16="http://schemas.microsoft.com/office/drawing/2014/main" id="{FDE78638-2EC9-4BD1-A887-FC0378605480}"/>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4" name="テキスト ボックス 723">
          <a:extLst>
            <a:ext uri="{FF2B5EF4-FFF2-40B4-BE49-F238E27FC236}">
              <a16:creationId xmlns:a16="http://schemas.microsoft.com/office/drawing/2014/main" id="{A2E1F212-F1B2-4960-BB83-3AD1B747A6F2}"/>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5" name="テキスト ボックス 724">
          <a:extLst>
            <a:ext uri="{FF2B5EF4-FFF2-40B4-BE49-F238E27FC236}">
              <a16:creationId xmlns:a16="http://schemas.microsoft.com/office/drawing/2014/main" id="{9621EBDC-4197-4C00-898C-B9B9E2D91D86}"/>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6" name="テキスト ボックス 725">
          <a:extLst>
            <a:ext uri="{FF2B5EF4-FFF2-40B4-BE49-F238E27FC236}">
              <a16:creationId xmlns:a16="http://schemas.microsoft.com/office/drawing/2014/main" id="{5069998E-02D0-4D11-A555-214EAA442409}"/>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80</xdr:row>
      <xdr:rowOff>101600</xdr:rowOff>
    </xdr:from>
    <xdr:to>
      <xdr:col>116</xdr:col>
      <xdr:colOff>114300</xdr:colOff>
      <xdr:row>81</xdr:row>
      <xdr:rowOff>31750</xdr:rowOff>
    </xdr:to>
    <xdr:sp macro="" textlink="">
      <xdr:nvSpPr>
        <xdr:cNvPr id="727" name="楕円 726">
          <a:extLst>
            <a:ext uri="{FF2B5EF4-FFF2-40B4-BE49-F238E27FC236}">
              <a16:creationId xmlns:a16="http://schemas.microsoft.com/office/drawing/2014/main" id="{5169722E-2366-442E-8BEB-409129C1B6DE}"/>
            </a:ext>
          </a:extLst>
        </xdr:cNvPr>
        <xdr:cNvSpPr/>
      </xdr:nvSpPr>
      <xdr:spPr>
        <a:xfrm>
          <a:off x="19458940" y="135128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79</xdr:row>
      <xdr:rowOff>124477</xdr:rowOff>
    </xdr:from>
    <xdr:ext cx="469744" cy="259045"/>
    <xdr:sp macro="" textlink="">
      <xdr:nvSpPr>
        <xdr:cNvPr id="728" name="【児童館】&#10;一人当たり面積該当値テキスト">
          <a:extLst>
            <a:ext uri="{FF2B5EF4-FFF2-40B4-BE49-F238E27FC236}">
              <a16:creationId xmlns:a16="http://schemas.microsoft.com/office/drawing/2014/main" id="{AA9BD089-48D9-46ED-857B-B23A658CE9B5}"/>
            </a:ext>
          </a:extLst>
        </xdr:cNvPr>
        <xdr:cNvSpPr txBox="1"/>
      </xdr:nvSpPr>
      <xdr:spPr>
        <a:xfrm>
          <a:off x="19547840" y="13368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80</xdr:row>
      <xdr:rowOff>82550</xdr:rowOff>
    </xdr:from>
    <xdr:to>
      <xdr:col>112</xdr:col>
      <xdr:colOff>38100</xdr:colOff>
      <xdr:row>81</xdr:row>
      <xdr:rowOff>12700</xdr:rowOff>
    </xdr:to>
    <xdr:sp macro="" textlink="">
      <xdr:nvSpPr>
        <xdr:cNvPr id="729" name="楕円 728">
          <a:extLst>
            <a:ext uri="{FF2B5EF4-FFF2-40B4-BE49-F238E27FC236}">
              <a16:creationId xmlns:a16="http://schemas.microsoft.com/office/drawing/2014/main" id="{9FC6E035-E81A-4317-96BF-0FA0FDBBA6C2}"/>
            </a:ext>
          </a:extLst>
        </xdr:cNvPr>
        <xdr:cNvSpPr/>
      </xdr:nvSpPr>
      <xdr:spPr>
        <a:xfrm>
          <a:off x="18735040" y="134937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80</xdr:row>
      <xdr:rowOff>133350</xdr:rowOff>
    </xdr:from>
    <xdr:to>
      <xdr:col>116</xdr:col>
      <xdr:colOff>63500</xdr:colOff>
      <xdr:row>80</xdr:row>
      <xdr:rowOff>152400</xdr:rowOff>
    </xdr:to>
    <xdr:cxnSp macro="">
      <xdr:nvCxnSpPr>
        <xdr:cNvPr id="730" name="直線コネクタ 729">
          <a:extLst>
            <a:ext uri="{FF2B5EF4-FFF2-40B4-BE49-F238E27FC236}">
              <a16:creationId xmlns:a16="http://schemas.microsoft.com/office/drawing/2014/main" id="{2F4CBB46-1AB3-4014-80B7-5AD922EEE89E}"/>
            </a:ext>
          </a:extLst>
        </xdr:cNvPr>
        <xdr:cNvCxnSpPr/>
      </xdr:nvCxnSpPr>
      <xdr:spPr>
        <a:xfrm>
          <a:off x="18778220" y="13544550"/>
          <a:ext cx="73152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80</xdr:row>
      <xdr:rowOff>82550</xdr:rowOff>
    </xdr:from>
    <xdr:to>
      <xdr:col>107</xdr:col>
      <xdr:colOff>101600</xdr:colOff>
      <xdr:row>81</xdr:row>
      <xdr:rowOff>12700</xdr:rowOff>
    </xdr:to>
    <xdr:sp macro="" textlink="">
      <xdr:nvSpPr>
        <xdr:cNvPr id="731" name="楕円 730">
          <a:extLst>
            <a:ext uri="{FF2B5EF4-FFF2-40B4-BE49-F238E27FC236}">
              <a16:creationId xmlns:a16="http://schemas.microsoft.com/office/drawing/2014/main" id="{5E4EF038-4365-449C-A5ED-EB9CFAE3C828}"/>
            </a:ext>
          </a:extLst>
        </xdr:cNvPr>
        <xdr:cNvSpPr/>
      </xdr:nvSpPr>
      <xdr:spPr>
        <a:xfrm>
          <a:off x="17937480" y="134937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80</xdr:row>
      <xdr:rowOff>133350</xdr:rowOff>
    </xdr:from>
    <xdr:to>
      <xdr:col>111</xdr:col>
      <xdr:colOff>177800</xdr:colOff>
      <xdr:row>80</xdr:row>
      <xdr:rowOff>133350</xdr:rowOff>
    </xdr:to>
    <xdr:cxnSp macro="">
      <xdr:nvCxnSpPr>
        <xdr:cNvPr id="732" name="直線コネクタ 731">
          <a:extLst>
            <a:ext uri="{FF2B5EF4-FFF2-40B4-BE49-F238E27FC236}">
              <a16:creationId xmlns:a16="http://schemas.microsoft.com/office/drawing/2014/main" id="{D4A3E0ED-F696-4831-B373-99506A52E2BD}"/>
            </a:ext>
          </a:extLst>
        </xdr:cNvPr>
        <xdr:cNvCxnSpPr/>
      </xdr:nvCxnSpPr>
      <xdr:spPr>
        <a:xfrm>
          <a:off x="17988280" y="1354455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80</xdr:row>
      <xdr:rowOff>82550</xdr:rowOff>
    </xdr:from>
    <xdr:to>
      <xdr:col>102</xdr:col>
      <xdr:colOff>165100</xdr:colOff>
      <xdr:row>81</xdr:row>
      <xdr:rowOff>12700</xdr:rowOff>
    </xdr:to>
    <xdr:sp macro="" textlink="">
      <xdr:nvSpPr>
        <xdr:cNvPr id="733" name="楕円 732">
          <a:extLst>
            <a:ext uri="{FF2B5EF4-FFF2-40B4-BE49-F238E27FC236}">
              <a16:creationId xmlns:a16="http://schemas.microsoft.com/office/drawing/2014/main" id="{D57E3CE7-EF78-4E04-9CBF-7D13C2DB591D}"/>
            </a:ext>
          </a:extLst>
        </xdr:cNvPr>
        <xdr:cNvSpPr/>
      </xdr:nvSpPr>
      <xdr:spPr>
        <a:xfrm>
          <a:off x="17162780" y="134937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80</xdr:row>
      <xdr:rowOff>133350</xdr:rowOff>
    </xdr:from>
    <xdr:to>
      <xdr:col>107</xdr:col>
      <xdr:colOff>50800</xdr:colOff>
      <xdr:row>80</xdr:row>
      <xdr:rowOff>133350</xdr:rowOff>
    </xdr:to>
    <xdr:cxnSp macro="">
      <xdr:nvCxnSpPr>
        <xdr:cNvPr id="734" name="直線コネクタ 733">
          <a:extLst>
            <a:ext uri="{FF2B5EF4-FFF2-40B4-BE49-F238E27FC236}">
              <a16:creationId xmlns:a16="http://schemas.microsoft.com/office/drawing/2014/main" id="{B06B7B42-CE48-4037-9EFC-5EA10236EBC9}"/>
            </a:ext>
          </a:extLst>
        </xdr:cNvPr>
        <xdr:cNvCxnSpPr/>
      </xdr:nvCxnSpPr>
      <xdr:spPr>
        <a:xfrm>
          <a:off x="17213580" y="1354455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77</xdr:row>
      <xdr:rowOff>25400</xdr:rowOff>
    </xdr:from>
    <xdr:to>
      <xdr:col>98</xdr:col>
      <xdr:colOff>38100</xdr:colOff>
      <xdr:row>77</xdr:row>
      <xdr:rowOff>127000</xdr:rowOff>
    </xdr:to>
    <xdr:sp macro="" textlink="">
      <xdr:nvSpPr>
        <xdr:cNvPr id="735" name="楕円 734">
          <a:extLst>
            <a:ext uri="{FF2B5EF4-FFF2-40B4-BE49-F238E27FC236}">
              <a16:creationId xmlns:a16="http://schemas.microsoft.com/office/drawing/2014/main" id="{3FFCAFB0-6E73-4502-BB63-0E48179EE39C}"/>
            </a:ext>
          </a:extLst>
        </xdr:cNvPr>
        <xdr:cNvSpPr/>
      </xdr:nvSpPr>
      <xdr:spPr>
        <a:xfrm>
          <a:off x="16388080" y="1293368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77</xdr:row>
      <xdr:rowOff>76200</xdr:rowOff>
    </xdr:from>
    <xdr:to>
      <xdr:col>102</xdr:col>
      <xdr:colOff>114300</xdr:colOff>
      <xdr:row>80</xdr:row>
      <xdr:rowOff>133350</xdr:rowOff>
    </xdr:to>
    <xdr:cxnSp macro="">
      <xdr:nvCxnSpPr>
        <xdr:cNvPr id="736" name="直線コネクタ 735">
          <a:extLst>
            <a:ext uri="{FF2B5EF4-FFF2-40B4-BE49-F238E27FC236}">
              <a16:creationId xmlns:a16="http://schemas.microsoft.com/office/drawing/2014/main" id="{8AB31415-F763-48AC-AB48-24BF52596F05}"/>
            </a:ext>
          </a:extLst>
        </xdr:cNvPr>
        <xdr:cNvCxnSpPr/>
      </xdr:nvCxnSpPr>
      <xdr:spPr>
        <a:xfrm>
          <a:off x="16431260" y="12984480"/>
          <a:ext cx="782320" cy="560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137177</xdr:rowOff>
    </xdr:from>
    <xdr:ext cx="469744" cy="259045"/>
    <xdr:sp macro="" textlink="">
      <xdr:nvSpPr>
        <xdr:cNvPr id="737" name="n_1aveValue【児童館】&#10;一人当たり面積">
          <a:extLst>
            <a:ext uri="{FF2B5EF4-FFF2-40B4-BE49-F238E27FC236}">
              <a16:creationId xmlns:a16="http://schemas.microsoft.com/office/drawing/2014/main" id="{0DAE0244-DBA4-45B5-88CE-DCB6C4C196AA}"/>
            </a:ext>
          </a:extLst>
        </xdr:cNvPr>
        <xdr:cNvSpPr txBox="1"/>
      </xdr:nvSpPr>
      <xdr:spPr>
        <a:xfrm>
          <a:off x="18561127" y="14051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156227</xdr:rowOff>
    </xdr:from>
    <xdr:ext cx="469744" cy="259045"/>
    <xdr:sp macro="" textlink="">
      <xdr:nvSpPr>
        <xdr:cNvPr id="738" name="n_2aveValue【児童館】&#10;一人当たり面積">
          <a:extLst>
            <a:ext uri="{FF2B5EF4-FFF2-40B4-BE49-F238E27FC236}">
              <a16:creationId xmlns:a16="http://schemas.microsoft.com/office/drawing/2014/main" id="{2ADDC0FA-5F47-420D-B65C-5A282598E081}"/>
            </a:ext>
          </a:extLst>
        </xdr:cNvPr>
        <xdr:cNvSpPr txBox="1"/>
      </xdr:nvSpPr>
      <xdr:spPr>
        <a:xfrm>
          <a:off x="17776267" y="14070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137177</xdr:rowOff>
    </xdr:from>
    <xdr:ext cx="469744" cy="259045"/>
    <xdr:sp macro="" textlink="">
      <xdr:nvSpPr>
        <xdr:cNvPr id="739" name="n_3aveValue【児童館】&#10;一人当たり面積">
          <a:extLst>
            <a:ext uri="{FF2B5EF4-FFF2-40B4-BE49-F238E27FC236}">
              <a16:creationId xmlns:a16="http://schemas.microsoft.com/office/drawing/2014/main" id="{93C0DB80-EADA-4B16-9D73-19FB8EE6E99B}"/>
            </a:ext>
          </a:extLst>
        </xdr:cNvPr>
        <xdr:cNvSpPr txBox="1"/>
      </xdr:nvSpPr>
      <xdr:spPr>
        <a:xfrm>
          <a:off x="17001567" y="14051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99077</xdr:rowOff>
    </xdr:from>
    <xdr:ext cx="469744" cy="259045"/>
    <xdr:sp macro="" textlink="">
      <xdr:nvSpPr>
        <xdr:cNvPr id="740" name="n_4aveValue【児童館】&#10;一人当たり面積">
          <a:extLst>
            <a:ext uri="{FF2B5EF4-FFF2-40B4-BE49-F238E27FC236}">
              <a16:creationId xmlns:a16="http://schemas.microsoft.com/office/drawing/2014/main" id="{0F4CB01C-ADDD-4284-B79D-904D90FA6D19}"/>
            </a:ext>
          </a:extLst>
        </xdr:cNvPr>
        <xdr:cNvSpPr txBox="1"/>
      </xdr:nvSpPr>
      <xdr:spPr>
        <a:xfrm>
          <a:off x="16226867" y="14013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79</xdr:row>
      <xdr:rowOff>29227</xdr:rowOff>
    </xdr:from>
    <xdr:ext cx="469744" cy="259045"/>
    <xdr:sp macro="" textlink="">
      <xdr:nvSpPr>
        <xdr:cNvPr id="741" name="n_1mainValue【児童館】&#10;一人当たり面積">
          <a:extLst>
            <a:ext uri="{FF2B5EF4-FFF2-40B4-BE49-F238E27FC236}">
              <a16:creationId xmlns:a16="http://schemas.microsoft.com/office/drawing/2014/main" id="{5DC78CE6-49A5-410C-B169-692DDB9C90E2}"/>
            </a:ext>
          </a:extLst>
        </xdr:cNvPr>
        <xdr:cNvSpPr txBox="1"/>
      </xdr:nvSpPr>
      <xdr:spPr>
        <a:xfrm>
          <a:off x="18561127" y="13272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79</xdr:row>
      <xdr:rowOff>29227</xdr:rowOff>
    </xdr:from>
    <xdr:ext cx="469744" cy="259045"/>
    <xdr:sp macro="" textlink="">
      <xdr:nvSpPr>
        <xdr:cNvPr id="742" name="n_2mainValue【児童館】&#10;一人当たり面積">
          <a:extLst>
            <a:ext uri="{FF2B5EF4-FFF2-40B4-BE49-F238E27FC236}">
              <a16:creationId xmlns:a16="http://schemas.microsoft.com/office/drawing/2014/main" id="{C1A64A3D-B103-4CC5-9747-74EBAADD87A5}"/>
            </a:ext>
          </a:extLst>
        </xdr:cNvPr>
        <xdr:cNvSpPr txBox="1"/>
      </xdr:nvSpPr>
      <xdr:spPr>
        <a:xfrm>
          <a:off x="17776267" y="13272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79</xdr:row>
      <xdr:rowOff>29227</xdr:rowOff>
    </xdr:from>
    <xdr:ext cx="469744" cy="259045"/>
    <xdr:sp macro="" textlink="">
      <xdr:nvSpPr>
        <xdr:cNvPr id="743" name="n_3mainValue【児童館】&#10;一人当たり面積">
          <a:extLst>
            <a:ext uri="{FF2B5EF4-FFF2-40B4-BE49-F238E27FC236}">
              <a16:creationId xmlns:a16="http://schemas.microsoft.com/office/drawing/2014/main" id="{6AEFC10E-268F-4940-917C-0DC28B1E51FC}"/>
            </a:ext>
          </a:extLst>
        </xdr:cNvPr>
        <xdr:cNvSpPr txBox="1"/>
      </xdr:nvSpPr>
      <xdr:spPr>
        <a:xfrm>
          <a:off x="17001567" y="13272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75</xdr:row>
      <xdr:rowOff>143527</xdr:rowOff>
    </xdr:from>
    <xdr:ext cx="469744" cy="259045"/>
    <xdr:sp macro="" textlink="">
      <xdr:nvSpPr>
        <xdr:cNvPr id="744" name="n_4mainValue【児童館】&#10;一人当たり面積">
          <a:extLst>
            <a:ext uri="{FF2B5EF4-FFF2-40B4-BE49-F238E27FC236}">
              <a16:creationId xmlns:a16="http://schemas.microsoft.com/office/drawing/2014/main" id="{C330F5E8-652C-438B-A619-4DDD514EA6A0}"/>
            </a:ext>
          </a:extLst>
        </xdr:cNvPr>
        <xdr:cNvSpPr txBox="1"/>
      </xdr:nvSpPr>
      <xdr:spPr>
        <a:xfrm>
          <a:off x="16226867" y="12716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5" name="正方形/長方形 744">
          <a:extLst>
            <a:ext uri="{FF2B5EF4-FFF2-40B4-BE49-F238E27FC236}">
              <a16:creationId xmlns:a16="http://schemas.microsoft.com/office/drawing/2014/main" id="{364F038A-482D-4124-BE26-006B233C38F6}"/>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65</xdr:col>
      <xdr:colOff>63500</xdr:colOff>
      <xdr:row>94</xdr:row>
      <xdr:rowOff>165100</xdr:rowOff>
    </xdr:from>
    <xdr:to>
      <xdr:col>73</xdr:col>
      <xdr:colOff>63500</xdr:colOff>
      <xdr:row>96</xdr:row>
      <xdr:rowOff>76200</xdr:rowOff>
    </xdr:to>
    <xdr:sp macro="" textlink="">
      <xdr:nvSpPr>
        <xdr:cNvPr id="746" name="正方形/長方形 745">
          <a:extLst>
            <a:ext uri="{FF2B5EF4-FFF2-40B4-BE49-F238E27FC236}">
              <a16:creationId xmlns:a16="http://schemas.microsoft.com/office/drawing/2014/main" id="{CB909887-37CD-4BE8-9076-716E167AD9DF}"/>
            </a:ext>
          </a:extLst>
        </xdr:cNvPr>
        <xdr:cNvSpPr/>
      </xdr:nvSpPr>
      <xdr:spPr>
        <a:xfrm>
          <a:off x="109601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65</xdr:col>
      <xdr:colOff>63500</xdr:colOff>
      <xdr:row>96</xdr:row>
      <xdr:rowOff>25400</xdr:rowOff>
    </xdr:from>
    <xdr:to>
      <xdr:col>73</xdr:col>
      <xdr:colOff>63500</xdr:colOff>
      <xdr:row>97</xdr:row>
      <xdr:rowOff>107950</xdr:rowOff>
    </xdr:to>
    <xdr:sp macro="" textlink="">
      <xdr:nvSpPr>
        <xdr:cNvPr id="747" name="正方形/長方形 746">
          <a:extLst>
            <a:ext uri="{FF2B5EF4-FFF2-40B4-BE49-F238E27FC236}">
              <a16:creationId xmlns:a16="http://schemas.microsoft.com/office/drawing/2014/main" id="{E68DC23E-71E4-4C3E-B91C-6EA194EBB719}"/>
            </a:ext>
          </a:extLst>
        </xdr:cNvPr>
        <xdr:cNvSpPr/>
      </xdr:nvSpPr>
      <xdr:spPr>
        <a:xfrm>
          <a:off x="109601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72</xdr:col>
      <xdr:colOff>0</xdr:colOff>
      <xdr:row>94</xdr:row>
      <xdr:rowOff>165100</xdr:rowOff>
    </xdr:from>
    <xdr:to>
      <xdr:col>80</xdr:col>
      <xdr:colOff>0</xdr:colOff>
      <xdr:row>96</xdr:row>
      <xdr:rowOff>76200</xdr:rowOff>
    </xdr:to>
    <xdr:sp macro="" textlink="">
      <xdr:nvSpPr>
        <xdr:cNvPr id="748" name="正方形/長方形 747">
          <a:extLst>
            <a:ext uri="{FF2B5EF4-FFF2-40B4-BE49-F238E27FC236}">
              <a16:creationId xmlns:a16="http://schemas.microsoft.com/office/drawing/2014/main" id="{CA003979-30E8-459A-BBF7-D09949FD8AC1}"/>
            </a:ext>
          </a:extLst>
        </xdr:cNvPr>
        <xdr:cNvSpPr/>
      </xdr:nvSpPr>
      <xdr:spPr>
        <a:xfrm>
          <a:off x="120700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72</xdr:col>
      <xdr:colOff>0</xdr:colOff>
      <xdr:row>96</xdr:row>
      <xdr:rowOff>25400</xdr:rowOff>
    </xdr:from>
    <xdr:to>
      <xdr:col>80</xdr:col>
      <xdr:colOff>0</xdr:colOff>
      <xdr:row>97</xdr:row>
      <xdr:rowOff>107950</xdr:rowOff>
    </xdr:to>
    <xdr:sp macro="" textlink="">
      <xdr:nvSpPr>
        <xdr:cNvPr id="749" name="正方形/長方形 748">
          <a:extLst>
            <a:ext uri="{FF2B5EF4-FFF2-40B4-BE49-F238E27FC236}">
              <a16:creationId xmlns:a16="http://schemas.microsoft.com/office/drawing/2014/main" id="{727A97E7-4156-47F1-ACC9-19F589DDFAE0}"/>
            </a:ext>
          </a:extLst>
        </xdr:cNvPr>
        <xdr:cNvSpPr/>
      </xdr:nvSpPr>
      <xdr:spPr>
        <a:xfrm>
          <a:off x="120700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0" name="正方形/長方形 749">
          <a:extLst>
            <a:ext uri="{FF2B5EF4-FFF2-40B4-BE49-F238E27FC236}">
              <a16:creationId xmlns:a16="http://schemas.microsoft.com/office/drawing/2014/main" id="{C5003E15-63AC-4236-B957-99B9E10EE733}"/>
            </a:ext>
          </a:extLst>
        </xdr:cNvPr>
        <xdr:cNvSpPr/>
      </xdr:nvSpPr>
      <xdr:spPr>
        <a:xfrm>
          <a:off x="1096010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751" name="正方形/長方形 750">
          <a:extLst>
            <a:ext uri="{FF2B5EF4-FFF2-40B4-BE49-F238E27FC236}">
              <a16:creationId xmlns:a16="http://schemas.microsoft.com/office/drawing/2014/main" id="{3D367A99-40C7-4DA8-A2DC-2DF6D83F27A8}"/>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0</xdr:colOff>
      <xdr:row>94</xdr:row>
      <xdr:rowOff>165100</xdr:rowOff>
    </xdr:from>
    <xdr:to>
      <xdr:col>104</xdr:col>
      <xdr:colOff>0</xdr:colOff>
      <xdr:row>96</xdr:row>
      <xdr:rowOff>76200</xdr:rowOff>
    </xdr:to>
    <xdr:sp macro="" textlink="">
      <xdr:nvSpPr>
        <xdr:cNvPr id="752" name="正方形/長方形 751">
          <a:extLst>
            <a:ext uri="{FF2B5EF4-FFF2-40B4-BE49-F238E27FC236}">
              <a16:creationId xmlns:a16="http://schemas.microsoft.com/office/drawing/2014/main" id="{16A07A1B-D064-4081-9068-0829F3227298}"/>
            </a:ext>
          </a:extLst>
        </xdr:cNvPr>
        <xdr:cNvSpPr/>
      </xdr:nvSpPr>
      <xdr:spPr>
        <a:xfrm>
          <a:off x="16093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96</xdr:col>
      <xdr:colOff>0</xdr:colOff>
      <xdr:row>96</xdr:row>
      <xdr:rowOff>25400</xdr:rowOff>
    </xdr:from>
    <xdr:to>
      <xdr:col>104</xdr:col>
      <xdr:colOff>0</xdr:colOff>
      <xdr:row>97</xdr:row>
      <xdr:rowOff>107950</xdr:rowOff>
    </xdr:to>
    <xdr:sp macro="" textlink="">
      <xdr:nvSpPr>
        <xdr:cNvPr id="753" name="正方形/長方形 752">
          <a:extLst>
            <a:ext uri="{FF2B5EF4-FFF2-40B4-BE49-F238E27FC236}">
              <a16:creationId xmlns:a16="http://schemas.microsoft.com/office/drawing/2014/main" id="{E93E0739-042A-421A-91E1-15F2E3A3DD14}"/>
            </a:ext>
          </a:extLst>
        </xdr:cNvPr>
        <xdr:cNvSpPr/>
      </xdr:nvSpPr>
      <xdr:spPr>
        <a:xfrm>
          <a:off x="16093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127000</xdr:colOff>
      <xdr:row>94</xdr:row>
      <xdr:rowOff>165100</xdr:rowOff>
    </xdr:from>
    <xdr:to>
      <xdr:col>110</xdr:col>
      <xdr:colOff>127000</xdr:colOff>
      <xdr:row>96</xdr:row>
      <xdr:rowOff>76200</xdr:rowOff>
    </xdr:to>
    <xdr:sp macro="" textlink="">
      <xdr:nvSpPr>
        <xdr:cNvPr id="754" name="正方形/長方形 753">
          <a:extLst>
            <a:ext uri="{FF2B5EF4-FFF2-40B4-BE49-F238E27FC236}">
              <a16:creationId xmlns:a16="http://schemas.microsoft.com/office/drawing/2014/main" id="{9C8BE00E-905A-402F-8984-A8D180324BAA}"/>
            </a:ext>
          </a:extLst>
        </xdr:cNvPr>
        <xdr:cNvSpPr/>
      </xdr:nvSpPr>
      <xdr:spPr>
        <a:xfrm>
          <a:off x="17226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102</xdr:col>
      <xdr:colOff>127000</xdr:colOff>
      <xdr:row>96</xdr:row>
      <xdr:rowOff>25400</xdr:rowOff>
    </xdr:from>
    <xdr:to>
      <xdr:col>110</xdr:col>
      <xdr:colOff>127000</xdr:colOff>
      <xdr:row>97</xdr:row>
      <xdr:rowOff>107950</xdr:rowOff>
    </xdr:to>
    <xdr:sp macro="" textlink="">
      <xdr:nvSpPr>
        <xdr:cNvPr id="755" name="正方形/長方形 754">
          <a:extLst>
            <a:ext uri="{FF2B5EF4-FFF2-40B4-BE49-F238E27FC236}">
              <a16:creationId xmlns:a16="http://schemas.microsoft.com/office/drawing/2014/main" id="{A81A85E9-D70A-442E-8A57-94C507D54217}"/>
            </a:ext>
          </a:extLst>
        </xdr:cNvPr>
        <xdr:cNvSpPr/>
      </xdr:nvSpPr>
      <xdr:spPr>
        <a:xfrm>
          <a:off x="17226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56" name="正方形/長方形 755">
          <a:extLst>
            <a:ext uri="{FF2B5EF4-FFF2-40B4-BE49-F238E27FC236}">
              <a16:creationId xmlns:a16="http://schemas.microsoft.com/office/drawing/2014/main" id="{2F476BC0-25DA-4ED8-8A27-245FEC83E9F8}"/>
            </a:ext>
          </a:extLst>
        </xdr:cNvPr>
        <xdr:cNvSpPr/>
      </xdr:nvSpPr>
      <xdr:spPr>
        <a:xfrm>
          <a:off x="1609344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757" name="正方形/長方形 756">
          <a:extLst>
            <a:ext uri="{FF2B5EF4-FFF2-40B4-BE49-F238E27FC236}">
              <a16:creationId xmlns:a16="http://schemas.microsoft.com/office/drawing/2014/main" id="{82674FC9-62B4-4462-8959-0AC64004E6D6}"/>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8" name="正方形/長方形 757">
          <a:extLst>
            <a:ext uri="{FF2B5EF4-FFF2-40B4-BE49-F238E27FC236}">
              <a16:creationId xmlns:a16="http://schemas.microsoft.com/office/drawing/2014/main" id="{38221111-8C7D-40DF-BFFA-E8C374BA78C4}"/>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9" name="テキスト ボックス 758">
          <a:extLst>
            <a:ext uri="{FF2B5EF4-FFF2-40B4-BE49-F238E27FC236}">
              <a16:creationId xmlns:a16="http://schemas.microsoft.com/office/drawing/2014/main" id="{708EA03F-F446-41D3-A849-9D9318E6BD18}"/>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類似団体と比較して特に有形固定資産減価償却率が高くなっている施設は、「道路」である。「道路」については、有形固定資産減価償却率が類似団体内平均値を上回っているが、これは、供用開始から</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年以上経過し、有形固定資産減価償却率が</a:t>
          </a:r>
          <a:r>
            <a:rPr kumimoji="1" lang="en-US" altLang="ja-JP" sz="1100">
              <a:solidFill>
                <a:schemeClr val="dk1"/>
              </a:solidFill>
              <a:effectLst/>
              <a:latin typeface="+mn-lt"/>
              <a:ea typeface="+mn-ea"/>
              <a:cs typeface="+mn-cs"/>
            </a:rPr>
            <a:t>97</a:t>
          </a:r>
          <a:r>
            <a:rPr kumimoji="1" lang="ja-JP" altLang="ja-JP" sz="1100">
              <a:solidFill>
                <a:schemeClr val="dk1"/>
              </a:solidFill>
              <a:effectLst/>
              <a:latin typeface="+mn-lt"/>
              <a:ea typeface="+mn-ea"/>
              <a:cs typeface="+mn-cs"/>
            </a:rPr>
            <a:t>％以上となっているものが大半となることが原因である。そのため、優先順位を定め、適切な改修・修繕を実施していく。また、今後、「千代田区道路整備方針」に基づき、長寿命化・修繕を実施していく。</a:t>
          </a:r>
          <a:endParaRPr lang="ja-JP" altLang="ja-JP" sz="1400">
            <a:effectLst/>
          </a:endParaRPr>
        </a:p>
        <a:p>
          <a:r>
            <a:rPr kumimoji="1" lang="ja-JP" altLang="ja-JP" sz="1100">
              <a:solidFill>
                <a:schemeClr val="dk1"/>
              </a:solidFill>
              <a:effectLst/>
              <a:latin typeface="+mn-lt"/>
              <a:ea typeface="+mn-ea"/>
              <a:cs typeface="+mn-cs"/>
            </a:rPr>
            <a:t>また、一人当たりの指標については、類似団体内平均値と比べ多くの類型で上回る数値となっている。これは類似団体の中で人口が最も少なく、固定費部分の割合が大きいことによる。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45F006C2-BC0E-4C0D-B48E-059FC4B80625}"/>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E297CD84-BDD9-4905-915F-912707B01F32}"/>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CE6C2894-9B39-4CF1-A1C1-FDEEF18AFF0D}"/>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D66723FD-A311-4317-9ADF-D9051A6FA9B1}"/>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東京都千代田区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C438E448-35E2-4185-9A4B-0DE38B807E96}"/>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AC8D0AA2-902E-4C77-AFA0-BEF5BFAD7E05}"/>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A20173CE-EF5C-4E43-B657-7DF6A116CA48}"/>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42721CFD-9018-45FB-B5A0-1DC780507CE6}"/>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30DAFB92-1B5A-4E3F-8298-B87B705C8CA7}"/>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A7BD8C71-116F-4F5E-9B35-088599F8C098}"/>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68,755
64,897
11.66
74,108,521
71,379,667
1,786,125
38,486,440
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23C5DA2E-4100-4C51-9F1F-0F194DA8A7FD}"/>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2445040D-9EA9-4F4A-8D00-F177CC2B04F7}"/>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CD5CC79F-308A-4B82-9D24-1A5447CB8A7B}"/>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41F4F9FD-E3D3-4BA1-BF18-56F532D3A812}"/>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C6C47D02-BAF1-4315-A1FD-94305E85BA9A}"/>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97C88C50-588C-4442-B37E-591966DD2307}"/>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72DC2A8C-1429-4E2E-86BE-AE1461B2269B}"/>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4C29E79E-2A69-4E69-9E3C-5FEB68A3F492}"/>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D641E48F-08F8-4A71-A40C-84CBDC7BAFA3}"/>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972C2D31-197F-46D2-A568-91A574869A28}"/>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71996DFB-5BAC-4B65-9303-9E74E4077299}"/>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29EAF790-C3FF-46F6-8328-EB9F188D7370}"/>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7D6DAA0E-5C74-456D-ABF7-7CD0F34DCF05}"/>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F6B3E880-2AEE-4692-A0C1-7F0757427783}"/>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7CD95D14-9A45-4DDA-8651-978FD67EE66F}"/>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41D73616-8F96-455D-B583-A675C946DCF1}"/>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CF3D0542-F691-4AC8-8CD2-CA6E615781B0}"/>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196F5930-48E0-43CB-888E-48BA40B863B5}"/>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151DDAB-13D0-4556-BD5C-F88BA592E842}"/>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31BFC1C9-36AB-437A-9143-DF7F6677D01A}"/>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A1AA2051-4F87-4553-9635-B7F2AA4760E0}"/>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AC50E8E1-03E9-4B6B-B1C9-29DE4AEA69BE}"/>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4C775818-0AEE-45A1-83B5-58A882822CFF}"/>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A3193D7F-6053-4202-9B41-9D15027BC46F}"/>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D7DC0F37-4554-4011-A2AC-FEC7ECF7E0E8}"/>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AC2D84C5-98D2-44ED-96B8-455D4917E8C9}"/>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E7176287-BDE8-4F59-B142-C4A9D804FFA3}"/>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DC292EC5-8E85-4728-A4C6-86C7563D16BB}"/>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237EE6B8-E224-4960-85B4-603E67BB60C1}"/>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851E6AE1-FDF8-4A3E-844F-F0028EF2DC03}"/>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628FEE1C-0F08-449E-BBD4-952A0B43913F}"/>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36752D5C-3D29-491F-8950-F289DD4963F4}"/>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AA03BA3C-CA70-401F-98CE-AE70E647B7B7}"/>
            </a:ext>
          </a:extLst>
        </xdr:cNvPr>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5" name="テキスト ボックス 44">
          <a:extLst>
            <a:ext uri="{FF2B5EF4-FFF2-40B4-BE49-F238E27FC236}">
              <a16:creationId xmlns:a16="http://schemas.microsoft.com/office/drawing/2014/main" id="{1DD49D7F-9B14-4BA4-B1BF-DA7D427B2332}"/>
            </a:ext>
          </a:extLst>
        </xdr:cNvPr>
        <xdr:cNvSpPr txBox="1"/>
      </xdr:nvSpPr>
      <xdr:spPr>
        <a:xfrm>
          <a:off x="336081" y="69405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7C4CAE66-C02D-4DBD-AF0A-43EBE73623BB}"/>
            </a:ext>
          </a:extLst>
        </xdr:cNvPr>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64DFCDE1-ADE5-40FC-911C-6A3A014405D9}"/>
            </a:ext>
          </a:extLst>
        </xdr:cNvPr>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BA5E1285-D6E2-4FDD-BF0A-C581910C0964}"/>
            </a:ext>
          </a:extLst>
        </xdr:cNvPr>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33EA21C3-B0EB-4321-BC41-C55099BEA0BD}"/>
            </a:ext>
          </a:extLst>
        </xdr:cNvPr>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46D35251-0A8C-4379-9130-9C38899F3014}"/>
            </a:ext>
          </a:extLst>
        </xdr:cNvPr>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A844354C-26ED-4B21-B102-5EAC1703083D}"/>
            </a:ext>
          </a:extLst>
        </xdr:cNvPr>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1B2467B7-E840-477F-9B4E-81DBF18C49D9}"/>
            </a:ext>
          </a:extLst>
        </xdr:cNvPr>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86377</xdr:rowOff>
    </xdr:from>
    <xdr:ext cx="338939" cy="259045"/>
    <xdr:sp macro="" textlink="">
      <xdr:nvSpPr>
        <xdr:cNvPr id="53" name="テキスト ボックス 52">
          <a:extLst>
            <a:ext uri="{FF2B5EF4-FFF2-40B4-BE49-F238E27FC236}">
              <a16:creationId xmlns:a16="http://schemas.microsoft.com/office/drawing/2014/main" id="{BD59AE00-DE07-4D3F-8671-FBE11666CC80}"/>
            </a:ext>
          </a:extLst>
        </xdr:cNvPr>
        <xdr:cNvSpPr txBox="1"/>
      </xdr:nvSpPr>
      <xdr:spPr>
        <a:xfrm>
          <a:off x="377341" y="54508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591E8DEB-9511-4A90-A7CC-AAB0B17FFF71}"/>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a:extLst>
            <a:ext uri="{FF2B5EF4-FFF2-40B4-BE49-F238E27FC236}">
              <a16:creationId xmlns:a16="http://schemas.microsoft.com/office/drawing/2014/main" id="{E59953FE-C6F1-4F3C-A9E8-465DB15B2037}"/>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146685</xdr:rowOff>
    </xdr:from>
    <xdr:to>
      <xdr:col>24</xdr:col>
      <xdr:colOff>62865</xdr:colOff>
      <xdr:row>41</xdr:row>
      <xdr:rowOff>161925</xdr:rowOff>
    </xdr:to>
    <xdr:cxnSp macro="">
      <xdr:nvCxnSpPr>
        <xdr:cNvPr id="56" name="直線コネクタ 55">
          <a:extLst>
            <a:ext uri="{FF2B5EF4-FFF2-40B4-BE49-F238E27FC236}">
              <a16:creationId xmlns:a16="http://schemas.microsoft.com/office/drawing/2014/main" id="{63DA6950-F3F0-4A47-92BC-9DB411840CB4}"/>
            </a:ext>
          </a:extLst>
        </xdr:cNvPr>
        <xdr:cNvCxnSpPr/>
      </xdr:nvCxnSpPr>
      <xdr:spPr>
        <a:xfrm flipV="1">
          <a:off x="4086225" y="5846445"/>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165752</xdr:rowOff>
    </xdr:from>
    <xdr:ext cx="405111" cy="259045"/>
    <xdr:sp macro="" textlink="">
      <xdr:nvSpPr>
        <xdr:cNvPr id="57" name="【図書館】&#10;有形固定資産減価償却率最小値テキスト">
          <a:extLst>
            <a:ext uri="{FF2B5EF4-FFF2-40B4-BE49-F238E27FC236}">
              <a16:creationId xmlns:a16="http://schemas.microsoft.com/office/drawing/2014/main" id="{2A551D8B-9171-434F-915E-2CC753455E87}"/>
            </a:ext>
          </a:extLst>
        </xdr:cNvPr>
        <xdr:cNvSpPr txBox="1"/>
      </xdr:nvSpPr>
      <xdr:spPr>
        <a:xfrm>
          <a:off x="4124960" y="7038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161925</xdr:rowOff>
    </xdr:from>
    <xdr:to>
      <xdr:col>24</xdr:col>
      <xdr:colOff>152400</xdr:colOff>
      <xdr:row>41</xdr:row>
      <xdr:rowOff>161925</xdr:rowOff>
    </xdr:to>
    <xdr:cxnSp macro="">
      <xdr:nvCxnSpPr>
        <xdr:cNvPr id="58" name="直線コネクタ 57">
          <a:extLst>
            <a:ext uri="{FF2B5EF4-FFF2-40B4-BE49-F238E27FC236}">
              <a16:creationId xmlns:a16="http://schemas.microsoft.com/office/drawing/2014/main" id="{7EDA8032-392B-4B06-AD79-A74D84CFAD47}"/>
            </a:ext>
          </a:extLst>
        </xdr:cNvPr>
        <xdr:cNvCxnSpPr/>
      </xdr:nvCxnSpPr>
      <xdr:spPr>
        <a:xfrm>
          <a:off x="4020820" y="70351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93362</xdr:rowOff>
    </xdr:from>
    <xdr:ext cx="405111" cy="259045"/>
    <xdr:sp macro="" textlink="">
      <xdr:nvSpPr>
        <xdr:cNvPr id="59" name="【図書館】&#10;有形固定資産減価償却率最大値テキスト">
          <a:extLst>
            <a:ext uri="{FF2B5EF4-FFF2-40B4-BE49-F238E27FC236}">
              <a16:creationId xmlns:a16="http://schemas.microsoft.com/office/drawing/2014/main" id="{D8B0DB4C-1FBA-44F4-9B52-46B72BC9E331}"/>
            </a:ext>
          </a:extLst>
        </xdr:cNvPr>
        <xdr:cNvSpPr txBox="1"/>
      </xdr:nvSpPr>
      <xdr:spPr>
        <a:xfrm>
          <a:off x="4124960" y="5625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146685</xdr:rowOff>
    </xdr:from>
    <xdr:to>
      <xdr:col>24</xdr:col>
      <xdr:colOff>152400</xdr:colOff>
      <xdr:row>34</xdr:row>
      <xdr:rowOff>146685</xdr:rowOff>
    </xdr:to>
    <xdr:cxnSp macro="">
      <xdr:nvCxnSpPr>
        <xdr:cNvPr id="60" name="直線コネクタ 59">
          <a:extLst>
            <a:ext uri="{FF2B5EF4-FFF2-40B4-BE49-F238E27FC236}">
              <a16:creationId xmlns:a16="http://schemas.microsoft.com/office/drawing/2014/main" id="{BE838313-56D6-464C-A407-7D7A7CD0B536}"/>
            </a:ext>
          </a:extLst>
        </xdr:cNvPr>
        <xdr:cNvCxnSpPr/>
      </xdr:nvCxnSpPr>
      <xdr:spPr>
        <a:xfrm>
          <a:off x="4020820" y="58464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7637</xdr:rowOff>
    </xdr:from>
    <xdr:ext cx="405111" cy="259045"/>
    <xdr:sp macro="" textlink="">
      <xdr:nvSpPr>
        <xdr:cNvPr id="61" name="【図書館】&#10;有形固定資産減価償却率平均値テキスト">
          <a:extLst>
            <a:ext uri="{FF2B5EF4-FFF2-40B4-BE49-F238E27FC236}">
              <a16:creationId xmlns:a16="http://schemas.microsoft.com/office/drawing/2014/main" id="{92265F0F-EF2E-4855-B08F-2DD423CFA243}"/>
            </a:ext>
          </a:extLst>
        </xdr:cNvPr>
        <xdr:cNvSpPr txBox="1"/>
      </xdr:nvSpPr>
      <xdr:spPr>
        <a:xfrm>
          <a:off x="4124960" y="63779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29210</xdr:rowOff>
    </xdr:from>
    <xdr:to>
      <xdr:col>24</xdr:col>
      <xdr:colOff>114300</xdr:colOff>
      <xdr:row>38</xdr:row>
      <xdr:rowOff>130810</xdr:rowOff>
    </xdr:to>
    <xdr:sp macro="" textlink="">
      <xdr:nvSpPr>
        <xdr:cNvPr id="62" name="フローチャート: 判断 61">
          <a:extLst>
            <a:ext uri="{FF2B5EF4-FFF2-40B4-BE49-F238E27FC236}">
              <a16:creationId xmlns:a16="http://schemas.microsoft.com/office/drawing/2014/main" id="{98447865-AF89-4AC9-9AD5-13F4776BBAE9}"/>
            </a:ext>
          </a:extLst>
        </xdr:cNvPr>
        <xdr:cNvSpPr/>
      </xdr:nvSpPr>
      <xdr:spPr>
        <a:xfrm>
          <a:off x="4036060" y="639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12065</xdr:rowOff>
    </xdr:from>
    <xdr:to>
      <xdr:col>20</xdr:col>
      <xdr:colOff>38100</xdr:colOff>
      <xdr:row>38</xdr:row>
      <xdr:rowOff>113665</xdr:rowOff>
    </xdr:to>
    <xdr:sp macro="" textlink="">
      <xdr:nvSpPr>
        <xdr:cNvPr id="63" name="フローチャート: 判断 62">
          <a:extLst>
            <a:ext uri="{FF2B5EF4-FFF2-40B4-BE49-F238E27FC236}">
              <a16:creationId xmlns:a16="http://schemas.microsoft.com/office/drawing/2014/main" id="{3D77B60E-2B24-440A-9C73-6618BFEEA441}"/>
            </a:ext>
          </a:extLst>
        </xdr:cNvPr>
        <xdr:cNvSpPr/>
      </xdr:nvSpPr>
      <xdr:spPr>
        <a:xfrm>
          <a:off x="3312160" y="638238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57785</xdr:rowOff>
    </xdr:from>
    <xdr:to>
      <xdr:col>15</xdr:col>
      <xdr:colOff>101600</xdr:colOff>
      <xdr:row>38</xdr:row>
      <xdr:rowOff>159385</xdr:rowOff>
    </xdr:to>
    <xdr:sp macro="" textlink="">
      <xdr:nvSpPr>
        <xdr:cNvPr id="64" name="フローチャート: 判断 63">
          <a:extLst>
            <a:ext uri="{FF2B5EF4-FFF2-40B4-BE49-F238E27FC236}">
              <a16:creationId xmlns:a16="http://schemas.microsoft.com/office/drawing/2014/main" id="{EF2FD160-5CF4-4A86-A7DD-9CFBC18C267B}"/>
            </a:ext>
          </a:extLst>
        </xdr:cNvPr>
        <xdr:cNvSpPr/>
      </xdr:nvSpPr>
      <xdr:spPr>
        <a:xfrm>
          <a:off x="2514600" y="642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53975</xdr:rowOff>
    </xdr:from>
    <xdr:to>
      <xdr:col>10</xdr:col>
      <xdr:colOff>165100</xdr:colOff>
      <xdr:row>38</xdr:row>
      <xdr:rowOff>155575</xdr:rowOff>
    </xdr:to>
    <xdr:sp macro="" textlink="">
      <xdr:nvSpPr>
        <xdr:cNvPr id="65" name="フローチャート: 判断 64">
          <a:extLst>
            <a:ext uri="{FF2B5EF4-FFF2-40B4-BE49-F238E27FC236}">
              <a16:creationId xmlns:a16="http://schemas.microsoft.com/office/drawing/2014/main" id="{83A5D03F-5B64-4E6F-A01E-3D79A4365C1D}"/>
            </a:ext>
          </a:extLst>
        </xdr:cNvPr>
        <xdr:cNvSpPr/>
      </xdr:nvSpPr>
      <xdr:spPr>
        <a:xfrm>
          <a:off x="1739900" y="642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59690</xdr:rowOff>
    </xdr:from>
    <xdr:to>
      <xdr:col>6</xdr:col>
      <xdr:colOff>38100</xdr:colOff>
      <xdr:row>38</xdr:row>
      <xdr:rowOff>161290</xdr:rowOff>
    </xdr:to>
    <xdr:sp macro="" textlink="">
      <xdr:nvSpPr>
        <xdr:cNvPr id="66" name="フローチャート: 判断 65">
          <a:extLst>
            <a:ext uri="{FF2B5EF4-FFF2-40B4-BE49-F238E27FC236}">
              <a16:creationId xmlns:a16="http://schemas.microsoft.com/office/drawing/2014/main" id="{F13869A0-E18F-4986-AF98-B652D759461A}"/>
            </a:ext>
          </a:extLst>
        </xdr:cNvPr>
        <xdr:cNvSpPr/>
      </xdr:nvSpPr>
      <xdr:spPr>
        <a:xfrm>
          <a:off x="965200" y="643001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708B8CCD-58EE-4562-9A95-3E2348D4222D}"/>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36869558-2D15-4207-9924-2D1E038FABB2}"/>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81C1B12C-0DAD-4B62-A3DA-9F775072AC34}"/>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3F686089-8EBE-4EB6-9AD0-F4A725B2F40A}"/>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134F7965-40BE-4889-9CAA-30733F1BC568}"/>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50165</xdr:rowOff>
    </xdr:from>
    <xdr:to>
      <xdr:col>24</xdr:col>
      <xdr:colOff>114300</xdr:colOff>
      <xdr:row>37</xdr:row>
      <xdr:rowOff>151765</xdr:rowOff>
    </xdr:to>
    <xdr:sp macro="" textlink="">
      <xdr:nvSpPr>
        <xdr:cNvPr id="72" name="楕円 71">
          <a:extLst>
            <a:ext uri="{FF2B5EF4-FFF2-40B4-BE49-F238E27FC236}">
              <a16:creationId xmlns:a16="http://schemas.microsoft.com/office/drawing/2014/main" id="{6EBEFC7A-339D-46E2-9C27-863A505E1BB2}"/>
            </a:ext>
          </a:extLst>
        </xdr:cNvPr>
        <xdr:cNvSpPr/>
      </xdr:nvSpPr>
      <xdr:spPr>
        <a:xfrm>
          <a:off x="4036060" y="625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73042</xdr:rowOff>
    </xdr:from>
    <xdr:ext cx="405111" cy="259045"/>
    <xdr:sp macro="" textlink="">
      <xdr:nvSpPr>
        <xdr:cNvPr id="73" name="【図書館】&#10;有形固定資産減価償却率該当値テキスト">
          <a:extLst>
            <a:ext uri="{FF2B5EF4-FFF2-40B4-BE49-F238E27FC236}">
              <a16:creationId xmlns:a16="http://schemas.microsoft.com/office/drawing/2014/main" id="{57543962-51B1-4252-97E7-2DE8D22860AA}"/>
            </a:ext>
          </a:extLst>
        </xdr:cNvPr>
        <xdr:cNvSpPr txBox="1"/>
      </xdr:nvSpPr>
      <xdr:spPr>
        <a:xfrm>
          <a:off x="4124960" y="6108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8255</xdr:rowOff>
    </xdr:from>
    <xdr:to>
      <xdr:col>20</xdr:col>
      <xdr:colOff>38100</xdr:colOff>
      <xdr:row>37</xdr:row>
      <xdr:rowOff>109855</xdr:rowOff>
    </xdr:to>
    <xdr:sp macro="" textlink="">
      <xdr:nvSpPr>
        <xdr:cNvPr id="74" name="楕円 73">
          <a:extLst>
            <a:ext uri="{FF2B5EF4-FFF2-40B4-BE49-F238E27FC236}">
              <a16:creationId xmlns:a16="http://schemas.microsoft.com/office/drawing/2014/main" id="{AE2F426A-9492-482B-949D-C506C77F24CC}"/>
            </a:ext>
          </a:extLst>
        </xdr:cNvPr>
        <xdr:cNvSpPr/>
      </xdr:nvSpPr>
      <xdr:spPr>
        <a:xfrm>
          <a:off x="3312160" y="621093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59055</xdr:rowOff>
    </xdr:from>
    <xdr:to>
      <xdr:col>24</xdr:col>
      <xdr:colOff>63500</xdr:colOff>
      <xdr:row>37</xdr:row>
      <xdr:rowOff>100965</xdr:rowOff>
    </xdr:to>
    <xdr:cxnSp macro="">
      <xdr:nvCxnSpPr>
        <xdr:cNvPr id="75" name="直線コネクタ 74">
          <a:extLst>
            <a:ext uri="{FF2B5EF4-FFF2-40B4-BE49-F238E27FC236}">
              <a16:creationId xmlns:a16="http://schemas.microsoft.com/office/drawing/2014/main" id="{CF125F6A-66A5-450F-8080-DC4BD44A99F0}"/>
            </a:ext>
          </a:extLst>
        </xdr:cNvPr>
        <xdr:cNvCxnSpPr/>
      </xdr:nvCxnSpPr>
      <xdr:spPr>
        <a:xfrm>
          <a:off x="3355340" y="6261735"/>
          <a:ext cx="73152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139700</xdr:rowOff>
    </xdr:from>
    <xdr:to>
      <xdr:col>15</xdr:col>
      <xdr:colOff>101600</xdr:colOff>
      <xdr:row>37</xdr:row>
      <xdr:rowOff>69850</xdr:rowOff>
    </xdr:to>
    <xdr:sp macro="" textlink="">
      <xdr:nvSpPr>
        <xdr:cNvPr id="76" name="楕円 75">
          <a:extLst>
            <a:ext uri="{FF2B5EF4-FFF2-40B4-BE49-F238E27FC236}">
              <a16:creationId xmlns:a16="http://schemas.microsoft.com/office/drawing/2014/main" id="{F96803C4-8B4A-40DC-8EB8-C717EFAE7FAD}"/>
            </a:ext>
          </a:extLst>
        </xdr:cNvPr>
        <xdr:cNvSpPr/>
      </xdr:nvSpPr>
      <xdr:spPr>
        <a:xfrm>
          <a:off x="2514600" y="61747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19050</xdr:rowOff>
    </xdr:from>
    <xdr:to>
      <xdr:col>19</xdr:col>
      <xdr:colOff>177800</xdr:colOff>
      <xdr:row>37</xdr:row>
      <xdr:rowOff>59055</xdr:rowOff>
    </xdr:to>
    <xdr:cxnSp macro="">
      <xdr:nvCxnSpPr>
        <xdr:cNvPr id="77" name="直線コネクタ 76">
          <a:extLst>
            <a:ext uri="{FF2B5EF4-FFF2-40B4-BE49-F238E27FC236}">
              <a16:creationId xmlns:a16="http://schemas.microsoft.com/office/drawing/2014/main" id="{D3DA00C8-79C4-4301-B297-D187BCE13F5D}"/>
            </a:ext>
          </a:extLst>
        </xdr:cNvPr>
        <xdr:cNvCxnSpPr/>
      </xdr:nvCxnSpPr>
      <xdr:spPr>
        <a:xfrm>
          <a:off x="2565400" y="6221730"/>
          <a:ext cx="78994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97790</xdr:rowOff>
    </xdr:from>
    <xdr:to>
      <xdr:col>10</xdr:col>
      <xdr:colOff>165100</xdr:colOff>
      <xdr:row>37</xdr:row>
      <xdr:rowOff>27940</xdr:rowOff>
    </xdr:to>
    <xdr:sp macro="" textlink="">
      <xdr:nvSpPr>
        <xdr:cNvPr id="78" name="楕円 77">
          <a:extLst>
            <a:ext uri="{FF2B5EF4-FFF2-40B4-BE49-F238E27FC236}">
              <a16:creationId xmlns:a16="http://schemas.microsoft.com/office/drawing/2014/main" id="{E089DECF-945D-4902-AD96-03F1F91EC2C1}"/>
            </a:ext>
          </a:extLst>
        </xdr:cNvPr>
        <xdr:cNvSpPr/>
      </xdr:nvSpPr>
      <xdr:spPr>
        <a:xfrm>
          <a:off x="1739900" y="61328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148590</xdr:rowOff>
    </xdr:from>
    <xdr:to>
      <xdr:col>15</xdr:col>
      <xdr:colOff>50800</xdr:colOff>
      <xdr:row>37</xdr:row>
      <xdr:rowOff>19050</xdr:rowOff>
    </xdr:to>
    <xdr:cxnSp macro="">
      <xdr:nvCxnSpPr>
        <xdr:cNvPr id="79" name="直線コネクタ 78">
          <a:extLst>
            <a:ext uri="{FF2B5EF4-FFF2-40B4-BE49-F238E27FC236}">
              <a16:creationId xmlns:a16="http://schemas.microsoft.com/office/drawing/2014/main" id="{98DA9B13-26B0-4D34-9D60-84290ED1C1C7}"/>
            </a:ext>
          </a:extLst>
        </xdr:cNvPr>
        <xdr:cNvCxnSpPr/>
      </xdr:nvCxnSpPr>
      <xdr:spPr>
        <a:xfrm>
          <a:off x="1790700" y="6183630"/>
          <a:ext cx="7747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55880</xdr:rowOff>
    </xdr:from>
    <xdr:to>
      <xdr:col>6</xdr:col>
      <xdr:colOff>38100</xdr:colOff>
      <xdr:row>36</xdr:row>
      <xdr:rowOff>157480</xdr:rowOff>
    </xdr:to>
    <xdr:sp macro="" textlink="">
      <xdr:nvSpPr>
        <xdr:cNvPr id="80" name="楕円 79">
          <a:extLst>
            <a:ext uri="{FF2B5EF4-FFF2-40B4-BE49-F238E27FC236}">
              <a16:creationId xmlns:a16="http://schemas.microsoft.com/office/drawing/2014/main" id="{06D2CD16-C912-4724-867C-C28107CBFFB6}"/>
            </a:ext>
          </a:extLst>
        </xdr:cNvPr>
        <xdr:cNvSpPr/>
      </xdr:nvSpPr>
      <xdr:spPr>
        <a:xfrm>
          <a:off x="965200" y="609092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106680</xdr:rowOff>
    </xdr:from>
    <xdr:to>
      <xdr:col>10</xdr:col>
      <xdr:colOff>114300</xdr:colOff>
      <xdr:row>36</xdr:row>
      <xdr:rowOff>148590</xdr:rowOff>
    </xdr:to>
    <xdr:cxnSp macro="">
      <xdr:nvCxnSpPr>
        <xdr:cNvPr id="81" name="直線コネクタ 80">
          <a:extLst>
            <a:ext uri="{FF2B5EF4-FFF2-40B4-BE49-F238E27FC236}">
              <a16:creationId xmlns:a16="http://schemas.microsoft.com/office/drawing/2014/main" id="{6C2C57CC-F1DA-4B9C-9256-FB64F8555A22}"/>
            </a:ext>
          </a:extLst>
        </xdr:cNvPr>
        <xdr:cNvCxnSpPr/>
      </xdr:nvCxnSpPr>
      <xdr:spPr>
        <a:xfrm>
          <a:off x="1008380" y="6141720"/>
          <a:ext cx="78232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104792</xdr:rowOff>
    </xdr:from>
    <xdr:ext cx="405111" cy="259045"/>
    <xdr:sp macro="" textlink="">
      <xdr:nvSpPr>
        <xdr:cNvPr id="82" name="n_1aveValue【図書館】&#10;有形固定資産減価償却率">
          <a:extLst>
            <a:ext uri="{FF2B5EF4-FFF2-40B4-BE49-F238E27FC236}">
              <a16:creationId xmlns:a16="http://schemas.microsoft.com/office/drawing/2014/main" id="{1404605D-E2E6-47E7-956D-971F558FECDE}"/>
            </a:ext>
          </a:extLst>
        </xdr:cNvPr>
        <xdr:cNvSpPr txBox="1"/>
      </xdr:nvSpPr>
      <xdr:spPr>
        <a:xfrm>
          <a:off x="3170564" y="6475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150512</xdr:rowOff>
    </xdr:from>
    <xdr:ext cx="405111" cy="259045"/>
    <xdr:sp macro="" textlink="">
      <xdr:nvSpPr>
        <xdr:cNvPr id="83" name="n_2aveValue【図書館】&#10;有形固定資産減価償却率">
          <a:extLst>
            <a:ext uri="{FF2B5EF4-FFF2-40B4-BE49-F238E27FC236}">
              <a16:creationId xmlns:a16="http://schemas.microsoft.com/office/drawing/2014/main" id="{CC9028AA-89F9-4DE4-A72E-BEF022738334}"/>
            </a:ext>
          </a:extLst>
        </xdr:cNvPr>
        <xdr:cNvSpPr txBox="1"/>
      </xdr:nvSpPr>
      <xdr:spPr>
        <a:xfrm>
          <a:off x="2385704" y="652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146702</xdr:rowOff>
    </xdr:from>
    <xdr:ext cx="405111" cy="259045"/>
    <xdr:sp macro="" textlink="">
      <xdr:nvSpPr>
        <xdr:cNvPr id="84" name="n_3aveValue【図書館】&#10;有形固定資産減価償却率">
          <a:extLst>
            <a:ext uri="{FF2B5EF4-FFF2-40B4-BE49-F238E27FC236}">
              <a16:creationId xmlns:a16="http://schemas.microsoft.com/office/drawing/2014/main" id="{68531078-54A9-4B5B-BD8C-BDC421F367DA}"/>
            </a:ext>
          </a:extLst>
        </xdr:cNvPr>
        <xdr:cNvSpPr txBox="1"/>
      </xdr:nvSpPr>
      <xdr:spPr>
        <a:xfrm>
          <a:off x="1611004" y="651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152417</xdr:rowOff>
    </xdr:from>
    <xdr:ext cx="405111" cy="259045"/>
    <xdr:sp macro="" textlink="">
      <xdr:nvSpPr>
        <xdr:cNvPr id="85" name="n_4aveValue【図書館】&#10;有形固定資産減価償却率">
          <a:extLst>
            <a:ext uri="{FF2B5EF4-FFF2-40B4-BE49-F238E27FC236}">
              <a16:creationId xmlns:a16="http://schemas.microsoft.com/office/drawing/2014/main" id="{DCC2F043-D496-4CC0-8831-E500C9C078E1}"/>
            </a:ext>
          </a:extLst>
        </xdr:cNvPr>
        <xdr:cNvSpPr txBox="1"/>
      </xdr:nvSpPr>
      <xdr:spPr>
        <a:xfrm>
          <a:off x="836304" y="6522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126382</xdr:rowOff>
    </xdr:from>
    <xdr:ext cx="405111" cy="259045"/>
    <xdr:sp macro="" textlink="">
      <xdr:nvSpPr>
        <xdr:cNvPr id="86" name="n_1mainValue【図書館】&#10;有形固定資産減価償却率">
          <a:extLst>
            <a:ext uri="{FF2B5EF4-FFF2-40B4-BE49-F238E27FC236}">
              <a16:creationId xmlns:a16="http://schemas.microsoft.com/office/drawing/2014/main" id="{6066E197-DB52-489D-B176-8685BBF60281}"/>
            </a:ext>
          </a:extLst>
        </xdr:cNvPr>
        <xdr:cNvSpPr txBox="1"/>
      </xdr:nvSpPr>
      <xdr:spPr>
        <a:xfrm>
          <a:off x="3170564" y="5993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86377</xdr:rowOff>
    </xdr:from>
    <xdr:ext cx="405111" cy="259045"/>
    <xdr:sp macro="" textlink="">
      <xdr:nvSpPr>
        <xdr:cNvPr id="87" name="n_2mainValue【図書館】&#10;有形固定資産減価償却率">
          <a:extLst>
            <a:ext uri="{FF2B5EF4-FFF2-40B4-BE49-F238E27FC236}">
              <a16:creationId xmlns:a16="http://schemas.microsoft.com/office/drawing/2014/main" id="{9D4C74B9-9D60-483C-86F0-336442010A24}"/>
            </a:ext>
          </a:extLst>
        </xdr:cNvPr>
        <xdr:cNvSpPr txBox="1"/>
      </xdr:nvSpPr>
      <xdr:spPr>
        <a:xfrm>
          <a:off x="2385704" y="595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44467</xdr:rowOff>
    </xdr:from>
    <xdr:ext cx="405111" cy="259045"/>
    <xdr:sp macro="" textlink="">
      <xdr:nvSpPr>
        <xdr:cNvPr id="88" name="n_3mainValue【図書館】&#10;有形固定資産減価償却率">
          <a:extLst>
            <a:ext uri="{FF2B5EF4-FFF2-40B4-BE49-F238E27FC236}">
              <a16:creationId xmlns:a16="http://schemas.microsoft.com/office/drawing/2014/main" id="{9319B5CB-6E0B-4A90-AF99-A841D6BE44C8}"/>
            </a:ext>
          </a:extLst>
        </xdr:cNvPr>
        <xdr:cNvSpPr txBox="1"/>
      </xdr:nvSpPr>
      <xdr:spPr>
        <a:xfrm>
          <a:off x="1611004" y="5911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2557</xdr:rowOff>
    </xdr:from>
    <xdr:ext cx="405111" cy="259045"/>
    <xdr:sp macro="" textlink="">
      <xdr:nvSpPr>
        <xdr:cNvPr id="89" name="n_4mainValue【図書館】&#10;有形固定資産減価償却率">
          <a:extLst>
            <a:ext uri="{FF2B5EF4-FFF2-40B4-BE49-F238E27FC236}">
              <a16:creationId xmlns:a16="http://schemas.microsoft.com/office/drawing/2014/main" id="{75635300-E122-4845-B6DE-F3F2C6582557}"/>
            </a:ext>
          </a:extLst>
        </xdr:cNvPr>
        <xdr:cNvSpPr txBox="1"/>
      </xdr:nvSpPr>
      <xdr:spPr>
        <a:xfrm>
          <a:off x="836304" y="586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0" name="正方形/長方形 89">
          <a:extLst>
            <a:ext uri="{FF2B5EF4-FFF2-40B4-BE49-F238E27FC236}">
              <a16:creationId xmlns:a16="http://schemas.microsoft.com/office/drawing/2014/main" id="{8C296494-4E01-46F6-B7CD-EFA67002A2C5}"/>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1" name="正方形/長方形 90">
          <a:extLst>
            <a:ext uri="{FF2B5EF4-FFF2-40B4-BE49-F238E27FC236}">
              <a16:creationId xmlns:a16="http://schemas.microsoft.com/office/drawing/2014/main" id="{92339FBB-EDEA-4409-9225-DED114AED897}"/>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2" name="正方形/長方形 91">
          <a:extLst>
            <a:ext uri="{FF2B5EF4-FFF2-40B4-BE49-F238E27FC236}">
              <a16:creationId xmlns:a16="http://schemas.microsoft.com/office/drawing/2014/main" id="{A4F92AEC-C33A-4A43-A72C-07040FFD5897}"/>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3" name="正方形/長方形 92">
          <a:extLst>
            <a:ext uri="{FF2B5EF4-FFF2-40B4-BE49-F238E27FC236}">
              <a16:creationId xmlns:a16="http://schemas.microsoft.com/office/drawing/2014/main" id="{C9813C23-C2B5-43B1-ABE8-17DFBB3D6341}"/>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4" name="正方形/長方形 93">
          <a:extLst>
            <a:ext uri="{FF2B5EF4-FFF2-40B4-BE49-F238E27FC236}">
              <a16:creationId xmlns:a16="http://schemas.microsoft.com/office/drawing/2014/main" id="{747362D8-F797-491E-B534-0225E77EFE5D}"/>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5" name="正方形/長方形 94">
          <a:extLst>
            <a:ext uri="{FF2B5EF4-FFF2-40B4-BE49-F238E27FC236}">
              <a16:creationId xmlns:a16="http://schemas.microsoft.com/office/drawing/2014/main" id="{0C089E02-F003-499C-878E-08F6F4A8773E}"/>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6" name="正方形/長方形 95">
          <a:extLst>
            <a:ext uri="{FF2B5EF4-FFF2-40B4-BE49-F238E27FC236}">
              <a16:creationId xmlns:a16="http://schemas.microsoft.com/office/drawing/2014/main" id="{2C85993A-CE73-461C-9A80-97F4E18D3A1D}"/>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7" name="正方形/長方形 96">
          <a:extLst>
            <a:ext uri="{FF2B5EF4-FFF2-40B4-BE49-F238E27FC236}">
              <a16:creationId xmlns:a16="http://schemas.microsoft.com/office/drawing/2014/main" id="{2555C402-24ED-498D-8CFF-0AD64732F118}"/>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8" name="テキスト ボックス 97">
          <a:extLst>
            <a:ext uri="{FF2B5EF4-FFF2-40B4-BE49-F238E27FC236}">
              <a16:creationId xmlns:a16="http://schemas.microsoft.com/office/drawing/2014/main" id="{61BDF154-6E9D-4798-A86C-5B152F1594A2}"/>
            </a:ext>
          </a:extLst>
        </xdr:cNvPr>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9" name="直線コネクタ 98">
          <a:extLst>
            <a:ext uri="{FF2B5EF4-FFF2-40B4-BE49-F238E27FC236}">
              <a16:creationId xmlns:a16="http://schemas.microsoft.com/office/drawing/2014/main" id="{7E8BEAB4-A6EA-438C-B2DF-44288097BAF5}"/>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0" name="直線コネクタ 99">
          <a:extLst>
            <a:ext uri="{FF2B5EF4-FFF2-40B4-BE49-F238E27FC236}">
              <a16:creationId xmlns:a16="http://schemas.microsoft.com/office/drawing/2014/main" id="{641EF6DF-1FA6-4FF6-AA94-7724AF09A388}"/>
            </a:ext>
          </a:extLst>
        </xdr:cNvPr>
        <xdr:cNvCxnSpPr/>
      </xdr:nvCxnSpPr>
      <xdr:spPr>
        <a:xfrm>
          <a:off x="5826760" y="70065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1" name="テキスト ボックス 100">
          <a:extLst>
            <a:ext uri="{FF2B5EF4-FFF2-40B4-BE49-F238E27FC236}">
              <a16:creationId xmlns:a16="http://schemas.microsoft.com/office/drawing/2014/main" id="{96324ED2-1AC0-401F-A071-933FB1DCD17F}"/>
            </a:ext>
          </a:extLst>
        </xdr:cNvPr>
        <xdr:cNvSpPr txBox="1"/>
      </xdr:nvSpPr>
      <xdr:spPr>
        <a:xfrm>
          <a:off x="540530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2" name="直線コネクタ 101">
          <a:extLst>
            <a:ext uri="{FF2B5EF4-FFF2-40B4-BE49-F238E27FC236}">
              <a16:creationId xmlns:a16="http://schemas.microsoft.com/office/drawing/2014/main" id="{0685B7D9-BAF5-470F-A36F-C89A23E99181}"/>
            </a:ext>
          </a:extLst>
        </xdr:cNvPr>
        <xdr:cNvCxnSpPr/>
      </xdr:nvCxnSpPr>
      <xdr:spPr>
        <a:xfrm>
          <a:off x="5826760" y="655701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3" name="テキスト ボックス 102">
          <a:extLst>
            <a:ext uri="{FF2B5EF4-FFF2-40B4-BE49-F238E27FC236}">
              <a16:creationId xmlns:a16="http://schemas.microsoft.com/office/drawing/2014/main" id="{4FE9F455-9C7D-42CE-98E3-7420AE77D050}"/>
            </a:ext>
          </a:extLst>
        </xdr:cNvPr>
        <xdr:cNvSpPr txBox="1"/>
      </xdr:nvSpPr>
      <xdr:spPr>
        <a:xfrm>
          <a:off x="5405301" y="64185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4" name="直線コネクタ 103">
          <a:extLst>
            <a:ext uri="{FF2B5EF4-FFF2-40B4-BE49-F238E27FC236}">
              <a16:creationId xmlns:a16="http://schemas.microsoft.com/office/drawing/2014/main" id="{2356844A-129C-452F-88A0-730007F04ADC}"/>
            </a:ext>
          </a:extLst>
        </xdr:cNvPr>
        <xdr:cNvCxnSpPr/>
      </xdr:nvCxnSpPr>
      <xdr:spPr>
        <a:xfrm>
          <a:off x="5826760" y="61112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5" name="テキスト ボックス 104">
          <a:extLst>
            <a:ext uri="{FF2B5EF4-FFF2-40B4-BE49-F238E27FC236}">
              <a16:creationId xmlns:a16="http://schemas.microsoft.com/office/drawing/2014/main" id="{F9345C38-0FC6-4CBD-B9F5-5ECA5B2ACFEC}"/>
            </a:ext>
          </a:extLst>
        </xdr:cNvPr>
        <xdr:cNvSpPr txBox="1"/>
      </xdr:nvSpPr>
      <xdr:spPr>
        <a:xfrm>
          <a:off x="5405301" y="597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6" name="直線コネクタ 105">
          <a:extLst>
            <a:ext uri="{FF2B5EF4-FFF2-40B4-BE49-F238E27FC236}">
              <a16:creationId xmlns:a16="http://schemas.microsoft.com/office/drawing/2014/main" id="{4A5395C1-6ED8-4995-80C8-557B92CB9917}"/>
            </a:ext>
          </a:extLst>
        </xdr:cNvPr>
        <xdr:cNvCxnSpPr/>
      </xdr:nvCxnSpPr>
      <xdr:spPr>
        <a:xfrm>
          <a:off x="5826760" y="56654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7" name="テキスト ボックス 106">
          <a:extLst>
            <a:ext uri="{FF2B5EF4-FFF2-40B4-BE49-F238E27FC236}">
              <a16:creationId xmlns:a16="http://schemas.microsoft.com/office/drawing/2014/main" id="{8BF9E9FE-B349-4BB6-82AB-C2BC7375CAED}"/>
            </a:ext>
          </a:extLst>
        </xdr:cNvPr>
        <xdr:cNvSpPr txBox="1"/>
      </xdr:nvSpPr>
      <xdr:spPr>
        <a:xfrm>
          <a:off x="5405301" y="5527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8" name="直線コネクタ 107">
          <a:extLst>
            <a:ext uri="{FF2B5EF4-FFF2-40B4-BE49-F238E27FC236}">
              <a16:creationId xmlns:a16="http://schemas.microsoft.com/office/drawing/2014/main" id="{C9697EE4-2C58-4F21-AFDA-40750C0E92CA}"/>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9" name="テキスト ボックス 108">
          <a:extLst>
            <a:ext uri="{FF2B5EF4-FFF2-40B4-BE49-F238E27FC236}">
              <a16:creationId xmlns:a16="http://schemas.microsoft.com/office/drawing/2014/main" id="{92D52663-74F9-4138-9E29-A146EC413C2B}"/>
            </a:ext>
          </a:extLst>
        </xdr:cNvPr>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0" name="【図書館】&#10;一人当たり面積グラフ枠">
          <a:extLst>
            <a:ext uri="{FF2B5EF4-FFF2-40B4-BE49-F238E27FC236}">
              <a16:creationId xmlns:a16="http://schemas.microsoft.com/office/drawing/2014/main" id="{C85CFE75-7993-423D-9760-705C7EBDB945}"/>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35</xdr:row>
      <xdr:rowOff>124206</xdr:rowOff>
    </xdr:from>
    <xdr:to>
      <xdr:col>54</xdr:col>
      <xdr:colOff>189865</xdr:colOff>
      <xdr:row>41</xdr:row>
      <xdr:rowOff>96774</xdr:rowOff>
    </xdr:to>
    <xdr:cxnSp macro="">
      <xdr:nvCxnSpPr>
        <xdr:cNvPr id="111" name="直線コネクタ 110">
          <a:extLst>
            <a:ext uri="{FF2B5EF4-FFF2-40B4-BE49-F238E27FC236}">
              <a16:creationId xmlns:a16="http://schemas.microsoft.com/office/drawing/2014/main" id="{44F531CA-29A5-4FE2-9636-3882B6568862}"/>
            </a:ext>
          </a:extLst>
        </xdr:cNvPr>
        <xdr:cNvCxnSpPr/>
      </xdr:nvCxnSpPr>
      <xdr:spPr>
        <a:xfrm flipV="1">
          <a:off x="9219565" y="5991606"/>
          <a:ext cx="0" cy="97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100601</xdr:rowOff>
    </xdr:from>
    <xdr:ext cx="469744" cy="259045"/>
    <xdr:sp macro="" textlink="">
      <xdr:nvSpPr>
        <xdr:cNvPr id="112" name="【図書館】&#10;一人当たり面積最小値テキスト">
          <a:extLst>
            <a:ext uri="{FF2B5EF4-FFF2-40B4-BE49-F238E27FC236}">
              <a16:creationId xmlns:a16="http://schemas.microsoft.com/office/drawing/2014/main" id="{B1DA9B0F-2073-4F06-9254-F8CCB5A66183}"/>
            </a:ext>
          </a:extLst>
        </xdr:cNvPr>
        <xdr:cNvSpPr txBox="1"/>
      </xdr:nvSpPr>
      <xdr:spPr>
        <a:xfrm>
          <a:off x="9258300" y="6973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96774</xdr:rowOff>
    </xdr:from>
    <xdr:to>
      <xdr:col>55</xdr:col>
      <xdr:colOff>88900</xdr:colOff>
      <xdr:row>41</xdr:row>
      <xdr:rowOff>96774</xdr:rowOff>
    </xdr:to>
    <xdr:cxnSp macro="">
      <xdr:nvCxnSpPr>
        <xdr:cNvPr id="113" name="直線コネクタ 112">
          <a:extLst>
            <a:ext uri="{FF2B5EF4-FFF2-40B4-BE49-F238E27FC236}">
              <a16:creationId xmlns:a16="http://schemas.microsoft.com/office/drawing/2014/main" id="{39DB1952-96A5-46A9-B2D6-C9915DE250C9}"/>
            </a:ext>
          </a:extLst>
        </xdr:cNvPr>
        <xdr:cNvCxnSpPr/>
      </xdr:nvCxnSpPr>
      <xdr:spPr>
        <a:xfrm>
          <a:off x="9154160" y="697001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34</xdr:row>
      <xdr:rowOff>70883</xdr:rowOff>
    </xdr:from>
    <xdr:ext cx="469744" cy="259045"/>
    <xdr:sp macro="" textlink="">
      <xdr:nvSpPr>
        <xdr:cNvPr id="114" name="【図書館】&#10;一人当たり面積最大値テキスト">
          <a:extLst>
            <a:ext uri="{FF2B5EF4-FFF2-40B4-BE49-F238E27FC236}">
              <a16:creationId xmlns:a16="http://schemas.microsoft.com/office/drawing/2014/main" id="{8ED4CDA6-2C76-4334-9984-F6792901C486}"/>
            </a:ext>
          </a:extLst>
        </xdr:cNvPr>
        <xdr:cNvSpPr txBox="1"/>
      </xdr:nvSpPr>
      <xdr:spPr>
        <a:xfrm>
          <a:off x="9258300" y="5770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124206</xdr:rowOff>
    </xdr:from>
    <xdr:to>
      <xdr:col>55</xdr:col>
      <xdr:colOff>88900</xdr:colOff>
      <xdr:row>35</xdr:row>
      <xdr:rowOff>124206</xdr:rowOff>
    </xdr:to>
    <xdr:cxnSp macro="">
      <xdr:nvCxnSpPr>
        <xdr:cNvPr id="115" name="直線コネクタ 114">
          <a:extLst>
            <a:ext uri="{FF2B5EF4-FFF2-40B4-BE49-F238E27FC236}">
              <a16:creationId xmlns:a16="http://schemas.microsoft.com/office/drawing/2014/main" id="{0C73951C-C183-45AB-B871-D46B76298498}"/>
            </a:ext>
          </a:extLst>
        </xdr:cNvPr>
        <xdr:cNvCxnSpPr/>
      </xdr:nvCxnSpPr>
      <xdr:spPr>
        <a:xfrm>
          <a:off x="9154160" y="599160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63263</xdr:rowOff>
    </xdr:from>
    <xdr:ext cx="469744" cy="259045"/>
    <xdr:sp macro="" textlink="">
      <xdr:nvSpPr>
        <xdr:cNvPr id="116" name="【図書館】&#10;一人当たり面積平均値テキスト">
          <a:extLst>
            <a:ext uri="{FF2B5EF4-FFF2-40B4-BE49-F238E27FC236}">
              <a16:creationId xmlns:a16="http://schemas.microsoft.com/office/drawing/2014/main" id="{16404A1F-37C5-474D-B2E1-AF3CC2620BFC}"/>
            </a:ext>
          </a:extLst>
        </xdr:cNvPr>
        <xdr:cNvSpPr txBox="1"/>
      </xdr:nvSpPr>
      <xdr:spPr>
        <a:xfrm>
          <a:off x="9258300" y="67688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84836</xdr:rowOff>
    </xdr:from>
    <xdr:to>
      <xdr:col>55</xdr:col>
      <xdr:colOff>50800</xdr:colOff>
      <xdr:row>41</xdr:row>
      <xdr:rowOff>14986</xdr:rowOff>
    </xdr:to>
    <xdr:sp macro="" textlink="">
      <xdr:nvSpPr>
        <xdr:cNvPr id="117" name="フローチャート: 判断 116">
          <a:extLst>
            <a:ext uri="{FF2B5EF4-FFF2-40B4-BE49-F238E27FC236}">
              <a16:creationId xmlns:a16="http://schemas.microsoft.com/office/drawing/2014/main" id="{A5521A07-5BB2-4FB1-A4B2-E66E8E5F5B6E}"/>
            </a:ext>
          </a:extLst>
        </xdr:cNvPr>
        <xdr:cNvSpPr/>
      </xdr:nvSpPr>
      <xdr:spPr>
        <a:xfrm>
          <a:off x="9192260" y="679043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84836</xdr:rowOff>
    </xdr:from>
    <xdr:to>
      <xdr:col>50</xdr:col>
      <xdr:colOff>165100</xdr:colOff>
      <xdr:row>41</xdr:row>
      <xdr:rowOff>14986</xdr:rowOff>
    </xdr:to>
    <xdr:sp macro="" textlink="">
      <xdr:nvSpPr>
        <xdr:cNvPr id="118" name="フローチャート: 判断 117">
          <a:extLst>
            <a:ext uri="{FF2B5EF4-FFF2-40B4-BE49-F238E27FC236}">
              <a16:creationId xmlns:a16="http://schemas.microsoft.com/office/drawing/2014/main" id="{DA44E900-F949-4BF2-B908-CEE9EC10218D}"/>
            </a:ext>
          </a:extLst>
        </xdr:cNvPr>
        <xdr:cNvSpPr/>
      </xdr:nvSpPr>
      <xdr:spPr>
        <a:xfrm>
          <a:off x="8445500" y="679043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93980</xdr:rowOff>
    </xdr:from>
    <xdr:to>
      <xdr:col>46</xdr:col>
      <xdr:colOff>38100</xdr:colOff>
      <xdr:row>41</xdr:row>
      <xdr:rowOff>24130</xdr:rowOff>
    </xdr:to>
    <xdr:sp macro="" textlink="">
      <xdr:nvSpPr>
        <xdr:cNvPr id="119" name="フローチャート: 判断 118">
          <a:extLst>
            <a:ext uri="{FF2B5EF4-FFF2-40B4-BE49-F238E27FC236}">
              <a16:creationId xmlns:a16="http://schemas.microsoft.com/office/drawing/2014/main" id="{C10FB1B7-C809-40C1-97F7-0E17486296A7}"/>
            </a:ext>
          </a:extLst>
        </xdr:cNvPr>
        <xdr:cNvSpPr/>
      </xdr:nvSpPr>
      <xdr:spPr>
        <a:xfrm>
          <a:off x="7670800" y="67995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93980</xdr:rowOff>
    </xdr:from>
    <xdr:to>
      <xdr:col>41</xdr:col>
      <xdr:colOff>101600</xdr:colOff>
      <xdr:row>41</xdr:row>
      <xdr:rowOff>24130</xdr:rowOff>
    </xdr:to>
    <xdr:sp macro="" textlink="">
      <xdr:nvSpPr>
        <xdr:cNvPr id="120" name="フローチャート: 判断 119">
          <a:extLst>
            <a:ext uri="{FF2B5EF4-FFF2-40B4-BE49-F238E27FC236}">
              <a16:creationId xmlns:a16="http://schemas.microsoft.com/office/drawing/2014/main" id="{D5E96009-3026-45C5-8E9F-23BB30B25EF0}"/>
            </a:ext>
          </a:extLst>
        </xdr:cNvPr>
        <xdr:cNvSpPr/>
      </xdr:nvSpPr>
      <xdr:spPr>
        <a:xfrm>
          <a:off x="6873240" y="67995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89408</xdr:rowOff>
    </xdr:from>
    <xdr:to>
      <xdr:col>36</xdr:col>
      <xdr:colOff>165100</xdr:colOff>
      <xdr:row>41</xdr:row>
      <xdr:rowOff>19558</xdr:rowOff>
    </xdr:to>
    <xdr:sp macro="" textlink="">
      <xdr:nvSpPr>
        <xdr:cNvPr id="121" name="フローチャート: 判断 120">
          <a:extLst>
            <a:ext uri="{FF2B5EF4-FFF2-40B4-BE49-F238E27FC236}">
              <a16:creationId xmlns:a16="http://schemas.microsoft.com/office/drawing/2014/main" id="{781DFE0C-F630-4FDB-8506-18B23C5E6494}"/>
            </a:ext>
          </a:extLst>
        </xdr:cNvPr>
        <xdr:cNvSpPr/>
      </xdr:nvSpPr>
      <xdr:spPr>
        <a:xfrm>
          <a:off x="6098540" y="679500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42B365FA-8BAD-4EDE-9AA4-07597546F712}"/>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9D78C1A1-3F9D-4A30-AF86-5A0C1ABA33E1}"/>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1CFDD8B6-093E-4037-9659-9F1BF16335C6}"/>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510A365D-748D-4E7B-A0B5-8BFC676318CB}"/>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B31C5140-07EF-4115-B502-B894C46EF26C}"/>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73406</xdr:rowOff>
    </xdr:from>
    <xdr:to>
      <xdr:col>55</xdr:col>
      <xdr:colOff>50800</xdr:colOff>
      <xdr:row>36</xdr:row>
      <xdr:rowOff>3556</xdr:rowOff>
    </xdr:to>
    <xdr:sp macro="" textlink="">
      <xdr:nvSpPr>
        <xdr:cNvPr id="127" name="楕円 126">
          <a:extLst>
            <a:ext uri="{FF2B5EF4-FFF2-40B4-BE49-F238E27FC236}">
              <a16:creationId xmlns:a16="http://schemas.microsoft.com/office/drawing/2014/main" id="{968E2A83-2367-40BF-9334-0549C2294BBD}"/>
            </a:ext>
          </a:extLst>
        </xdr:cNvPr>
        <xdr:cNvSpPr/>
      </xdr:nvSpPr>
      <xdr:spPr>
        <a:xfrm>
          <a:off x="9192260" y="594080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35</xdr:row>
      <xdr:rowOff>26433</xdr:rowOff>
    </xdr:from>
    <xdr:ext cx="469744" cy="259045"/>
    <xdr:sp macro="" textlink="">
      <xdr:nvSpPr>
        <xdr:cNvPr id="128" name="【図書館】&#10;一人当たり面積該当値テキスト">
          <a:extLst>
            <a:ext uri="{FF2B5EF4-FFF2-40B4-BE49-F238E27FC236}">
              <a16:creationId xmlns:a16="http://schemas.microsoft.com/office/drawing/2014/main" id="{F630215C-0088-4ABE-B0E5-6A9086547F25}"/>
            </a:ext>
          </a:extLst>
        </xdr:cNvPr>
        <xdr:cNvSpPr txBox="1"/>
      </xdr:nvSpPr>
      <xdr:spPr>
        <a:xfrm>
          <a:off x="9258300" y="5893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59690</xdr:rowOff>
    </xdr:from>
    <xdr:to>
      <xdr:col>50</xdr:col>
      <xdr:colOff>165100</xdr:colOff>
      <xdr:row>35</xdr:row>
      <xdr:rowOff>161290</xdr:rowOff>
    </xdr:to>
    <xdr:sp macro="" textlink="">
      <xdr:nvSpPr>
        <xdr:cNvPr id="129" name="楕円 128">
          <a:extLst>
            <a:ext uri="{FF2B5EF4-FFF2-40B4-BE49-F238E27FC236}">
              <a16:creationId xmlns:a16="http://schemas.microsoft.com/office/drawing/2014/main" id="{3D3B18D2-57EE-49E5-9260-E0795ABC691A}"/>
            </a:ext>
          </a:extLst>
        </xdr:cNvPr>
        <xdr:cNvSpPr/>
      </xdr:nvSpPr>
      <xdr:spPr>
        <a:xfrm>
          <a:off x="8445500" y="5927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35</xdr:row>
      <xdr:rowOff>110490</xdr:rowOff>
    </xdr:from>
    <xdr:to>
      <xdr:col>55</xdr:col>
      <xdr:colOff>0</xdr:colOff>
      <xdr:row>35</xdr:row>
      <xdr:rowOff>124206</xdr:rowOff>
    </xdr:to>
    <xdr:cxnSp macro="">
      <xdr:nvCxnSpPr>
        <xdr:cNvPr id="130" name="直線コネクタ 129">
          <a:extLst>
            <a:ext uri="{FF2B5EF4-FFF2-40B4-BE49-F238E27FC236}">
              <a16:creationId xmlns:a16="http://schemas.microsoft.com/office/drawing/2014/main" id="{D7EAB036-9DA1-47E9-9DA3-CD644DF7AC44}"/>
            </a:ext>
          </a:extLst>
        </xdr:cNvPr>
        <xdr:cNvCxnSpPr/>
      </xdr:nvCxnSpPr>
      <xdr:spPr>
        <a:xfrm>
          <a:off x="8496300" y="5977890"/>
          <a:ext cx="7239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45974</xdr:rowOff>
    </xdr:from>
    <xdr:to>
      <xdr:col>46</xdr:col>
      <xdr:colOff>38100</xdr:colOff>
      <xdr:row>35</xdr:row>
      <xdr:rowOff>147574</xdr:rowOff>
    </xdr:to>
    <xdr:sp macro="" textlink="">
      <xdr:nvSpPr>
        <xdr:cNvPr id="131" name="楕円 130">
          <a:extLst>
            <a:ext uri="{FF2B5EF4-FFF2-40B4-BE49-F238E27FC236}">
              <a16:creationId xmlns:a16="http://schemas.microsoft.com/office/drawing/2014/main" id="{9C9458BA-06FB-4BB7-B1CA-FC404E012711}"/>
            </a:ext>
          </a:extLst>
        </xdr:cNvPr>
        <xdr:cNvSpPr/>
      </xdr:nvSpPr>
      <xdr:spPr>
        <a:xfrm>
          <a:off x="7670800" y="591337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96774</xdr:rowOff>
    </xdr:from>
    <xdr:to>
      <xdr:col>50</xdr:col>
      <xdr:colOff>114300</xdr:colOff>
      <xdr:row>35</xdr:row>
      <xdr:rowOff>110490</xdr:rowOff>
    </xdr:to>
    <xdr:cxnSp macro="">
      <xdr:nvCxnSpPr>
        <xdr:cNvPr id="132" name="直線コネクタ 131">
          <a:extLst>
            <a:ext uri="{FF2B5EF4-FFF2-40B4-BE49-F238E27FC236}">
              <a16:creationId xmlns:a16="http://schemas.microsoft.com/office/drawing/2014/main" id="{3BD1A758-077D-404A-A81F-3DAEDE0F69C2}"/>
            </a:ext>
          </a:extLst>
        </xdr:cNvPr>
        <xdr:cNvCxnSpPr/>
      </xdr:nvCxnSpPr>
      <xdr:spPr>
        <a:xfrm>
          <a:off x="7713980" y="5964174"/>
          <a:ext cx="78232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50546</xdr:rowOff>
    </xdr:from>
    <xdr:to>
      <xdr:col>41</xdr:col>
      <xdr:colOff>101600</xdr:colOff>
      <xdr:row>35</xdr:row>
      <xdr:rowOff>152146</xdr:rowOff>
    </xdr:to>
    <xdr:sp macro="" textlink="">
      <xdr:nvSpPr>
        <xdr:cNvPr id="133" name="楕円 132">
          <a:extLst>
            <a:ext uri="{FF2B5EF4-FFF2-40B4-BE49-F238E27FC236}">
              <a16:creationId xmlns:a16="http://schemas.microsoft.com/office/drawing/2014/main" id="{E7C845A0-388C-4F2A-AA1B-0F65166D77F4}"/>
            </a:ext>
          </a:extLst>
        </xdr:cNvPr>
        <xdr:cNvSpPr/>
      </xdr:nvSpPr>
      <xdr:spPr>
        <a:xfrm>
          <a:off x="6873240" y="5917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35</xdr:row>
      <xdr:rowOff>96774</xdr:rowOff>
    </xdr:from>
    <xdr:to>
      <xdr:col>45</xdr:col>
      <xdr:colOff>177800</xdr:colOff>
      <xdr:row>35</xdr:row>
      <xdr:rowOff>101346</xdr:rowOff>
    </xdr:to>
    <xdr:cxnSp macro="">
      <xdr:nvCxnSpPr>
        <xdr:cNvPr id="134" name="直線コネクタ 133">
          <a:extLst>
            <a:ext uri="{FF2B5EF4-FFF2-40B4-BE49-F238E27FC236}">
              <a16:creationId xmlns:a16="http://schemas.microsoft.com/office/drawing/2014/main" id="{2285C84B-1549-4D32-8033-66FAB8667D44}"/>
            </a:ext>
          </a:extLst>
        </xdr:cNvPr>
        <xdr:cNvCxnSpPr/>
      </xdr:nvCxnSpPr>
      <xdr:spPr>
        <a:xfrm flipV="1">
          <a:off x="6924040" y="5964174"/>
          <a:ext cx="78994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35</xdr:row>
      <xdr:rowOff>27686</xdr:rowOff>
    </xdr:from>
    <xdr:to>
      <xdr:col>36</xdr:col>
      <xdr:colOff>165100</xdr:colOff>
      <xdr:row>35</xdr:row>
      <xdr:rowOff>129286</xdr:rowOff>
    </xdr:to>
    <xdr:sp macro="" textlink="">
      <xdr:nvSpPr>
        <xdr:cNvPr id="135" name="楕円 134">
          <a:extLst>
            <a:ext uri="{FF2B5EF4-FFF2-40B4-BE49-F238E27FC236}">
              <a16:creationId xmlns:a16="http://schemas.microsoft.com/office/drawing/2014/main" id="{527D664E-29B9-4A63-89F1-EEEA4E2FF46A}"/>
            </a:ext>
          </a:extLst>
        </xdr:cNvPr>
        <xdr:cNvSpPr/>
      </xdr:nvSpPr>
      <xdr:spPr>
        <a:xfrm>
          <a:off x="6098540" y="5895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35</xdr:row>
      <xdr:rowOff>78486</xdr:rowOff>
    </xdr:from>
    <xdr:to>
      <xdr:col>41</xdr:col>
      <xdr:colOff>50800</xdr:colOff>
      <xdr:row>35</xdr:row>
      <xdr:rowOff>101346</xdr:rowOff>
    </xdr:to>
    <xdr:cxnSp macro="">
      <xdr:nvCxnSpPr>
        <xdr:cNvPr id="136" name="直線コネクタ 135">
          <a:extLst>
            <a:ext uri="{FF2B5EF4-FFF2-40B4-BE49-F238E27FC236}">
              <a16:creationId xmlns:a16="http://schemas.microsoft.com/office/drawing/2014/main" id="{0318B8AB-A786-400F-8A33-3B16F83EF11C}"/>
            </a:ext>
          </a:extLst>
        </xdr:cNvPr>
        <xdr:cNvCxnSpPr/>
      </xdr:nvCxnSpPr>
      <xdr:spPr>
        <a:xfrm>
          <a:off x="6149340" y="5945886"/>
          <a:ext cx="7747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41</xdr:row>
      <xdr:rowOff>6113</xdr:rowOff>
    </xdr:from>
    <xdr:ext cx="469744" cy="259045"/>
    <xdr:sp macro="" textlink="">
      <xdr:nvSpPr>
        <xdr:cNvPr id="137" name="n_1aveValue【図書館】&#10;一人当たり面積">
          <a:extLst>
            <a:ext uri="{FF2B5EF4-FFF2-40B4-BE49-F238E27FC236}">
              <a16:creationId xmlns:a16="http://schemas.microsoft.com/office/drawing/2014/main" id="{8A32C5CB-FB83-4076-B18E-F3C7DD58B985}"/>
            </a:ext>
          </a:extLst>
        </xdr:cNvPr>
        <xdr:cNvSpPr txBox="1"/>
      </xdr:nvSpPr>
      <xdr:spPr>
        <a:xfrm>
          <a:off x="8271587" y="6879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15257</xdr:rowOff>
    </xdr:from>
    <xdr:ext cx="469744" cy="259045"/>
    <xdr:sp macro="" textlink="">
      <xdr:nvSpPr>
        <xdr:cNvPr id="138" name="n_2aveValue【図書館】&#10;一人当たり面積">
          <a:extLst>
            <a:ext uri="{FF2B5EF4-FFF2-40B4-BE49-F238E27FC236}">
              <a16:creationId xmlns:a16="http://schemas.microsoft.com/office/drawing/2014/main" id="{57D11084-8EA1-4A20-B6A6-6FCCEB29E796}"/>
            </a:ext>
          </a:extLst>
        </xdr:cNvPr>
        <xdr:cNvSpPr txBox="1"/>
      </xdr:nvSpPr>
      <xdr:spPr>
        <a:xfrm>
          <a:off x="7509587" y="688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15257</xdr:rowOff>
    </xdr:from>
    <xdr:ext cx="469744" cy="259045"/>
    <xdr:sp macro="" textlink="">
      <xdr:nvSpPr>
        <xdr:cNvPr id="139" name="n_3aveValue【図書館】&#10;一人当たり面積">
          <a:extLst>
            <a:ext uri="{FF2B5EF4-FFF2-40B4-BE49-F238E27FC236}">
              <a16:creationId xmlns:a16="http://schemas.microsoft.com/office/drawing/2014/main" id="{EA04C513-7461-4973-80EA-98648D8C3DD9}"/>
            </a:ext>
          </a:extLst>
        </xdr:cNvPr>
        <xdr:cNvSpPr txBox="1"/>
      </xdr:nvSpPr>
      <xdr:spPr>
        <a:xfrm>
          <a:off x="6712027" y="688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10685</xdr:rowOff>
    </xdr:from>
    <xdr:ext cx="469744" cy="259045"/>
    <xdr:sp macro="" textlink="">
      <xdr:nvSpPr>
        <xdr:cNvPr id="140" name="n_4aveValue【図書館】&#10;一人当たり面積">
          <a:extLst>
            <a:ext uri="{FF2B5EF4-FFF2-40B4-BE49-F238E27FC236}">
              <a16:creationId xmlns:a16="http://schemas.microsoft.com/office/drawing/2014/main" id="{B88335FD-EA85-4761-8793-90A47151A9E4}"/>
            </a:ext>
          </a:extLst>
        </xdr:cNvPr>
        <xdr:cNvSpPr txBox="1"/>
      </xdr:nvSpPr>
      <xdr:spPr>
        <a:xfrm>
          <a:off x="5937327" y="6883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34</xdr:row>
      <xdr:rowOff>6367</xdr:rowOff>
    </xdr:from>
    <xdr:ext cx="469744" cy="259045"/>
    <xdr:sp macro="" textlink="">
      <xdr:nvSpPr>
        <xdr:cNvPr id="141" name="n_1mainValue【図書館】&#10;一人当たり面積">
          <a:extLst>
            <a:ext uri="{FF2B5EF4-FFF2-40B4-BE49-F238E27FC236}">
              <a16:creationId xmlns:a16="http://schemas.microsoft.com/office/drawing/2014/main" id="{FDBCC00D-B2E0-4A05-B947-BE64C248E0D0}"/>
            </a:ext>
          </a:extLst>
        </xdr:cNvPr>
        <xdr:cNvSpPr txBox="1"/>
      </xdr:nvSpPr>
      <xdr:spPr>
        <a:xfrm>
          <a:off x="8271587" y="570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33</xdr:row>
      <xdr:rowOff>164101</xdr:rowOff>
    </xdr:from>
    <xdr:ext cx="469744" cy="259045"/>
    <xdr:sp macro="" textlink="">
      <xdr:nvSpPr>
        <xdr:cNvPr id="142" name="n_2mainValue【図書館】&#10;一人当たり面積">
          <a:extLst>
            <a:ext uri="{FF2B5EF4-FFF2-40B4-BE49-F238E27FC236}">
              <a16:creationId xmlns:a16="http://schemas.microsoft.com/office/drawing/2014/main" id="{7B07C214-4E95-4E3E-A7B0-B43F9C4314E3}"/>
            </a:ext>
          </a:extLst>
        </xdr:cNvPr>
        <xdr:cNvSpPr txBox="1"/>
      </xdr:nvSpPr>
      <xdr:spPr>
        <a:xfrm>
          <a:off x="7509587" y="5696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33</xdr:row>
      <xdr:rowOff>168673</xdr:rowOff>
    </xdr:from>
    <xdr:ext cx="469744" cy="259045"/>
    <xdr:sp macro="" textlink="">
      <xdr:nvSpPr>
        <xdr:cNvPr id="143" name="n_3mainValue【図書館】&#10;一人当たり面積">
          <a:extLst>
            <a:ext uri="{FF2B5EF4-FFF2-40B4-BE49-F238E27FC236}">
              <a16:creationId xmlns:a16="http://schemas.microsoft.com/office/drawing/2014/main" id="{2064412C-09B0-41DB-83A6-8428764E3DDB}"/>
            </a:ext>
          </a:extLst>
        </xdr:cNvPr>
        <xdr:cNvSpPr txBox="1"/>
      </xdr:nvSpPr>
      <xdr:spPr>
        <a:xfrm>
          <a:off x="6712027" y="5700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33</xdr:row>
      <xdr:rowOff>145813</xdr:rowOff>
    </xdr:from>
    <xdr:ext cx="469744" cy="259045"/>
    <xdr:sp macro="" textlink="">
      <xdr:nvSpPr>
        <xdr:cNvPr id="144" name="n_4mainValue【図書館】&#10;一人当たり面積">
          <a:extLst>
            <a:ext uri="{FF2B5EF4-FFF2-40B4-BE49-F238E27FC236}">
              <a16:creationId xmlns:a16="http://schemas.microsoft.com/office/drawing/2014/main" id="{533E13D7-2630-4F72-A5FE-B9006A4CFE56}"/>
            </a:ext>
          </a:extLst>
        </xdr:cNvPr>
        <xdr:cNvSpPr txBox="1"/>
      </xdr:nvSpPr>
      <xdr:spPr>
        <a:xfrm>
          <a:off x="5937327" y="5677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5" name="正方形/長方形 144">
          <a:extLst>
            <a:ext uri="{FF2B5EF4-FFF2-40B4-BE49-F238E27FC236}">
              <a16:creationId xmlns:a16="http://schemas.microsoft.com/office/drawing/2014/main" id="{E484CD6C-B944-44F7-9273-4E8C6861068B}"/>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6" name="正方形/長方形 145">
          <a:extLst>
            <a:ext uri="{FF2B5EF4-FFF2-40B4-BE49-F238E27FC236}">
              <a16:creationId xmlns:a16="http://schemas.microsoft.com/office/drawing/2014/main" id="{3B364536-2333-42E0-A271-52D42015A823}"/>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7" name="正方形/長方形 146">
          <a:extLst>
            <a:ext uri="{FF2B5EF4-FFF2-40B4-BE49-F238E27FC236}">
              <a16:creationId xmlns:a16="http://schemas.microsoft.com/office/drawing/2014/main" id="{6E6588A4-2EFE-48E2-9AC7-40489F47B937}"/>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8" name="正方形/長方形 147">
          <a:extLst>
            <a:ext uri="{FF2B5EF4-FFF2-40B4-BE49-F238E27FC236}">
              <a16:creationId xmlns:a16="http://schemas.microsoft.com/office/drawing/2014/main" id="{01BFA329-BBA6-45BE-9534-C2978BF0FD38}"/>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9" name="正方形/長方形 148">
          <a:extLst>
            <a:ext uri="{FF2B5EF4-FFF2-40B4-BE49-F238E27FC236}">
              <a16:creationId xmlns:a16="http://schemas.microsoft.com/office/drawing/2014/main" id="{8ECF117F-BDB9-4D64-8B6D-0FD40EB98AB4}"/>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0" name="正方形/長方形 149">
          <a:extLst>
            <a:ext uri="{FF2B5EF4-FFF2-40B4-BE49-F238E27FC236}">
              <a16:creationId xmlns:a16="http://schemas.microsoft.com/office/drawing/2014/main" id="{1E58480A-7390-4E4A-8351-50BC4B4B1756}"/>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1" name="正方形/長方形 150">
          <a:extLst>
            <a:ext uri="{FF2B5EF4-FFF2-40B4-BE49-F238E27FC236}">
              <a16:creationId xmlns:a16="http://schemas.microsoft.com/office/drawing/2014/main" id="{97CB0FCD-E529-4B76-AAF7-03F3D4BE268D}"/>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2" name="正方形/長方形 151">
          <a:extLst>
            <a:ext uri="{FF2B5EF4-FFF2-40B4-BE49-F238E27FC236}">
              <a16:creationId xmlns:a16="http://schemas.microsoft.com/office/drawing/2014/main" id="{EC5A2014-A751-43AA-9F26-AD4B558C7AA8}"/>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3" name="テキスト ボックス 152">
          <a:extLst>
            <a:ext uri="{FF2B5EF4-FFF2-40B4-BE49-F238E27FC236}">
              <a16:creationId xmlns:a16="http://schemas.microsoft.com/office/drawing/2014/main" id="{1A1F7682-8A2A-4010-9C58-D1E508F33705}"/>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4" name="直線コネクタ 153">
          <a:extLst>
            <a:ext uri="{FF2B5EF4-FFF2-40B4-BE49-F238E27FC236}">
              <a16:creationId xmlns:a16="http://schemas.microsoft.com/office/drawing/2014/main" id="{9FC4896B-C43F-45EA-971F-8658B6E0BB48}"/>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5" name="テキスト ボックス 154">
          <a:extLst>
            <a:ext uri="{FF2B5EF4-FFF2-40B4-BE49-F238E27FC236}">
              <a16:creationId xmlns:a16="http://schemas.microsoft.com/office/drawing/2014/main" id="{B6CA8D5B-91B5-4AF0-9074-A497796BCD52}"/>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56" name="直線コネクタ 155">
          <a:extLst>
            <a:ext uri="{FF2B5EF4-FFF2-40B4-BE49-F238E27FC236}">
              <a16:creationId xmlns:a16="http://schemas.microsoft.com/office/drawing/2014/main" id="{C4EC4485-AEA9-4FEE-9DB4-EE54D579C12F}"/>
            </a:ext>
          </a:extLst>
        </xdr:cNvPr>
        <xdr:cNvCxnSpPr/>
      </xdr:nvCxnSpPr>
      <xdr:spPr>
        <a:xfrm>
          <a:off x="670560" y="1072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57" name="テキスト ボックス 156">
          <a:extLst>
            <a:ext uri="{FF2B5EF4-FFF2-40B4-BE49-F238E27FC236}">
              <a16:creationId xmlns:a16="http://schemas.microsoft.com/office/drawing/2014/main" id="{E4E9A81E-3719-472F-BC85-5EFCF32337C5}"/>
            </a:ext>
          </a:extLst>
        </xdr:cNvPr>
        <xdr:cNvSpPr txBox="1"/>
      </xdr:nvSpPr>
      <xdr:spPr>
        <a:xfrm>
          <a:off x="336081" y="10590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58" name="直線コネクタ 157">
          <a:extLst>
            <a:ext uri="{FF2B5EF4-FFF2-40B4-BE49-F238E27FC236}">
              <a16:creationId xmlns:a16="http://schemas.microsoft.com/office/drawing/2014/main" id="{C675656A-CBB3-4BE3-B70E-8E07855A3DCD}"/>
            </a:ext>
          </a:extLst>
        </xdr:cNvPr>
        <xdr:cNvCxnSpPr/>
      </xdr:nvCxnSpPr>
      <xdr:spPr>
        <a:xfrm>
          <a:off x="670560" y="10283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59" name="テキスト ボックス 158">
          <a:extLst>
            <a:ext uri="{FF2B5EF4-FFF2-40B4-BE49-F238E27FC236}">
              <a16:creationId xmlns:a16="http://schemas.microsoft.com/office/drawing/2014/main" id="{FEF845A3-C656-4C29-8656-EF64DD1AC005}"/>
            </a:ext>
          </a:extLst>
        </xdr:cNvPr>
        <xdr:cNvSpPr txBox="1"/>
      </xdr:nvSpPr>
      <xdr:spPr>
        <a:xfrm>
          <a:off x="33608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0" name="直線コネクタ 159">
          <a:extLst>
            <a:ext uri="{FF2B5EF4-FFF2-40B4-BE49-F238E27FC236}">
              <a16:creationId xmlns:a16="http://schemas.microsoft.com/office/drawing/2014/main" id="{64B9C38C-F8A4-41E7-B9F5-A65F3E996C61}"/>
            </a:ext>
          </a:extLst>
        </xdr:cNvPr>
        <xdr:cNvCxnSpPr/>
      </xdr:nvCxnSpPr>
      <xdr:spPr>
        <a:xfrm>
          <a:off x="670560" y="9837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1" name="テキスト ボックス 160">
          <a:extLst>
            <a:ext uri="{FF2B5EF4-FFF2-40B4-BE49-F238E27FC236}">
              <a16:creationId xmlns:a16="http://schemas.microsoft.com/office/drawing/2014/main" id="{7E261BC2-3BEA-4E70-9C3E-9CC29E966FB9}"/>
            </a:ext>
          </a:extLst>
        </xdr:cNvPr>
        <xdr:cNvSpPr txBox="1"/>
      </xdr:nvSpPr>
      <xdr:spPr>
        <a:xfrm>
          <a:off x="336081" y="96990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2" name="直線コネクタ 161">
          <a:extLst>
            <a:ext uri="{FF2B5EF4-FFF2-40B4-BE49-F238E27FC236}">
              <a16:creationId xmlns:a16="http://schemas.microsoft.com/office/drawing/2014/main" id="{6170FF6D-A789-4CFA-BE2E-A9A1D16898DD}"/>
            </a:ext>
          </a:extLst>
        </xdr:cNvPr>
        <xdr:cNvCxnSpPr/>
      </xdr:nvCxnSpPr>
      <xdr:spPr>
        <a:xfrm>
          <a:off x="670560" y="9387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3" name="テキスト ボックス 162">
          <a:extLst>
            <a:ext uri="{FF2B5EF4-FFF2-40B4-BE49-F238E27FC236}">
              <a16:creationId xmlns:a16="http://schemas.microsoft.com/office/drawing/2014/main" id="{043AE79C-3D16-41D2-915D-0312BAAA0FD0}"/>
            </a:ext>
          </a:extLst>
        </xdr:cNvPr>
        <xdr:cNvSpPr txBox="1"/>
      </xdr:nvSpPr>
      <xdr:spPr>
        <a:xfrm>
          <a:off x="336081" y="9249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4" name="直線コネクタ 163">
          <a:extLst>
            <a:ext uri="{FF2B5EF4-FFF2-40B4-BE49-F238E27FC236}">
              <a16:creationId xmlns:a16="http://schemas.microsoft.com/office/drawing/2014/main" id="{3DBDE359-E84C-4262-888A-D98CA1DCA773}"/>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5" name="テキスト ボックス 164">
          <a:extLst>
            <a:ext uri="{FF2B5EF4-FFF2-40B4-BE49-F238E27FC236}">
              <a16:creationId xmlns:a16="http://schemas.microsoft.com/office/drawing/2014/main" id="{6ED1D8B0-6585-4E77-8C37-DA3BB42B4873}"/>
            </a:ext>
          </a:extLst>
        </xdr:cNvPr>
        <xdr:cNvSpPr txBox="1"/>
      </xdr:nvSpPr>
      <xdr:spPr>
        <a:xfrm>
          <a:off x="37734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6" name="【体育館・プール】&#10;有形固定資産減価償却率グラフ枠">
          <a:extLst>
            <a:ext uri="{FF2B5EF4-FFF2-40B4-BE49-F238E27FC236}">
              <a16:creationId xmlns:a16="http://schemas.microsoft.com/office/drawing/2014/main" id="{4BFD83D4-BE54-43B4-A96E-420DDA113785}"/>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73152</xdr:rowOff>
    </xdr:from>
    <xdr:to>
      <xdr:col>24</xdr:col>
      <xdr:colOff>62865</xdr:colOff>
      <xdr:row>64</xdr:row>
      <xdr:rowOff>9144</xdr:rowOff>
    </xdr:to>
    <xdr:cxnSp macro="">
      <xdr:nvCxnSpPr>
        <xdr:cNvPr id="167" name="直線コネクタ 166">
          <a:extLst>
            <a:ext uri="{FF2B5EF4-FFF2-40B4-BE49-F238E27FC236}">
              <a16:creationId xmlns:a16="http://schemas.microsoft.com/office/drawing/2014/main" id="{A6E50519-1CA0-436E-A57C-D8FD4A1254CE}"/>
            </a:ext>
          </a:extLst>
        </xdr:cNvPr>
        <xdr:cNvCxnSpPr/>
      </xdr:nvCxnSpPr>
      <xdr:spPr>
        <a:xfrm flipV="1">
          <a:off x="4086225" y="9460992"/>
          <a:ext cx="0" cy="1277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12971</xdr:rowOff>
    </xdr:from>
    <xdr:ext cx="405111" cy="259045"/>
    <xdr:sp macro="" textlink="">
      <xdr:nvSpPr>
        <xdr:cNvPr id="168" name="【体育館・プール】&#10;有形固定資産減価償却率最小値テキスト">
          <a:extLst>
            <a:ext uri="{FF2B5EF4-FFF2-40B4-BE49-F238E27FC236}">
              <a16:creationId xmlns:a16="http://schemas.microsoft.com/office/drawing/2014/main" id="{BE690778-16C1-49B9-A3E7-E6F8FAA1CA0D}"/>
            </a:ext>
          </a:extLst>
        </xdr:cNvPr>
        <xdr:cNvSpPr txBox="1"/>
      </xdr:nvSpPr>
      <xdr:spPr>
        <a:xfrm>
          <a:off x="4124960" y="107419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9144</xdr:rowOff>
    </xdr:from>
    <xdr:to>
      <xdr:col>24</xdr:col>
      <xdr:colOff>152400</xdr:colOff>
      <xdr:row>64</xdr:row>
      <xdr:rowOff>9144</xdr:rowOff>
    </xdr:to>
    <xdr:cxnSp macro="">
      <xdr:nvCxnSpPr>
        <xdr:cNvPr id="169" name="直線コネクタ 168">
          <a:extLst>
            <a:ext uri="{FF2B5EF4-FFF2-40B4-BE49-F238E27FC236}">
              <a16:creationId xmlns:a16="http://schemas.microsoft.com/office/drawing/2014/main" id="{7AB4F959-CE95-4328-8732-6C57E3368355}"/>
            </a:ext>
          </a:extLst>
        </xdr:cNvPr>
        <xdr:cNvCxnSpPr/>
      </xdr:nvCxnSpPr>
      <xdr:spPr>
        <a:xfrm>
          <a:off x="4020820" y="1073810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19829</xdr:rowOff>
    </xdr:from>
    <xdr:ext cx="405111" cy="259045"/>
    <xdr:sp macro="" textlink="">
      <xdr:nvSpPr>
        <xdr:cNvPr id="170" name="【体育館・プール】&#10;有形固定資産減価償却率最大値テキスト">
          <a:extLst>
            <a:ext uri="{FF2B5EF4-FFF2-40B4-BE49-F238E27FC236}">
              <a16:creationId xmlns:a16="http://schemas.microsoft.com/office/drawing/2014/main" id="{DB5CF95D-FA28-43F8-BE98-E447EF152485}"/>
            </a:ext>
          </a:extLst>
        </xdr:cNvPr>
        <xdr:cNvSpPr txBox="1"/>
      </xdr:nvSpPr>
      <xdr:spPr>
        <a:xfrm>
          <a:off x="4124960" y="92400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73152</xdr:rowOff>
    </xdr:from>
    <xdr:to>
      <xdr:col>24</xdr:col>
      <xdr:colOff>152400</xdr:colOff>
      <xdr:row>56</xdr:row>
      <xdr:rowOff>73152</xdr:rowOff>
    </xdr:to>
    <xdr:cxnSp macro="">
      <xdr:nvCxnSpPr>
        <xdr:cNvPr id="171" name="直線コネクタ 170">
          <a:extLst>
            <a:ext uri="{FF2B5EF4-FFF2-40B4-BE49-F238E27FC236}">
              <a16:creationId xmlns:a16="http://schemas.microsoft.com/office/drawing/2014/main" id="{0B6ABB29-E1B0-456C-8C5E-EB56C37653F6}"/>
            </a:ext>
          </a:extLst>
        </xdr:cNvPr>
        <xdr:cNvCxnSpPr/>
      </xdr:nvCxnSpPr>
      <xdr:spPr>
        <a:xfrm>
          <a:off x="4020820" y="946099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54373</xdr:rowOff>
    </xdr:from>
    <xdr:ext cx="405111" cy="259045"/>
    <xdr:sp macro="" textlink="">
      <xdr:nvSpPr>
        <xdr:cNvPr id="172" name="【体育館・プール】&#10;有形固定資産減価償却率平均値テキスト">
          <a:extLst>
            <a:ext uri="{FF2B5EF4-FFF2-40B4-BE49-F238E27FC236}">
              <a16:creationId xmlns:a16="http://schemas.microsoft.com/office/drawing/2014/main" id="{A57889D6-2BA9-4325-8B3C-E682CA778C95}"/>
            </a:ext>
          </a:extLst>
        </xdr:cNvPr>
        <xdr:cNvSpPr txBox="1"/>
      </xdr:nvSpPr>
      <xdr:spPr>
        <a:xfrm>
          <a:off x="4124960" y="99451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31496</xdr:rowOff>
    </xdr:from>
    <xdr:to>
      <xdr:col>24</xdr:col>
      <xdr:colOff>114300</xdr:colOff>
      <xdr:row>60</xdr:row>
      <xdr:rowOff>133096</xdr:rowOff>
    </xdr:to>
    <xdr:sp macro="" textlink="">
      <xdr:nvSpPr>
        <xdr:cNvPr id="173" name="フローチャート: 判断 172">
          <a:extLst>
            <a:ext uri="{FF2B5EF4-FFF2-40B4-BE49-F238E27FC236}">
              <a16:creationId xmlns:a16="http://schemas.microsoft.com/office/drawing/2014/main" id="{3404042F-02F6-4128-A4EA-F4B5E5D7DB70}"/>
            </a:ext>
          </a:extLst>
        </xdr:cNvPr>
        <xdr:cNvSpPr/>
      </xdr:nvSpPr>
      <xdr:spPr>
        <a:xfrm>
          <a:off x="4036060" y="10089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168656</xdr:rowOff>
    </xdr:from>
    <xdr:to>
      <xdr:col>20</xdr:col>
      <xdr:colOff>38100</xdr:colOff>
      <xdr:row>60</xdr:row>
      <xdr:rowOff>98806</xdr:rowOff>
    </xdr:to>
    <xdr:sp macro="" textlink="">
      <xdr:nvSpPr>
        <xdr:cNvPr id="174" name="フローチャート: 判断 173">
          <a:extLst>
            <a:ext uri="{FF2B5EF4-FFF2-40B4-BE49-F238E27FC236}">
              <a16:creationId xmlns:a16="http://schemas.microsoft.com/office/drawing/2014/main" id="{A2533DF7-C1B8-4D21-BBC1-A90EE15727D5}"/>
            </a:ext>
          </a:extLst>
        </xdr:cNvPr>
        <xdr:cNvSpPr/>
      </xdr:nvSpPr>
      <xdr:spPr>
        <a:xfrm>
          <a:off x="3312160" y="1005941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113792</xdr:rowOff>
    </xdr:from>
    <xdr:to>
      <xdr:col>15</xdr:col>
      <xdr:colOff>101600</xdr:colOff>
      <xdr:row>60</xdr:row>
      <xdr:rowOff>43942</xdr:rowOff>
    </xdr:to>
    <xdr:sp macro="" textlink="">
      <xdr:nvSpPr>
        <xdr:cNvPr id="175" name="フローチャート: 判断 174">
          <a:extLst>
            <a:ext uri="{FF2B5EF4-FFF2-40B4-BE49-F238E27FC236}">
              <a16:creationId xmlns:a16="http://schemas.microsoft.com/office/drawing/2014/main" id="{4348A492-BF05-480A-A75F-1DF94F52E069}"/>
            </a:ext>
          </a:extLst>
        </xdr:cNvPr>
        <xdr:cNvSpPr/>
      </xdr:nvSpPr>
      <xdr:spPr>
        <a:xfrm>
          <a:off x="2514600" y="1000455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68072</xdr:rowOff>
    </xdr:from>
    <xdr:to>
      <xdr:col>10</xdr:col>
      <xdr:colOff>165100</xdr:colOff>
      <xdr:row>59</xdr:row>
      <xdr:rowOff>169672</xdr:rowOff>
    </xdr:to>
    <xdr:sp macro="" textlink="">
      <xdr:nvSpPr>
        <xdr:cNvPr id="176" name="フローチャート: 判断 175">
          <a:extLst>
            <a:ext uri="{FF2B5EF4-FFF2-40B4-BE49-F238E27FC236}">
              <a16:creationId xmlns:a16="http://schemas.microsoft.com/office/drawing/2014/main" id="{BB4993E7-CC50-4498-9924-EAFF0F3D3D40}"/>
            </a:ext>
          </a:extLst>
        </xdr:cNvPr>
        <xdr:cNvSpPr/>
      </xdr:nvSpPr>
      <xdr:spPr>
        <a:xfrm>
          <a:off x="1739900" y="9958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65786</xdr:rowOff>
    </xdr:from>
    <xdr:to>
      <xdr:col>6</xdr:col>
      <xdr:colOff>38100</xdr:colOff>
      <xdr:row>59</xdr:row>
      <xdr:rowOff>167386</xdr:rowOff>
    </xdr:to>
    <xdr:sp macro="" textlink="">
      <xdr:nvSpPr>
        <xdr:cNvPr id="177" name="フローチャート: 判断 176">
          <a:extLst>
            <a:ext uri="{FF2B5EF4-FFF2-40B4-BE49-F238E27FC236}">
              <a16:creationId xmlns:a16="http://schemas.microsoft.com/office/drawing/2014/main" id="{DE2DD0CE-E201-41DE-A7EF-CD995755255D}"/>
            </a:ext>
          </a:extLst>
        </xdr:cNvPr>
        <xdr:cNvSpPr/>
      </xdr:nvSpPr>
      <xdr:spPr>
        <a:xfrm>
          <a:off x="965200" y="995654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8" name="テキスト ボックス 177">
          <a:extLst>
            <a:ext uri="{FF2B5EF4-FFF2-40B4-BE49-F238E27FC236}">
              <a16:creationId xmlns:a16="http://schemas.microsoft.com/office/drawing/2014/main" id="{67F491BB-97B9-49B6-B602-F8D0B4EE6C33}"/>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60338C15-48FA-4F06-AB0A-9FD4040EB9DD}"/>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1D099E16-4A17-465B-9F93-ADC99D8D30C6}"/>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5634F907-F986-4DE7-BDA9-B7D12DB57977}"/>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E5AD2573-8AA4-4FEE-A215-AC0CDB02C269}"/>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1778</xdr:rowOff>
    </xdr:from>
    <xdr:to>
      <xdr:col>24</xdr:col>
      <xdr:colOff>114300</xdr:colOff>
      <xdr:row>62</xdr:row>
      <xdr:rowOff>103378</xdr:rowOff>
    </xdr:to>
    <xdr:sp macro="" textlink="">
      <xdr:nvSpPr>
        <xdr:cNvPr id="183" name="楕円 182">
          <a:extLst>
            <a:ext uri="{FF2B5EF4-FFF2-40B4-BE49-F238E27FC236}">
              <a16:creationId xmlns:a16="http://schemas.microsoft.com/office/drawing/2014/main" id="{6273AC19-647A-46F2-AF6D-9F224CDE230C}"/>
            </a:ext>
          </a:extLst>
        </xdr:cNvPr>
        <xdr:cNvSpPr/>
      </xdr:nvSpPr>
      <xdr:spPr>
        <a:xfrm>
          <a:off x="4036060" y="10395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151655</xdr:rowOff>
    </xdr:from>
    <xdr:ext cx="405111" cy="259045"/>
    <xdr:sp macro="" textlink="">
      <xdr:nvSpPr>
        <xdr:cNvPr id="184" name="【体育館・プール】&#10;有形固定資産減価償却率該当値テキスト">
          <a:extLst>
            <a:ext uri="{FF2B5EF4-FFF2-40B4-BE49-F238E27FC236}">
              <a16:creationId xmlns:a16="http://schemas.microsoft.com/office/drawing/2014/main" id="{A4A6CD05-554B-4ACD-8D59-5B51728C017D}"/>
            </a:ext>
          </a:extLst>
        </xdr:cNvPr>
        <xdr:cNvSpPr txBox="1"/>
      </xdr:nvSpPr>
      <xdr:spPr>
        <a:xfrm>
          <a:off x="4124960" y="103776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152654</xdr:rowOff>
    </xdr:from>
    <xdr:to>
      <xdr:col>20</xdr:col>
      <xdr:colOff>38100</xdr:colOff>
      <xdr:row>62</xdr:row>
      <xdr:rowOff>82804</xdr:rowOff>
    </xdr:to>
    <xdr:sp macro="" textlink="">
      <xdr:nvSpPr>
        <xdr:cNvPr id="185" name="楕円 184">
          <a:extLst>
            <a:ext uri="{FF2B5EF4-FFF2-40B4-BE49-F238E27FC236}">
              <a16:creationId xmlns:a16="http://schemas.microsoft.com/office/drawing/2014/main" id="{805B8B5E-E789-45F7-A110-8953EAED4318}"/>
            </a:ext>
          </a:extLst>
        </xdr:cNvPr>
        <xdr:cNvSpPr/>
      </xdr:nvSpPr>
      <xdr:spPr>
        <a:xfrm>
          <a:off x="3312160" y="1037869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32004</xdr:rowOff>
    </xdr:from>
    <xdr:to>
      <xdr:col>24</xdr:col>
      <xdr:colOff>63500</xdr:colOff>
      <xdr:row>62</xdr:row>
      <xdr:rowOff>52578</xdr:rowOff>
    </xdr:to>
    <xdr:cxnSp macro="">
      <xdr:nvCxnSpPr>
        <xdr:cNvPr id="186" name="直線コネクタ 185">
          <a:extLst>
            <a:ext uri="{FF2B5EF4-FFF2-40B4-BE49-F238E27FC236}">
              <a16:creationId xmlns:a16="http://schemas.microsoft.com/office/drawing/2014/main" id="{0C8F1E38-DFD6-49C9-857F-5AA0241E7AD5}"/>
            </a:ext>
          </a:extLst>
        </xdr:cNvPr>
        <xdr:cNvCxnSpPr/>
      </xdr:nvCxnSpPr>
      <xdr:spPr>
        <a:xfrm>
          <a:off x="3355340" y="10425684"/>
          <a:ext cx="73152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129794</xdr:rowOff>
    </xdr:from>
    <xdr:to>
      <xdr:col>15</xdr:col>
      <xdr:colOff>101600</xdr:colOff>
      <xdr:row>62</xdr:row>
      <xdr:rowOff>59944</xdr:rowOff>
    </xdr:to>
    <xdr:sp macro="" textlink="">
      <xdr:nvSpPr>
        <xdr:cNvPr id="187" name="楕円 186">
          <a:extLst>
            <a:ext uri="{FF2B5EF4-FFF2-40B4-BE49-F238E27FC236}">
              <a16:creationId xmlns:a16="http://schemas.microsoft.com/office/drawing/2014/main" id="{C68ACFB2-A9EE-46E4-8AC4-20338632E7BE}"/>
            </a:ext>
          </a:extLst>
        </xdr:cNvPr>
        <xdr:cNvSpPr/>
      </xdr:nvSpPr>
      <xdr:spPr>
        <a:xfrm>
          <a:off x="2514600" y="1035583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9144</xdr:rowOff>
    </xdr:from>
    <xdr:to>
      <xdr:col>19</xdr:col>
      <xdr:colOff>177800</xdr:colOff>
      <xdr:row>62</xdr:row>
      <xdr:rowOff>32004</xdr:rowOff>
    </xdr:to>
    <xdr:cxnSp macro="">
      <xdr:nvCxnSpPr>
        <xdr:cNvPr id="188" name="直線コネクタ 187">
          <a:extLst>
            <a:ext uri="{FF2B5EF4-FFF2-40B4-BE49-F238E27FC236}">
              <a16:creationId xmlns:a16="http://schemas.microsoft.com/office/drawing/2014/main" id="{5A1EBFF2-9E97-46EC-AF12-FE03CE25A7B2}"/>
            </a:ext>
          </a:extLst>
        </xdr:cNvPr>
        <xdr:cNvCxnSpPr/>
      </xdr:nvCxnSpPr>
      <xdr:spPr>
        <a:xfrm>
          <a:off x="2565400" y="10402824"/>
          <a:ext cx="78994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109220</xdr:rowOff>
    </xdr:from>
    <xdr:to>
      <xdr:col>10</xdr:col>
      <xdr:colOff>165100</xdr:colOff>
      <xdr:row>62</xdr:row>
      <xdr:rowOff>39370</xdr:rowOff>
    </xdr:to>
    <xdr:sp macro="" textlink="">
      <xdr:nvSpPr>
        <xdr:cNvPr id="189" name="楕円 188">
          <a:extLst>
            <a:ext uri="{FF2B5EF4-FFF2-40B4-BE49-F238E27FC236}">
              <a16:creationId xmlns:a16="http://schemas.microsoft.com/office/drawing/2014/main" id="{953C38FF-B712-463A-9524-B8C641799CA9}"/>
            </a:ext>
          </a:extLst>
        </xdr:cNvPr>
        <xdr:cNvSpPr/>
      </xdr:nvSpPr>
      <xdr:spPr>
        <a:xfrm>
          <a:off x="1739900" y="103352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160020</xdr:rowOff>
    </xdr:from>
    <xdr:to>
      <xdr:col>15</xdr:col>
      <xdr:colOff>50800</xdr:colOff>
      <xdr:row>62</xdr:row>
      <xdr:rowOff>9144</xdr:rowOff>
    </xdr:to>
    <xdr:cxnSp macro="">
      <xdr:nvCxnSpPr>
        <xdr:cNvPr id="190" name="直線コネクタ 189">
          <a:extLst>
            <a:ext uri="{FF2B5EF4-FFF2-40B4-BE49-F238E27FC236}">
              <a16:creationId xmlns:a16="http://schemas.microsoft.com/office/drawing/2014/main" id="{B841C034-8B75-4737-BFC3-B26CB06C7266}"/>
            </a:ext>
          </a:extLst>
        </xdr:cNvPr>
        <xdr:cNvCxnSpPr/>
      </xdr:nvCxnSpPr>
      <xdr:spPr>
        <a:xfrm>
          <a:off x="1790700" y="10386060"/>
          <a:ext cx="774700" cy="16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86360</xdr:rowOff>
    </xdr:from>
    <xdr:to>
      <xdr:col>6</xdr:col>
      <xdr:colOff>38100</xdr:colOff>
      <xdr:row>62</xdr:row>
      <xdr:rowOff>16510</xdr:rowOff>
    </xdr:to>
    <xdr:sp macro="" textlink="">
      <xdr:nvSpPr>
        <xdr:cNvPr id="191" name="楕円 190">
          <a:extLst>
            <a:ext uri="{FF2B5EF4-FFF2-40B4-BE49-F238E27FC236}">
              <a16:creationId xmlns:a16="http://schemas.microsoft.com/office/drawing/2014/main" id="{B942E99D-107E-43D6-A0DC-C1CF8E0A2A25}"/>
            </a:ext>
          </a:extLst>
        </xdr:cNvPr>
        <xdr:cNvSpPr/>
      </xdr:nvSpPr>
      <xdr:spPr>
        <a:xfrm>
          <a:off x="965200" y="103124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137160</xdr:rowOff>
    </xdr:from>
    <xdr:to>
      <xdr:col>10</xdr:col>
      <xdr:colOff>114300</xdr:colOff>
      <xdr:row>61</xdr:row>
      <xdr:rowOff>160020</xdr:rowOff>
    </xdr:to>
    <xdr:cxnSp macro="">
      <xdr:nvCxnSpPr>
        <xdr:cNvPr id="192" name="直線コネクタ 191">
          <a:extLst>
            <a:ext uri="{FF2B5EF4-FFF2-40B4-BE49-F238E27FC236}">
              <a16:creationId xmlns:a16="http://schemas.microsoft.com/office/drawing/2014/main" id="{A32393F7-4D78-4265-89AC-952457C75194}"/>
            </a:ext>
          </a:extLst>
        </xdr:cNvPr>
        <xdr:cNvCxnSpPr/>
      </xdr:nvCxnSpPr>
      <xdr:spPr>
        <a:xfrm>
          <a:off x="1008380" y="10363200"/>
          <a:ext cx="78232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115333</xdr:rowOff>
    </xdr:from>
    <xdr:ext cx="405111" cy="259045"/>
    <xdr:sp macro="" textlink="">
      <xdr:nvSpPr>
        <xdr:cNvPr id="193" name="n_1aveValue【体育館・プール】&#10;有形固定資産減価償却率">
          <a:extLst>
            <a:ext uri="{FF2B5EF4-FFF2-40B4-BE49-F238E27FC236}">
              <a16:creationId xmlns:a16="http://schemas.microsoft.com/office/drawing/2014/main" id="{1F6357A7-4163-4896-A9FA-88339DB2E8D5}"/>
            </a:ext>
          </a:extLst>
        </xdr:cNvPr>
        <xdr:cNvSpPr txBox="1"/>
      </xdr:nvSpPr>
      <xdr:spPr>
        <a:xfrm>
          <a:off x="3170564" y="9838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60469</xdr:rowOff>
    </xdr:from>
    <xdr:ext cx="405111" cy="259045"/>
    <xdr:sp macro="" textlink="">
      <xdr:nvSpPr>
        <xdr:cNvPr id="194" name="n_2aveValue【体育館・プール】&#10;有形固定資産減価償却率">
          <a:extLst>
            <a:ext uri="{FF2B5EF4-FFF2-40B4-BE49-F238E27FC236}">
              <a16:creationId xmlns:a16="http://schemas.microsoft.com/office/drawing/2014/main" id="{A0BC1C62-A47F-4D79-AA19-20C1E29B591E}"/>
            </a:ext>
          </a:extLst>
        </xdr:cNvPr>
        <xdr:cNvSpPr txBox="1"/>
      </xdr:nvSpPr>
      <xdr:spPr>
        <a:xfrm>
          <a:off x="2385704" y="97835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14749</xdr:rowOff>
    </xdr:from>
    <xdr:ext cx="405111" cy="259045"/>
    <xdr:sp macro="" textlink="">
      <xdr:nvSpPr>
        <xdr:cNvPr id="195" name="n_3aveValue【体育館・プール】&#10;有形固定資産減価償却率">
          <a:extLst>
            <a:ext uri="{FF2B5EF4-FFF2-40B4-BE49-F238E27FC236}">
              <a16:creationId xmlns:a16="http://schemas.microsoft.com/office/drawing/2014/main" id="{61BE6292-30D0-4941-B033-CA9A47E77BAB}"/>
            </a:ext>
          </a:extLst>
        </xdr:cNvPr>
        <xdr:cNvSpPr txBox="1"/>
      </xdr:nvSpPr>
      <xdr:spPr>
        <a:xfrm>
          <a:off x="1611004" y="97378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12463</xdr:rowOff>
    </xdr:from>
    <xdr:ext cx="405111" cy="259045"/>
    <xdr:sp macro="" textlink="">
      <xdr:nvSpPr>
        <xdr:cNvPr id="196" name="n_4aveValue【体育館・プール】&#10;有形固定資産減価償却率">
          <a:extLst>
            <a:ext uri="{FF2B5EF4-FFF2-40B4-BE49-F238E27FC236}">
              <a16:creationId xmlns:a16="http://schemas.microsoft.com/office/drawing/2014/main" id="{FA4D30D4-37DE-4318-97B9-8490828F2FC8}"/>
            </a:ext>
          </a:extLst>
        </xdr:cNvPr>
        <xdr:cNvSpPr txBox="1"/>
      </xdr:nvSpPr>
      <xdr:spPr>
        <a:xfrm>
          <a:off x="836304" y="9735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73931</xdr:rowOff>
    </xdr:from>
    <xdr:ext cx="405111" cy="259045"/>
    <xdr:sp macro="" textlink="">
      <xdr:nvSpPr>
        <xdr:cNvPr id="197" name="n_1mainValue【体育館・プール】&#10;有形固定資産減価償却率">
          <a:extLst>
            <a:ext uri="{FF2B5EF4-FFF2-40B4-BE49-F238E27FC236}">
              <a16:creationId xmlns:a16="http://schemas.microsoft.com/office/drawing/2014/main" id="{CF1F40F9-BE77-46C4-AEF0-AEEE0FB067C9}"/>
            </a:ext>
          </a:extLst>
        </xdr:cNvPr>
        <xdr:cNvSpPr txBox="1"/>
      </xdr:nvSpPr>
      <xdr:spPr>
        <a:xfrm>
          <a:off x="3170564" y="10467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51071</xdr:rowOff>
    </xdr:from>
    <xdr:ext cx="405111" cy="259045"/>
    <xdr:sp macro="" textlink="">
      <xdr:nvSpPr>
        <xdr:cNvPr id="198" name="n_2mainValue【体育館・プール】&#10;有形固定資産減価償却率">
          <a:extLst>
            <a:ext uri="{FF2B5EF4-FFF2-40B4-BE49-F238E27FC236}">
              <a16:creationId xmlns:a16="http://schemas.microsoft.com/office/drawing/2014/main" id="{52F1B344-404B-4A8C-A33E-DFFB770B913A}"/>
            </a:ext>
          </a:extLst>
        </xdr:cNvPr>
        <xdr:cNvSpPr txBox="1"/>
      </xdr:nvSpPr>
      <xdr:spPr>
        <a:xfrm>
          <a:off x="2385704" y="10444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30497</xdr:rowOff>
    </xdr:from>
    <xdr:ext cx="405111" cy="259045"/>
    <xdr:sp macro="" textlink="">
      <xdr:nvSpPr>
        <xdr:cNvPr id="199" name="n_3mainValue【体育館・プール】&#10;有形固定資産減価償却率">
          <a:extLst>
            <a:ext uri="{FF2B5EF4-FFF2-40B4-BE49-F238E27FC236}">
              <a16:creationId xmlns:a16="http://schemas.microsoft.com/office/drawing/2014/main" id="{C2C4552A-BE4B-4D14-8A01-9236378C5E84}"/>
            </a:ext>
          </a:extLst>
        </xdr:cNvPr>
        <xdr:cNvSpPr txBox="1"/>
      </xdr:nvSpPr>
      <xdr:spPr>
        <a:xfrm>
          <a:off x="1611004" y="1042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7637</xdr:rowOff>
    </xdr:from>
    <xdr:ext cx="405111" cy="259045"/>
    <xdr:sp macro="" textlink="">
      <xdr:nvSpPr>
        <xdr:cNvPr id="200" name="n_4mainValue【体育館・プール】&#10;有形固定資産減価償却率">
          <a:extLst>
            <a:ext uri="{FF2B5EF4-FFF2-40B4-BE49-F238E27FC236}">
              <a16:creationId xmlns:a16="http://schemas.microsoft.com/office/drawing/2014/main" id="{78C95759-1410-49DE-90F8-59D53B150280}"/>
            </a:ext>
          </a:extLst>
        </xdr:cNvPr>
        <xdr:cNvSpPr txBox="1"/>
      </xdr:nvSpPr>
      <xdr:spPr>
        <a:xfrm>
          <a:off x="836304" y="1040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1" name="正方形/長方形 200">
          <a:extLst>
            <a:ext uri="{FF2B5EF4-FFF2-40B4-BE49-F238E27FC236}">
              <a16:creationId xmlns:a16="http://schemas.microsoft.com/office/drawing/2014/main" id="{B3E99130-E8EB-43B2-8E51-A1D2C4CB3F56}"/>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2" name="正方形/長方形 201">
          <a:extLst>
            <a:ext uri="{FF2B5EF4-FFF2-40B4-BE49-F238E27FC236}">
              <a16:creationId xmlns:a16="http://schemas.microsoft.com/office/drawing/2014/main" id="{724976A2-40CA-4440-80CA-1BE6ACFCFAE3}"/>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3" name="正方形/長方形 202">
          <a:extLst>
            <a:ext uri="{FF2B5EF4-FFF2-40B4-BE49-F238E27FC236}">
              <a16:creationId xmlns:a16="http://schemas.microsoft.com/office/drawing/2014/main" id="{40943CA8-2E99-4647-8864-9768BEC77263}"/>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4" name="正方形/長方形 203">
          <a:extLst>
            <a:ext uri="{FF2B5EF4-FFF2-40B4-BE49-F238E27FC236}">
              <a16:creationId xmlns:a16="http://schemas.microsoft.com/office/drawing/2014/main" id="{A653AF0F-EACB-41A8-B28E-93FBEE8C8C32}"/>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5" name="正方形/長方形 204">
          <a:extLst>
            <a:ext uri="{FF2B5EF4-FFF2-40B4-BE49-F238E27FC236}">
              <a16:creationId xmlns:a16="http://schemas.microsoft.com/office/drawing/2014/main" id="{B1E606A9-0B57-4C7C-B469-A03D81411C22}"/>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6" name="正方形/長方形 205">
          <a:extLst>
            <a:ext uri="{FF2B5EF4-FFF2-40B4-BE49-F238E27FC236}">
              <a16:creationId xmlns:a16="http://schemas.microsoft.com/office/drawing/2014/main" id="{B39F7A8A-6AE0-4872-9191-436EE5D75FC3}"/>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7" name="正方形/長方形 206">
          <a:extLst>
            <a:ext uri="{FF2B5EF4-FFF2-40B4-BE49-F238E27FC236}">
              <a16:creationId xmlns:a16="http://schemas.microsoft.com/office/drawing/2014/main" id="{E430EDFC-23F4-4276-B243-BA8A4210D662}"/>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8" name="正方形/長方形 207">
          <a:extLst>
            <a:ext uri="{FF2B5EF4-FFF2-40B4-BE49-F238E27FC236}">
              <a16:creationId xmlns:a16="http://schemas.microsoft.com/office/drawing/2014/main" id="{D7A408DE-4AF5-4B92-8C0B-95FDB5E186E5}"/>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9" name="テキスト ボックス 208">
          <a:extLst>
            <a:ext uri="{FF2B5EF4-FFF2-40B4-BE49-F238E27FC236}">
              <a16:creationId xmlns:a16="http://schemas.microsoft.com/office/drawing/2014/main" id="{BBDBD98C-9083-4C53-BB6A-32D94193854C}"/>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0" name="直線コネクタ 209">
          <a:extLst>
            <a:ext uri="{FF2B5EF4-FFF2-40B4-BE49-F238E27FC236}">
              <a16:creationId xmlns:a16="http://schemas.microsoft.com/office/drawing/2014/main" id="{FAF7252C-6628-4DA3-9C2B-DD224FBD61FD}"/>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65</xdr:row>
      <xdr:rowOff>143527</xdr:rowOff>
    </xdr:from>
    <xdr:ext cx="467179" cy="259045"/>
    <xdr:sp macro="" textlink="">
      <xdr:nvSpPr>
        <xdr:cNvPr id="211" name="テキスト ボックス 210">
          <a:extLst>
            <a:ext uri="{FF2B5EF4-FFF2-40B4-BE49-F238E27FC236}">
              <a16:creationId xmlns:a16="http://schemas.microsoft.com/office/drawing/2014/main" id="{35ACA9F0-3B81-44B7-B872-42D8DDDA1816}"/>
            </a:ext>
          </a:extLst>
        </xdr:cNvPr>
        <xdr:cNvSpPr txBox="1"/>
      </xdr:nvSpPr>
      <xdr:spPr>
        <a:xfrm>
          <a:off x="54053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64</xdr:row>
      <xdr:rowOff>130628</xdr:rowOff>
    </xdr:from>
    <xdr:to>
      <xdr:col>59</xdr:col>
      <xdr:colOff>50800</xdr:colOff>
      <xdr:row>64</xdr:row>
      <xdr:rowOff>130628</xdr:rowOff>
    </xdr:to>
    <xdr:cxnSp macro="">
      <xdr:nvCxnSpPr>
        <xdr:cNvPr id="212" name="直線コネクタ 211">
          <a:extLst>
            <a:ext uri="{FF2B5EF4-FFF2-40B4-BE49-F238E27FC236}">
              <a16:creationId xmlns:a16="http://schemas.microsoft.com/office/drawing/2014/main" id="{C5F5F705-756F-4A76-9BEE-8C69B390A984}"/>
            </a:ext>
          </a:extLst>
        </xdr:cNvPr>
        <xdr:cNvCxnSpPr/>
      </xdr:nvCxnSpPr>
      <xdr:spPr>
        <a:xfrm>
          <a:off x="5826760" y="1085958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3" name="テキスト ボックス 212">
          <a:extLst>
            <a:ext uri="{FF2B5EF4-FFF2-40B4-BE49-F238E27FC236}">
              <a16:creationId xmlns:a16="http://schemas.microsoft.com/office/drawing/2014/main" id="{CE4915F4-4514-454D-A00B-3B302F43E598}"/>
            </a:ext>
          </a:extLst>
        </xdr:cNvPr>
        <xdr:cNvSpPr txBox="1"/>
      </xdr:nvSpPr>
      <xdr:spPr>
        <a:xfrm>
          <a:off x="540530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4" name="直線コネクタ 213">
          <a:extLst>
            <a:ext uri="{FF2B5EF4-FFF2-40B4-BE49-F238E27FC236}">
              <a16:creationId xmlns:a16="http://schemas.microsoft.com/office/drawing/2014/main" id="{6DFBEFE8-D321-4648-877E-82480BC39ABA}"/>
            </a:ext>
          </a:extLst>
        </xdr:cNvPr>
        <xdr:cNvCxnSpPr/>
      </xdr:nvCxnSpPr>
      <xdr:spPr>
        <a:xfrm>
          <a:off x="5826760" y="1054063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15" name="テキスト ボックス 214">
          <a:extLst>
            <a:ext uri="{FF2B5EF4-FFF2-40B4-BE49-F238E27FC236}">
              <a16:creationId xmlns:a16="http://schemas.microsoft.com/office/drawing/2014/main" id="{4E9488E1-7E20-4ADE-8159-E42558C66737}"/>
            </a:ext>
          </a:extLst>
        </xdr:cNvPr>
        <xdr:cNvSpPr txBox="1"/>
      </xdr:nvSpPr>
      <xdr:spPr>
        <a:xfrm>
          <a:off x="5405301" y="1039841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6" name="直線コネクタ 215">
          <a:extLst>
            <a:ext uri="{FF2B5EF4-FFF2-40B4-BE49-F238E27FC236}">
              <a16:creationId xmlns:a16="http://schemas.microsoft.com/office/drawing/2014/main" id="{9D34B454-707A-45F5-909E-65E24641495C}"/>
            </a:ext>
          </a:extLst>
        </xdr:cNvPr>
        <xdr:cNvCxnSpPr/>
      </xdr:nvCxnSpPr>
      <xdr:spPr>
        <a:xfrm>
          <a:off x="5826760" y="1022168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17" name="テキスト ボックス 216">
          <a:extLst>
            <a:ext uri="{FF2B5EF4-FFF2-40B4-BE49-F238E27FC236}">
              <a16:creationId xmlns:a16="http://schemas.microsoft.com/office/drawing/2014/main" id="{3E1F596F-1234-4DB0-9C55-9228A4E8B5BA}"/>
            </a:ext>
          </a:extLst>
        </xdr:cNvPr>
        <xdr:cNvSpPr txBox="1"/>
      </xdr:nvSpPr>
      <xdr:spPr>
        <a:xfrm>
          <a:off x="5405301" y="1007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18" name="直線コネクタ 217">
          <a:extLst>
            <a:ext uri="{FF2B5EF4-FFF2-40B4-BE49-F238E27FC236}">
              <a16:creationId xmlns:a16="http://schemas.microsoft.com/office/drawing/2014/main" id="{49C19EA8-99F8-4C9F-A84D-27C9829B10E1}"/>
            </a:ext>
          </a:extLst>
        </xdr:cNvPr>
        <xdr:cNvCxnSpPr/>
      </xdr:nvCxnSpPr>
      <xdr:spPr>
        <a:xfrm>
          <a:off x="5826760" y="989892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19" name="テキスト ボックス 218">
          <a:extLst>
            <a:ext uri="{FF2B5EF4-FFF2-40B4-BE49-F238E27FC236}">
              <a16:creationId xmlns:a16="http://schemas.microsoft.com/office/drawing/2014/main" id="{B491D959-E608-4AD9-91AA-82CCD1AF4361}"/>
            </a:ext>
          </a:extLst>
        </xdr:cNvPr>
        <xdr:cNvSpPr txBox="1"/>
      </xdr:nvSpPr>
      <xdr:spPr>
        <a:xfrm>
          <a:off x="5405301" y="97605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0" name="直線コネクタ 219">
          <a:extLst>
            <a:ext uri="{FF2B5EF4-FFF2-40B4-BE49-F238E27FC236}">
              <a16:creationId xmlns:a16="http://schemas.microsoft.com/office/drawing/2014/main" id="{DA5E0A00-F00E-4F38-9F5E-D6BC4EB93FB3}"/>
            </a:ext>
          </a:extLst>
        </xdr:cNvPr>
        <xdr:cNvCxnSpPr/>
      </xdr:nvCxnSpPr>
      <xdr:spPr>
        <a:xfrm>
          <a:off x="5826760" y="957997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1" name="テキスト ボックス 220">
          <a:extLst>
            <a:ext uri="{FF2B5EF4-FFF2-40B4-BE49-F238E27FC236}">
              <a16:creationId xmlns:a16="http://schemas.microsoft.com/office/drawing/2014/main" id="{96B44D63-7C2E-4E75-BEC1-28373AB4A4C0}"/>
            </a:ext>
          </a:extLst>
        </xdr:cNvPr>
        <xdr:cNvSpPr txBox="1"/>
      </xdr:nvSpPr>
      <xdr:spPr>
        <a:xfrm>
          <a:off x="5405301" y="944156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2" name="直線コネクタ 221">
          <a:extLst>
            <a:ext uri="{FF2B5EF4-FFF2-40B4-BE49-F238E27FC236}">
              <a16:creationId xmlns:a16="http://schemas.microsoft.com/office/drawing/2014/main" id="{539984FE-C6C0-4157-BFA5-2FCE846D4609}"/>
            </a:ext>
          </a:extLst>
        </xdr:cNvPr>
        <xdr:cNvCxnSpPr/>
      </xdr:nvCxnSpPr>
      <xdr:spPr>
        <a:xfrm>
          <a:off x="5826760" y="926102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3" name="テキスト ボックス 222">
          <a:extLst>
            <a:ext uri="{FF2B5EF4-FFF2-40B4-BE49-F238E27FC236}">
              <a16:creationId xmlns:a16="http://schemas.microsoft.com/office/drawing/2014/main" id="{53564463-17DF-4D23-ADF8-AB970FB67E49}"/>
            </a:ext>
          </a:extLst>
        </xdr:cNvPr>
        <xdr:cNvSpPr txBox="1"/>
      </xdr:nvSpPr>
      <xdr:spPr>
        <a:xfrm>
          <a:off x="5405301" y="9122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4" name="直線コネクタ 223">
          <a:extLst>
            <a:ext uri="{FF2B5EF4-FFF2-40B4-BE49-F238E27FC236}">
              <a16:creationId xmlns:a16="http://schemas.microsoft.com/office/drawing/2014/main" id="{D2F894BF-0F2A-4CCC-BED6-955D29B6FC57}"/>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5" name="テキスト ボックス 224">
          <a:extLst>
            <a:ext uri="{FF2B5EF4-FFF2-40B4-BE49-F238E27FC236}">
              <a16:creationId xmlns:a16="http://schemas.microsoft.com/office/drawing/2014/main" id="{D8D10936-7334-4ECE-AF72-4BE8D16B618C}"/>
            </a:ext>
          </a:extLst>
        </xdr:cNvPr>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6" name="【体育館・プール】&#10;一人当たり面積グラフ枠">
          <a:extLst>
            <a:ext uri="{FF2B5EF4-FFF2-40B4-BE49-F238E27FC236}">
              <a16:creationId xmlns:a16="http://schemas.microsoft.com/office/drawing/2014/main" id="{0E9061FF-6E95-4547-8A0A-0C973DB516B6}"/>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127907</xdr:rowOff>
    </xdr:from>
    <xdr:to>
      <xdr:col>54</xdr:col>
      <xdr:colOff>189865</xdr:colOff>
      <xdr:row>64</xdr:row>
      <xdr:rowOff>54428</xdr:rowOff>
    </xdr:to>
    <xdr:cxnSp macro="">
      <xdr:nvCxnSpPr>
        <xdr:cNvPr id="227" name="直線コネクタ 226">
          <a:extLst>
            <a:ext uri="{FF2B5EF4-FFF2-40B4-BE49-F238E27FC236}">
              <a16:creationId xmlns:a16="http://schemas.microsoft.com/office/drawing/2014/main" id="{B4059071-D7B6-4DE2-AAEF-DEA8FBB40613}"/>
            </a:ext>
          </a:extLst>
        </xdr:cNvPr>
        <xdr:cNvCxnSpPr/>
      </xdr:nvCxnSpPr>
      <xdr:spPr>
        <a:xfrm flipV="1">
          <a:off x="9219565" y="9348107"/>
          <a:ext cx="0" cy="1435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58255</xdr:rowOff>
    </xdr:from>
    <xdr:ext cx="469744" cy="259045"/>
    <xdr:sp macro="" textlink="">
      <xdr:nvSpPr>
        <xdr:cNvPr id="228" name="【体育館・プール】&#10;一人当たり面積最小値テキスト">
          <a:extLst>
            <a:ext uri="{FF2B5EF4-FFF2-40B4-BE49-F238E27FC236}">
              <a16:creationId xmlns:a16="http://schemas.microsoft.com/office/drawing/2014/main" id="{17A53BAE-18A3-48C4-B0E1-BBCCB0CE9792}"/>
            </a:ext>
          </a:extLst>
        </xdr:cNvPr>
        <xdr:cNvSpPr txBox="1"/>
      </xdr:nvSpPr>
      <xdr:spPr>
        <a:xfrm>
          <a:off x="9258300" y="10787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54428</xdr:rowOff>
    </xdr:from>
    <xdr:to>
      <xdr:col>55</xdr:col>
      <xdr:colOff>88900</xdr:colOff>
      <xdr:row>64</xdr:row>
      <xdr:rowOff>54428</xdr:rowOff>
    </xdr:to>
    <xdr:cxnSp macro="">
      <xdr:nvCxnSpPr>
        <xdr:cNvPr id="229" name="直線コネクタ 228">
          <a:extLst>
            <a:ext uri="{FF2B5EF4-FFF2-40B4-BE49-F238E27FC236}">
              <a16:creationId xmlns:a16="http://schemas.microsoft.com/office/drawing/2014/main" id="{F689BEB6-68FC-4063-B935-BF73A2DEA84C}"/>
            </a:ext>
          </a:extLst>
        </xdr:cNvPr>
        <xdr:cNvCxnSpPr/>
      </xdr:nvCxnSpPr>
      <xdr:spPr>
        <a:xfrm>
          <a:off x="9154160" y="107833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74584</xdr:rowOff>
    </xdr:from>
    <xdr:ext cx="469744" cy="259045"/>
    <xdr:sp macro="" textlink="">
      <xdr:nvSpPr>
        <xdr:cNvPr id="230" name="【体育館・プール】&#10;一人当たり面積最大値テキスト">
          <a:extLst>
            <a:ext uri="{FF2B5EF4-FFF2-40B4-BE49-F238E27FC236}">
              <a16:creationId xmlns:a16="http://schemas.microsoft.com/office/drawing/2014/main" id="{628174E2-5E6E-47DD-9042-DBC655D8B80B}"/>
            </a:ext>
          </a:extLst>
        </xdr:cNvPr>
        <xdr:cNvSpPr txBox="1"/>
      </xdr:nvSpPr>
      <xdr:spPr>
        <a:xfrm>
          <a:off x="9258300" y="9127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127907</xdr:rowOff>
    </xdr:from>
    <xdr:to>
      <xdr:col>55</xdr:col>
      <xdr:colOff>88900</xdr:colOff>
      <xdr:row>55</xdr:row>
      <xdr:rowOff>127907</xdr:rowOff>
    </xdr:to>
    <xdr:cxnSp macro="">
      <xdr:nvCxnSpPr>
        <xdr:cNvPr id="231" name="直線コネクタ 230">
          <a:extLst>
            <a:ext uri="{FF2B5EF4-FFF2-40B4-BE49-F238E27FC236}">
              <a16:creationId xmlns:a16="http://schemas.microsoft.com/office/drawing/2014/main" id="{96716211-0C6D-4FA5-B44D-0EBC66580318}"/>
            </a:ext>
          </a:extLst>
        </xdr:cNvPr>
        <xdr:cNvCxnSpPr/>
      </xdr:nvCxnSpPr>
      <xdr:spPr>
        <a:xfrm>
          <a:off x="9154160" y="934810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20155</xdr:rowOff>
    </xdr:from>
    <xdr:ext cx="469744" cy="259045"/>
    <xdr:sp macro="" textlink="">
      <xdr:nvSpPr>
        <xdr:cNvPr id="232" name="【体育館・プール】&#10;一人当たり面積平均値テキスト">
          <a:extLst>
            <a:ext uri="{FF2B5EF4-FFF2-40B4-BE49-F238E27FC236}">
              <a16:creationId xmlns:a16="http://schemas.microsoft.com/office/drawing/2014/main" id="{A0B3D2C7-2720-4BCE-8BC8-BD9BC7BCB815}"/>
            </a:ext>
          </a:extLst>
        </xdr:cNvPr>
        <xdr:cNvSpPr txBox="1"/>
      </xdr:nvSpPr>
      <xdr:spPr>
        <a:xfrm>
          <a:off x="9258300" y="104138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41728</xdr:rowOff>
    </xdr:from>
    <xdr:to>
      <xdr:col>55</xdr:col>
      <xdr:colOff>50800</xdr:colOff>
      <xdr:row>62</xdr:row>
      <xdr:rowOff>143328</xdr:rowOff>
    </xdr:to>
    <xdr:sp macro="" textlink="">
      <xdr:nvSpPr>
        <xdr:cNvPr id="233" name="フローチャート: 判断 232">
          <a:extLst>
            <a:ext uri="{FF2B5EF4-FFF2-40B4-BE49-F238E27FC236}">
              <a16:creationId xmlns:a16="http://schemas.microsoft.com/office/drawing/2014/main" id="{DF7B7E8F-68F2-4EAD-896D-F1DF4BE86855}"/>
            </a:ext>
          </a:extLst>
        </xdr:cNvPr>
        <xdr:cNvSpPr/>
      </xdr:nvSpPr>
      <xdr:spPr>
        <a:xfrm>
          <a:off x="9192260" y="1043540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19957</xdr:rowOff>
    </xdr:from>
    <xdr:to>
      <xdr:col>50</xdr:col>
      <xdr:colOff>165100</xdr:colOff>
      <xdr:row>62</xdr:row>
      <xdr:rowOff>121557</xdr:rowOff>
    </xdr:to>
    <xdr:sp macro="" textlink="">
      <xdr:nvSpPr>
        <xdr:cNvPr id="234" name="フローチャート: 判断 233">
          <a:extLst>
            <a:ext uri="{FF2B5EF4-FFF2-40B4-BE49-F238E27FC236}">
              <a16:creationId xmlns:a16="http://schemas.microsoft.com/office/drawing/2014/main" id="{16D6432B-6377-4C63-B47D-36CA48759515}"/>
            </a:ext>
          </a:extLst>
        </xdr:cNvPr>
        <xdr:cNvSpPr/>
      </xdr:nvSpPr>
      <xdr:spPr>
        <a:xfrm>
          <a:off x="8445500" y="10413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30843</xdr:rowOff>
    </xdr:from>
    <xdr:to>
      <xdr:col>46</xdr:col>
      <xdr:colOff>38100</xdr:colOff>
      <xdr:row>62</xdr:row>
      <xdr:rowOff>132443</xdr:rowOff>
    </xdr:to>
    <xdr:sp macro="" textlink="">
      <xdr:nvSpPr>
        <xdr:cNvPr id="235" name="フローチャート: 判断 234">
          <a:extLst>
            <a:ext uri="{FF2B5EF4-FFF2-40B4-BE49-F238E27FC236}">
              <a16:creationId xmlns:a16="http://schemas.microsoft.com/office/drawing/2014/main" id="{FADCC1BA-61A7-4084-B3A5-60A7E778BF0C}"/>
            </a:ext>
          </a:extLst>
        </xdr:cNvPr>
        <xdr:cNvSpPr/>
      </xdr:nvSpPr>
      <xdr:spPr>
        <a:xfrm>
          <a:off x="7670800" y="1042452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30843</xdr:rowOff>
    </xdr:from>
    <xdr:to>
      <xdr:col>41</xdr:col>
      <xdr:colOff>101600</xdr:colOff>
      <xdr:row>62</xdr:row>
      <xdr:rowOff>132443</xdr:rowOff>
    </xdr:to>
    <xdr:sp macro="" textlink="">
      <xdr:nvSpPr>
        <xdr:cNvPr id="236" name="フローチャート: 判断 235">
          <a:extLst>
            <a:ext uri="{FF2B5EF4-FFF2-40B4-BE49-F238E27FC236}">
              <a16:creationId xmlns:a16="http://schemas.microsoft.com/office/drawing/2014/main" id="{6B4ACDE5-6EA2-4E24-8BCB-FBA0F520559E}"/>
            </a:ext>
          </a:extLst>
        </xdr:cNvPr>
        <xdr:cNvSpPr/>
      </xdr:nvSpPr>
      <xdr:spPr>
        <a:xfrm>
          <a:off x="6873240" y="1042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41728</xdr:rowOff>
    </xdr:from>
    <xdr:to>
      <xdr:col>36</xdr:col>
      <xdr:colOff>165100</xdr:colOff>
      <xdr:row>62</xdr:row>
      <xdr:rowOff>143328</xdr:rowOff>
    </xdr:to>
    <xdr:sp macro="" textlink="">
      <xdr:nvSpPr>
        <xdr:cNvPr id="237" name="フローチャート: 判断 236">
          <a:extLst>
            <a:ext uri="{FF2B5EF4-FFF2-40B4-BE49-F238E27FC236}">
              <a16:creationId xmlns:a16="http://schemas.microsoft.com/office/drawing/2014/main" id="{92722EA2-87A4-4A4D-ACCD-157AF4740789}"/>
            </a:ext>
          </a:extLst>
        </xdr:cNvPr>
        <xdr:cNvSpPr/>
      </xdr:nvSpPr>
      <xdr:spPr>
        <a:xfrm>
          <a:off x="6098540" y="1043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16A0DC56-4AE4-4DF5-BB1D-854904527A42}"/>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9D53626C-76FA-472A-AF73-93877D07BCE8}"/>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22C351F9-78B8-4CF6-81E2-6FD0C5134DDE}"/>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D21A39F-2F59-4178-B40C-FCC312A8C223}"/>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F0A280F-F03C-44DF-91E6-AB273E72AFFF}"/>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77107</xdr:rowOff>
    </xdr:from>
    <xdr:to>
      <xdr:col>55</xdr:col>
      <xdr:colOff>50800</xdr:colOff>
      <xdr:row>56</xdr:row>
      <xdr:rowOff>7257</xdr:rowOff>
    </xdr:to>
    <xdr:sp macro="" textlink="">
      <xdr:nvSpPr>
        <xdr:cNvPr id="243" name="楕円 242">
          <a:extLst>
            <a:ext uri="{FF2B5EF4-FFF2-40B4-BE49-F238E27FC236}">
              <a16:creationId xmlns:a16="http://schemas.microsoft.com/office/drawing/2014/main" id="{7640D732-7848-49F3-B7B4-A0254DE06070}"/>
            </a:ext>
          </a:extLst>
        </xdr:cNvPr>
        <xdr:cNvSpPr/>
      </xdr:nvSpPr>
      <xdr:spPr>
        <a:xfrm>
          <a:off x="9192260" y="929730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55</xdr:row>
      <xdr:rowOff>30134</xdr:rowOff>
    </xdr:from>
    <xdr:ext cx="469744" cy="259045"/>
    <xdr:sp macro="" textlink="">
      <xdr:nvSpPr>
        <xdr:cNvPr id="244" name="【体育館・プール】&#10;一人当たり面積該当値テキスト">
          <a:extLst>
            <a:ext uri="{FF2B5EF4-FFF2-40B4-BE49-F238E27FC236}">
              <a16:creationId xmlns:a16="http://schemas.microsoft.com/office/drawing/2014/main" id="{C4D65021-58DE-44A8-92FF-FC74B985382D}"/>
            </a:ext>
          </a:extLst>
        </xdr:cNvPr>
        <xdr:cNvSpPr txBox="1"/>
      </xdr:nvSpPr>
      <xdr:spPr>
        <a:xfrm>
          <a:off x="9258300" y="9250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44450</xdr:rowOff>
    </xdr:from>
    <xdr:to>
      <xdr:col>50</xdr:col>
      <xdr:colOff>165100</xdr:colOff>
      <xdr:row>55</xdr:row>
      <xdr:rowOff>146050</xdr:rowOff>
    </xdr:to>
    <xdr:sp macro="" textlink="">
      <xdr:nvSpPr>
        <xdr:cNvPr id="245" name="楕円 244">
          <a:extLst>
            <a:ext uri="{FF2B5EF4-FFF2-40B4-BE49-F238E27FC236}">
              <a16:creationId xmlns:a16="http://schemas.microsoft.com/office/drawing/2014/main" id="{ED2434CA-9938-4658-8154-BD7612113092}"/>
            </a:ext>
          </a:extLst>
        </xdr:cNvPr>
        <xdr:cNvSpPr/>
      </xdr:nvSpPr>
      <xdr:spPr>
        <a:xfrm>
          <a:off x="8445500" y="9264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55</xdr:row>
      <xdr:rowOff>95250</xdr:rowOff>
    </xdr:from>
    <xdr:to>
      <xdr:col>55</xdr:col>
      <xdr:colOff>0</xdr:colOff>
      <xdr:row>55</xdr:row>
      <xdr:rowOff>127907</xdr:rowOff>
    </xdr:to>
    <xdr:cxnSp macro="">
      <xdr:nvCxnSpPr>
        <xdr:cNvPr id="246" name="直線コネクタ 245">
          <a:extLst>
            <a:ext uri="{FF2B5EF4-FFF2-40B4-BE49-F238E27FC236}">
              <a16:creationId xmlns:a16="http://schemas.microsoft.com/office/drawing/2014/main" id="{5BDC8B8C-EC72-45A2-B1E7-A22A75D4FCF2}"/>
            </a:ext>
          </a:extLst>
        </xdr:cNvPr>
        <xdr:cNvCxnSpPr/>
      </xdr:nvCxnSpPr>
      <xdr:spPr>
        <a:xfrm>
          <a:off x="8496300" y="9315450"/>
          <a:ext cx="7239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22678</xdr:rowOff>
    </xdr:from>
    <xdr:to>
      <xdr:col>46</xdr:col>
      <xdr:colOff>38100</xdr:colOff>
      <xdr:row>55</xdr:row>
      <xdr:rowOff>124278</xdr:rowOff>
    </xdr:to>
    <xdr:sp macro="" textlink="">
      <xdr:nvSpPr>
        <xdr:cNvPr id="247" name="楕円 246">
          <a:extLst>
            <a:ext uri="{FF2B5EF4-FFF2-40B4-BE49-F238E27FC236}">
              <a16:creationId xmlns:a16="http://schemas.microsoft.com/office/drawing/2014/main" id="{98BDE046-E67D-48C0-B615-25DB44EFCE51}"/>
            </a:ext>
          </a:extLst>
        </xdr:cNvPr>
        <xdr:cNvSpPr/>
      </xdr:nvSpPr>
      <xdr:spPr>
        <a:xfrm>
          <a:off x="7670800" y="924287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73478</xdr:rowOff>
    </xdr:from>
    <xdr:to>
      <xdr:col>50</xdr:col>
      <xdr:colOff>114300</xdr:colOff>
      <xdr:row>55</xdr:row>
      <xdr:rowOff>95250</xdr:rowOff>
    </xdr:to>
    <xdr:cxnSp macro="">
      <xdr:nvCxnSpPr>
        <xdr:cNvPr id="248" name="直線コネクタ 247">
          <a:extLst>
            <a:ext uri="{FF2B5EF4-FFF2-40B4-BE49-F238E27FC236}">
              <a16:creationId xmlns:a16="http://schemas.microsoft.com/office/drawing/2014/main" id="{D4E663FE-9BE9-4B17-833E-A06FC5B3F08C}"/>
            </a:ext>
          </a:extLst>
        </xdr:cNvPr>
        <xdr:cNvCxnSpPr/>
      </xdr:nvCxnSpPr>
      <xdr:spPr>
        <a:xfrm>
          <a:off x="7713980" y="9293678"/>
          <a:ext cx="78232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33565</xdr:rowOff>
    </xdr:from>
    <xdr:to>
      <xdr:col>41</xdr:col>
      <xdr:colOff>101600</xdr:colOff>
      <xdr:row>55</xdr:row>
      <xdr:rowOff>135165</xdr:rowOff>
    </xdr:to>
    <xdr:sp macro="" textlink="">
      <xdr:nvSpPr>
        <xdr:cNvPr id="249" name="楕円 248">
          <a:extLst>
            <a:ext uri="{FF2B5EF4-FFF2-40B4-BE49-F238E27FC236}">
              <a16:creationId xmlns:a16="http://schemas.microsoft.com/office/drawing/2014/main" id="{2276DDA2-4115-4119-B48A-1B0A89899266}"/>
            </a:ext>
          </a:extLst>
        </xdr:cNvPr>
        <xdr:cNvSpPr/>
      </xdr:nvSpPr>
      <xdr:spPr>
        <a:xfrm>
          <a:off x="6873240" y="9253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55</xdr:row>
      <xdr:rowOff>73478</xdr:rowOff>
    </xdr:from>
    <xdr:to>
      <xdr:col>45</xdr:col>
      <xdr:colOff>177800</xdr:colOff>
      <xdr:row>55</xdr:row>
      <xdr:rowOff>84365</xdr:rowOff>
    </xdr:to>
    <xdr:cxnSp macro="">
      <xdr:nvCxnSpPr>
        <xdr:cNvPr id="250" name="直線コネクタ 249">
          <a:extLst>
            <a:ext uri="{FF2B5EF4-FFF2-40B4-BE49-F238E27FC236}">
              <a16:creationId xmlns:a16="http://schemas.microsoft.com/office/drawing/2014/main" id="{193E321E-0AA8-4FD0-85B7-7B7811C7859F}"/>
            </a:ext>
          </a:extLst>
        </xdr:cNvPr>
        <xdr:cNvCxnSpPr/>
      </xdr:nvCxnSpPr>
      <xdr:spPr>
        <a:xfrm flipV="1">
          <a:off x="6924040" y="9293678"/>
          <a:ext cx="78994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54</xdr:row>
      <xdr:rowOff>161472</xdr:rowOff>
    </xdr:from>
    <xdr:to>
      <xdr:col>36</xdr:col>
      <xdr:colOff>165100</xdr:colOff>
      <xdr:row>55</xdr:row>
      <xdr:rowOff>91622</xdr:rowOff>
    </xdr:to>
    <xdr:sp macro="" textlink="">
      <xdr:nvSpPr>
        <xdr:cNvPr id="251" name="楕円 250">
          <a:extLst>
            <a:ext uri="{FF2B5EF4-FFF2-40B4-BE49-F238E27FC236}">
              <a16:creationId xmlns:a16="http://schemas.microsoft.com/office/drawing/2014/main" id="{564CCCAE-5ED5-4AB7-90A8-FAACC14C90B2}"/>
            </a:ext>
          </a:extLst>
        </xdr:cNvPr>
        <xdr:cNvSpPr/>
      </xdr:nvSpPr>
      <xdr:spPr>
        <a:xfrm>
          <a:off x="6098540" y="921403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55</xdr:row>
      <xdr:rowOff>40822</xdr:rowOff>
    </xdr:from>
    <xdr:to>
      <xdr:col>41</xdr:col>
      <xdr:colOff>50800</xdr:colOff>
      <xdr:row>55</xdr:row>
      <xdr:rowOff>84365</xdr:rowOff>
    </xdr:to>
    <xdr:cxnSp macro="">
      <xdr:nvCxnSpPr>
        <xdr:cNvPr id="252" name="直線コネクタ 251">
          <a:extLst>
            <a:ext uri="{FF2B5EF4-FFF2-40B4-BE49-F238E27FC236}">
              <a16:creationId xmlns:a16="http://schemas.microsoft.com/office/drawing/2014/main" id="{4B9D9D0F-2212-49DE-B27A-8F8479B7D08F}"/>
            </a:ext>
          </a:extLst>
        </xdr:cNvPr>
        <xdr:cNvCxnSpPr/>
      </xdr:nvCxnSpPr>
      <xdr:spPr>
        <a:xfrm>
          <a:off x="6149340" y="9261022"/>
          <a:ext cx="7747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112684</xdr:rowOff>
    </xdr:from>
    <xdr:ext cx="469744" cy="259045"/>
    <xdr:sp macro="" textlink="">
      <xdr:nvSpPr>
        <xdr:cNvPr id="253" name="n_1aveValue【体育館・プール】&#10;一人当たり面積">
          <a:extLst>
            <a:ext uri="{FF2B5EF4-FFF2-40B4-BE49-F238E27FC236}">
              <a16:creationId xmlns:a16="http://schemas.microsoft.com/office/drawing/2014/main" id="{D85705A7-99CA-4D82-B853-88CE98782F2C}"/>
            </a:ext>
          </a:extLst>
        </xdr:cNvPr>
        <xdr:cNvSpPr txBox="1"/>
      </xdr:nvSpPr>
      <xdr:spPr>
        <a:xfrm>
          <a:off x="8271587" y="10506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123570</xdr:rowOff>
    </xdr:from>
    <xdr:ext cx="469744" cy="259045"/>
    <xdr:sp macro="" textlink="">
      <xdr:nvSpPr>
        <xdr:cNvPr id="254" name="n_2aveValue【体育館・プール】&#10;一人当たり面積">
          <a:extLst>
            <a:ext uri="{FF2B5EF4-FFF2-40B4-BE49-F238E27FC236}">
              <a16:creationId xmlns:a16="http://schemas.microsoft.com/office/drawing/2014/main" id="{25EF1170-E9C3-4D1F-85F1-208469EAC3A4}"/>
            </a:ext>
          </a:extLst>
        </xdr:cNvPr>
        <xdr:cNvSpPr txBox="1"/>
      </xdr:nvSpPr>
      <xdr:spPr>
        <a:xfrm>
          <a:off x="7509587" y="10517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123570</xdr:rowOff>
    </xdr:from>
    <xdr:ext cx="469744" cy="259045"/>
    <xdr:sp macro="" textlink="">
      <xdr:nvSpPr>
        <xdr:cNvPr id="255" name="n_3aveValue【体育館・プール】&#10;一人当たり面積">
          <a:extLst>
            <a:ext uri="{FF2B5EF4-FFF2-40B4-BE49-F238E27FC236}">
              <a16:creationId xmlns:a16="http://schemas.microsoft.com/office/drawing/2014/main" id="{AC53A25C-E430-4F46-8F53-4393B81449BC}"/>
            </a:ext>
          </a:extLst>
        </xdr:cNvPr>
        <xdr:cNvSpPr txBox="1"/>
      </xdr:nvSpPr>
      <xdr:spPr>
        <a:xfrm>
          <a:off x="6712027" y="10517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134455</xdr:rowOff>
    </xdr:from>
    <xdr:ext cx="469744" cy="259045"/>
    <xdr:sp macro="" textlink="">
      <xdr:nvSpPr>
        <xdr:cNvPr id="256" name="n_4aveValue【体育館・プール】&#10;一人当たり面積">
          <a:extLst>
            <a:ext uri="{FF2B5EF4-FFF2-40B4-BE49-F238E27FC236}">
              <a16:creationId xmlns:a16="http://schemas.microsoft.com/office/drawing/2014/main" id="{7CC26E95-866B-41E4-BD8E-28342454B4FA}"/>
            </a:ext>
          </a:extLst>
        </xdr:cNvPr>
        <xdr:cNvSpPr txBox="1"/>
      </xdr:nvSpPr>
      <xdr:spPr>
        <a:xfrm>
          <a:off x="5937327" y="10528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53</xdr:row>
      <xdr:rowOff>162577</xdr:rowOff>
    </xdr:from>
    <xdr:ext cx="469744" cy="259045"/>
    <xdr:sp macro="" textlink="">
      <xdr:nvSpPr>
        <xdr:cNvPr id="257" name="n_1mainValue【体育館・プール】&#10;一人当たり面積">
          <a:extLst>
            <a:ext uri="{FF2B5EF4-FFF2-40B4-BE49-F238E27FC236}">
              <a16:creationId xmlns:a16="http://schemas.microsoft.com/office/drawing/2014/main" id="{E3D60AD9-9AD6-4F23-8DD5-7FD487D3080A}"/>
            </a:ext>
          </a:extLst>
        </xdr:cNvPr>
        <xdr:cNvSpPr txBox="1"/>
      </xdr:nvSpPr>
      <xdr:spPr>
        <a:xfrm>
          <a:off x="8271587" y="9047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53</xdr:row>
      <xdr:rowOff>140805</xdr:rowOff>
    </xdr:from>
    <xdr:ext cx="469744" cy="259045"/>
    <xdr:sp macro="" textlink="">
      <xdr:nvSpPr>
        <xdr:cNvPr id="258" name="n_2mainValue【体育館・プール】&#10;一人当たり面積">
          <a:extLst>
            <a:ext uri="{FF2B5EF4-FFF2-40B4-BE49-F238E27FC236}">
              <a16:creationId xmlns:a16="http://schemas.microsoft.com/office/drawing/2014/main" id="{8F59D419-D811-470C-9E2E-8A612F59CDF4}"/>
            </a:ext>
          </a:extLst>
        </xdr:cNvPr>
        <xdr:cNvSpPr txBox="1"/>
      </xdr:nvSpPr>
      <xdr:spPr>
        <a:xfrm>
          <a:off x="7509587" y="9025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53</xdr:row>
      <xdr:rowOff>151692</xdr:rowOff>
    </xdr:from>
    <xdr:ext cx="469744" cy="259045"/>
    <xdr:sp macro="" textlink="">
      <xdr:nvSpPr>
        <xdr:cNvPr id="259" name="n_3mainValue【体育館・プール】&#10;一人当たり面積">
          <a:extLst>
            <a:ext uri="{FF2B5EF4-FFF2-40B4-BE49-F238E27FC236}">
              <a16:creationId xmlns:a16="http://schemas.microsoft.com/office/drawing/2014/main" id="{9881440D-7CA8-4526-8649-FCFFF1C5A87D}"/>
            </a:ext>
          </a:extLst>
        </xdr:cNvPr>
        <xdr:cNvSpPr txBox="1"/>
      </xdr:nvSpPr>
      <xdr:spPr>
        <a:xfrm>
          <a:off x="6712027" y="9036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53</xdr:row>
      <xdr:rowOff>108149</xdr:rowOff>
    </xdr:from>
    <xdr:ext cx="469744" cy="259045"/>
    <xdr:sp macro="" textlink="">
      <xdr:nvSpPr>
        <xdr:cNvPr id="260" name="n_4mainValue【体育館・プール】&#10;一人当たり面積">
          <a:extLst>
            <a:ext uri="{FF2B5EF4-FFF2-40B4-BE49-F238E27FC236}">
              <a16:creationId xmlns:a16="http://schemas.microsoft.com/office/drawing/2014/main" id="{ADB570DF-4598-45D3-AB9D-39F065FAED51}"/>
            </a:ext>
          </a:extLst>
        </xdr:cNvPr>
        <xdr:cNvSpPr txBox="1"/>
      </xdr:nvSpPr>
      <xdr:spPr>
        <a:xfrm>
          <a:off x="5937327" y="8993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1" name="正方形/長方形 260">
          <a:extLst>
            <a:ext uri="{FF2B5EF4-FFF2-40B4-BE49-F238E27FC236}">
              <a16:creationId xmlns:a16="http://schemas.microsoft.com/office/drawing/2014/main" id="{70B6C2F7-EE4E-414C-8C7F-3E6A4E92F32E}"/>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2" name="正方形/長方形 261">
          <a:extLst>
            <a:ext uri="{FF2B5EF4-FFF2-40B4-BE49-F238E27FC236}">
              <a16:creationId xmlns:a16="http://schemas.microsoft.com/office/drawing/2014/main" id="{B2E9587F-717F-47DC-B57B-D0BC8A8E3E83}"/>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3" name="正方形/長方形 262">
          <a:extLst>
            <a:ext uri="{FF2B5EF4-FFF2-40B4-BE49-F238E27FC236}">
              <a16:creationId xmlns:a16="http://schemas.microsoft.com/office/drawing/2014/main" id="{AB5AE167-BC15-4026-8ED2-AAB16BFDD82E}"/>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4" name="正方形/長方形 263">
          <a:extLst>
            <a:ext uri="{FF2B5EF4-FFF2-40B4-BE49-F238E27FC236}">
              <a16:creationId xmlns:a16="http://schemas.microsoft.com/office/drawing/2014/main" id="{477469B8-DEFE-41C5-872D-33BD23D0BBB9}"/>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5" name="正方形/長方形 264">
          <a:extLst>
            <a:ext uri="{FF2B5EF4-FFF2-40B4-BE49-F238E27FC236}">
              <a16:creationId xmlns:a16="http://schemas.microsoft.com/office/drawing/2014/main" id="{0A25C315-FDBA-4D39-8E15-006AD1748226}"/>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6" name="正方形/長方形 265">
          <a:extLst>
            <a:ext uri="{FF2B5EF4-FFF2-40B4-BE49-F238E27FC236}">
              <a16:creationId xmlns:a16="http://schemas.microsoft.com/office/drawing/2014/main" id="{17A8CAFA-E819-42CE-9C4F-555E75BA120C}"/>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7" name="正方形/長方形 266">
          <a:extLst>
            <a:ext uri="{FF2B5EF4-FFF2-40B4-BE49-F238E27FC236}">
              <a16:creationId xmlns:a16="http://schemas.microsoft.com/office/drawing/2014/main" id="{C65432E3-6A40-41C8-AAA3-4EB23AF60D58}"/>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8" name="正方形/長方形 267">
          <a:extLst>
            <a:ext uri="{FF2B5EF4-FFF2-40B4-BE49-F238E27FC236}">
              <a16:creationId xmlns:a16="http://schemas.microsoft.com/office/drawing/2014/main" id="{975335FB-0614-420C-8280-32475CD45606}"/>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9" name="テキスト ボックス 268">
          <a:extLst>
            <a:ext uri="{FF2B5EF4-FFF2-40B4-BE49-F238E27FC236}">
              <a16:creationId xmlns:a16="http://schemas.microsoft.com/office/drawing/2014/main" id="{D2749792-C2C1-4572-8967-B4932A99518C}"/>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0" name="直線コネクタ 269">
          <a:extLst>
            <a:ext uri="{FF2B5EF4-FFF2-40B4-BE49-F238E27FC236}">
              <a16:creationId xmlns:a16="http://schemas.microsoft.com/office/drawing/2014/main" id="{F4B48BB6-25FA-4C77-9D96-60AEE2082B22}"/>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71" name="テキスト ボックス 270">
          <a:extLst>
            <a:ext uri="{FF2B5EF4-FFF2-40B4-BE49-F238E27FC236}">
              <a16:creationId xmlns:a16="http://schemas.microsoft.com/office/drawing/2014/main" id="{A0AEECEC-6F8C-4E29-8271-4F5245557D1E}"/>
            </a:ext>
          </a:extLst>
        </xdr:cNvPr>
        <xdr:cNvSpPr txBox="1"/>
      </xdr:nvSpPr>
      <xdr:spPr>
        <a:xfrm>
          <a:off x="336081" y="147624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2" name="直線コネクタ 271">
          <a:extLst>
            <a:ext uri="{FF2B5EF4-FFF2-40B4-BE49-F238E27FC236}">
              <a16:creationId xmlns:a16="http://schemas.microsoft.com/office/drawing/2014/main" id="{A2597373-AEB8-4CE5-8FAF-14753981CE2C}"/>
            </a:ext>
          </a:extLst>
        </xdr:cNvPr>
        <xdr:cNvCxnSpPr/>
      </xdr:nvCxnSpPr>
      <xdr:spPr>
        <a:xfrm>
          <a:off x="67056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273" name="テキスト ボックス 272">
          <a:extLst>
            <a:ext uri="{FF2B5EF4-FFF2-40B4-BE49-F238E27FC236}">
              <a16:creationId xmlns:a16="http://schemas.microsoft.com/office/drawing/2014/main" id="{9710EAB9-636D-4178-9F1F-6B925219903E}"/>
            </a:ext>
          </a:extLst>
        </xdr:cNvPr>
        <xdr:cNvSpPr txBox="1"/>
      </xdr:nvSpPr>
      <xdr:spPr>
        <a:xfrm>
          <a:off x="336081" y="1444354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4" name="直線コネクタ 273">
          <a:extLst>
            <a:ext uri="{FF2B5EF4-FFF2-40B4-BE49-F238E27FC236}">
              <a16:creationId xmlns:a16="http://schemas.microsoft.com/office/drawing/2014/main" id="{0DEDE59D-2AAD-4D73-8B3E-D2E3597D21F1}"/>
            </a:ext>
          </a:extLst>
        </xdr:cNvPr>
        <xdr:cNvCxnSpPr/>
      </xdr:nvCxnSpPr>
      <xdr:spPr>
        <a:xfrm>
          <a:off x="67056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5" name="テキスト ボックス 274">
          <a:extLst>
            <a:ext uri="{FF2B5EF4-FFF2-40B4-BE49-F238E27FC236}">
              <a16:creationId xmlns:a16="http://schemas.microsoft.com/office/drawing/2014/main" id="{0F38073F-84D1-4A0D-8E24-A5C718BE5413}"/>
            </a:ext>
          </a:extLst>
        </xdr:cNvPr>
        <xdr:cNvSpPr txBox="1"/>
      </xdr:nvSpPr>
      <xdr:spPr>
        <a:xfrm>
          <a:off x="33608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6" name="直線コネクタ 275">
          <a:extLst>
            <a:ext uri="{FF2B5EF4-FFF2-40B4-BE49-F238E27FC236}">
              <a16:creationId xmlns:a16="http://schemas.microsoft.com/office/drawing/2014/main" id="{9F44D144-354A-433B-90E3-782FCFDA538C}"/>
            </a:ext>
          </a:extLst>
        </xdr:cNvPr>
        <xdr:cNvCxnSpPr/>
      </xdr:nvCxnSpPr>
      <xdr:spPr>
        <a:xfrm>
          <a:off x="67056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7" name="テキスト ボックス 276">
          <a:extLst>
            <a:ext uri="{FF2B5EF4-FFF2-40B4-BE49-F238E27FC236}">
              <a16:creationId xmlns:a16="http://schemas.microsoft.com/office/drawing/2014/main" id="{98992155-A041-4D3E-9B28-453E89E639C7}"/>
            </a:ext>
          </a:extLst>
        </xdr:cNvPr>
        <xdr:cNvSpPr txBox="1"/>
      </xdr:nvSpPr>
      <xdr:spPr>
        <a:xfrm>
          <a:off x="33608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8" name="直線コネクタ 277">
          <a:extLst>
            <a:ext uri="{FF2B5EF4-FFF2-40B4-BE49-F238E27FC236}">
              <a16:creationId xmlns:a16="http://schemas.microsoft.com/office/drawing/2014/main" id="{E30F0087-2991-4B69-971C-7724532F3303}"/>
            </a:ext>
          </a:extLst>
        </xdr:cNvPr>
        <xdr:cNvCxnSpPr/>
      </xdr:nvCxnSpPr>
      <xdr:spPr>
        <a:xfrm>
          <a:off x="67056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79" name="テキスト ボックス 278">
          <a:extLst>
            <a:ext uri="{FF2B5EF4-FFF2-40B4-BE49-F238E27FC236}">
              <a16:creationId xmlns:a16="http://schemas.microsoft.com/office/drawing/2014/main" id="{2C643CE4-26AC-4104-9FFA-3395B956351A}"/>
            </a:ext>
          </a:extLst>
        </xdr:cNvPr>
        <xdr:cNvSpPr txBox="1"/>
      </xdr:nvSpPr>
      <xdr:spPr>
        <a:xfrm>
          <a:off x="33608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0" name="直線コネクタ 279">
          <a:extLst>
            <a:ext uri="{FF2B5EF4-FFF2-40B4-BE49-F238E27FC236}">
              <a16:creationId xmlns:a16="http://schemas.microsoft.com/office/drawing/2014/main" id="{0716FCDB-567B-4DA4-A113-DDF249BE504A}"/>
            </a:ext>
          </a:extLst>
        </xdr:cNvPr>
        <xdr:cNvCxnSpPr/>
      </xdr:nvCxnSpPr>
      <xdr:spPr>
        <a:xfrm>
          <a:off x="67056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1" name="テキスト ボックス 280">
          <a:extLst>
            <a:ext uri="{FF2B5EF4-FFF2-40B4-BE49-F238E27FC236}">
              <a16:creationId xmlns:a16="http://schemas.microsoft.com/office/drawing/2014/main" id="{C9A57EB8-C32C-4C4F-986C-15A0295EC412}"/>
            </a:ext>
          </a:extLst>
        </xdr:cNvPr>
        <xdr:cNvSpPr txBox="1"/>
      </xdr:nvSpPr>
      <xdr:spPr>
        <a:xfrm>
          <a:off x="33608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2" name="直線コネクタ 281">
          <a:extLst>
            <a:ext uri="{FF2B5EF4-FFF2-40B4-BE49-F238E27FC236}">
              <a16:creationId xmlns:a16="http://schemas.microsoft.com/office/drawing/2014/main" id="{9BA44715-10A5-4026-A2B2-9B541CABE215}"/>
            </a:ext>
          </a:extLst>
        </xdr:cNvPr>
        <xdr:cNvCxnSpPr/>
      </xdr:nvCxnSpPr>
      <xdr:spPr>
        <a:xfrm>
          <a:off x="67056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83" name="テキスト ボックス 282">
          <a:extLst>
            <a:ext uri="{FF2B5EF4-FFF2-40B4-BE49-F238E27FC236}">
              <a16:creationId xmlns:a16="http://schemas.microsoft.com/office/drawing/2014/main" id="{21AA2822-CA3F-4296-ADAF-037A31D76205}"/>
            </a:ext>
          </a:extLst>
        </xdr:cNvPr>
        <xdr:cNvSpPr txBox="1"/>
      </xdr:nvSpPr>
      <xdr:spPr>
        <a:xfrm>
          <a:off x="336081" y="1284878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a:extLst>
            <a:ext uri="{FF2B5EF4-FFF2-40B4-BE49-F238E27FC236}">
              <a16:creationId xmlns:a16="http://schemas.microsoft.com/office/drawing/2014/main" id="{3BE8EEEB-74A2-45BD-AA5C-71A5F5DDDDDC}"/>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5" name="テキスト ボックス 284">
          <a:extLst>
            <a:ext uri="{FF2B5EF4-FFF2-40B4-BE49-F238E27FC236}">
              <a16:creationId xmlns:a16="http://schemas.microsoft.com/office/drawing/2014/main" id="{BFE8FEEB-0B2D-4781-8A1E-06C6F6797933}"/>
            </a:ext>
          </a:extLst>
        </xdr:cNvPr>
        <xdr:cNvSpPr txBox="1"/>
      </xdr:nvSpPr>
      <xdr:spPr>
        <a:xfrm>
          <a:off x="336081" y="125298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a:extLst>
            <a:ext uri="{FF2B5EF4-FFF2-40B4-BE49-F238E27FC236}">
              <a16:creationId xmlns:a16="http://schemas.microsoft.com/office/drawing/2014/main" id="{390B72D5-738D-4976-9A1A-DA6FB85C4C90}"/>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77288</xdr:rowOff>
    </xdr:from>
    <xdr:to>
      <xdr:col>24</xdr:col>
      <xdr:colOff>62865</xdr:colOff>
      <xdr:row>86</xdr:row>
      <xdr:rowOff>44631</xdr:rowOff>
    </xdr:to>
    <xdr:cxnSp macro="">
      <xdr:nvCxnSpPr>
        <xdr:cNvPr id="287" name="直線コネクタ 286">
          <a:extLst>
            <a:ext uri="{FF2B5EF4-FFF2-40B4-BE49-F238E27FC236}">
              <a16:creationId xmlns:a16="http://schemas.microsoft.com/office/drawing/2014/main" id="{51B664AE-AFAD-4A8E-ABC4-6971EDC8C665}"/>
            </a:ext>
          </a:extLst>
        </xdr:cNvPr>
        <xdr:cNvCxnSpPr/>
      </xdr:nvCxnSpPr>
      <xdr:spPr>
        <a:xfrm flipV="1">
          <a:off x="4086225" y="13153208"/>
          <a:ext cx="0" cy="1308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48458</xdr:rowOff>
    </xdr:from>
    <xdr:ext cx="405111" cy="259045"/>
    <xdr:sp macro="" textlink="">
      <xdr:nvSpPr>
        <xdr:cNvPr id="288" name="【福祉施設】&#10;有形固定資産減価償却率最小値テキスト">
          <a:extLst>
            <a:ext uri="{FF2B5EF4-FFF2-40B4-BE49-F238E27FC236}">
              <a16:creationId xmlns:a16="http://schemas.microsoft.com/office/drawing/2014/main" id="{9C5C9F55-EDEB-491A-815B-75EB3CE6BABB}"/>
            </a:ext>
          </a:extLst>
        </xdr:cNvPr>
        <xdr:cNvSpPr txBox="1"/>
      </xdr:nvSpPr>
      <xdr:spPr>
        <a:xfrm>
          <a:off x="4124960" y="144654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44631</xdr:rowOff>
    </xdr:from>
    <xdr:to>
      <xdr:col>24</xdr:col>
      <xdr:colOff>152400</xdr:colOff>
      <xdr:row>86</xdr:row>
      <xdr:rowOff>44631</xdr:rowOff>
    </xdr:to>
    <xdr:cxnSp macro="">
      <xdr:nvCxnSpPr>
        <xdr:cNvPr id="289" name="直線コネクタ 288">
          <a:extLst>
            <a:ext uri="{FF2B5EF4-FFF2-40B4-BE49-F238E27FC236}">
              <a16:creationId xmlns:a16="http://schemas.microsoft.com/office/drawing/2014/main" id="{653FE3FF-B825-44D1-BE94-D4C1E8435194}"/>
            </a:ext>
          </a:extLst>
        </xdr:cNvPr>
        <xdr:cNvCxnSpPr/>
      </xdr:nvCxnSpPr>
      <xdr:spPr>
        <a:xfrm>
          <a:off x="4020820" y="1446167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23965</xdr:rowOff>
    </xdr:from>
    <xdr:ext cx="405111" cy="259045"/>
    <xdr:sp macro="" textlink="">
      <xdr:nvSpPr>
        <xdr:cNvPr id="290" name="【福祉施設】&#10;有形固定資産減価償却率最大値テキスト">
          <a:extLst>
            <a:ext uri="{FF2B5EF4-FFF2-40B4-BE49-F238E27FC236}">
              <a16:creationId xmlns:a16="http://schemas.microsoft.com/office/drawing/2014/main" id="{F5DC0A1E-29E9-4581-B3D5-01D4487EA8DF}"/>
            </a:ext>
          </a:extLst>
        </xdr:cNvPr>
        <xdr:cNvSpPr txBox="1"/>
      </xdr:nvSpPr>
      <xdr:spPr>
        <a:xfrm>
          <a:off x="4124960" y="129322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77288</xdr:rowOff>
    </xdr:from>
    <xdr:to>
      <xdr:col>24</xdr:col>
      <xdr:colOff>152400</xdr:colOff>
      <xdr:row>78</xdr:row>
      <xdr:rowOff>77288</xdr:rowOff>
    </xdr:to>
    <xdr:cxnSp macro="">
      <xdr:nvCxnSpPr>
        <xdr:cNvPr id="291" name="直線コネクタ 290">
          <a:extLst>
            <a:ext uri="{FF2B5EF4-FFF2-40B4-BE49-F238E27FC236}">
              <a16:creationId xmlns:a16="http://schemas.microsoft.com/office/drawing/2014/main" id="{5EB83B29-1892-4456-A37E-B7B55496F210}"/>
            </a:ext>
          </a:extLst>
        </xdr:cNvPr>
        <xdr:cNvCxnSpPr/>
      </xdr:nvCxnSpPr>
      <xdr:spPr>
        <a:xfrm>
          <a:off x="4020820" y="131532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88191</xdr:rowOff>
    </xdr:from>
    <xdr:ext cx="405111" cy="259045"/>
    <xdr:sp macro="" textlink="">
      <xdr:nvSpPr>
        <xdr:cNvPr id="292" name="【福祉施設】&#10;有形固定資産減価償却率平均値テキスト">
          <a:extLst>
            <a:ext uri="{FF2B5EF4-FFF2-40B4-BE49-F238E27FC236}">
              <a16:creationId xmlns:a16="http://schemas.microsoft.com/office/drawing/2014/main" id="{6952D6AC-2023-411B-9C55-9CE9063C0978}"/>
            </a:ext>
          </a:extLst>
        </xdr:cNvPr>
        <xdr:cNvSpPr txBox="1"/>
      </xdr:nvSpPr>
      <xdr:spPr>
        <a:xfrm>
          <a:off x="4124960" y="1366703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109764</xdr:rowOff>
    </xdr:from>
    <xdr:to>
      <xdr:col>24</xdr:col>
      <xdr:colOff>114300</xdr:colOff>
      <xdr:row>82</xdr:row>
      <xdr:rowOff>39914</xdr:rowOff>
    </xdr:to>
    <xdr:sp macro="" textlink="">
      <xdr:nvSpPr>
        <xdr:cNvPr id="293" name="フローチャート: 判断 292">
          <a:extLst>
            <a:ext uri="{FF2B5EF4-FFF2-40B4-BE49-F238E27FC236}">
              <a16:creationId xmlns:a16="http://schemas.microsoft.com/office/drawing/2014/main" id="{1240C3F1-2D08-4309-BB1F-C7D910ED80A3}"/>
            </a:ext>
          </a:extLst>
        </xdr:cNvPr>
        <xdr:cNvSpPr/>
      </xdr:nvSpPr>
      <xdr:spPr>
        <a:xfrm>
          <a:off x="4036060" y="1368860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99968</xdr:rowOff>
    </xdr:from>
    <xdr:to>
      <xdr:col>20</xdr:col>
      <xdr:colOff>38100</xdr:colOff>
      <xdr:row>82</xdr:row>
      <xdr:rowOff>30118</xdr:rowOff>
    </xdr:to>
    <xdr:sp macro="" textlink="">
      <xdr:nvSpPr>
        <xdr:cNvPr id="294" name="フローチャート: 判断 293">
          <a:extLst>
            <a:ext uri="{FF2B5EF4-FFF2-40B4-BE49-F238E27FC236}">
              <a16:creationId xmlns:a16="http://schemas.microsoft.com/office/drawing/2014/main" id="{24C269E7-DF50-4AC8-A939-2CA7041DBD82}"/>
            </a:ext>
          </a:extLst>
        </xdr:cNvPr>
        <xdr:cNvSpPr/>
      </xdr:nvSpPr>
      <xdr:spPr>
        <a:xfrm>
          <a:off x="3312160" y="1367880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50981</xdr:rowOff>
    </xdr:from>
    <xdr:to>
      <xdr:col>15</xdr:col>
      <xdr:colOff>101600</xdr:colOff>
      <xdr:row>81</xdr:row>
      <xdr:rowOff>152581</xdr:rowOff>
    </xdr:to>
    <xdr:sp macro="" textlink="">
      <xdr:nvSpPr>
        <xdr:cNvPr id="295" name="フローチャート: 判断 294">
          <a:extLst>
            <a:ext uri="{FF2B5EF4-FFF2-40B4-BE49-F238E27FC236}">
              <a16:creationId xmlns:a16="http://schemas.microsoft.com/office/drawing/2014/main" id="{39FD6979-624F-4A0E-BAFF-D82D18150CD2}"/>
            </a:ext>
          </a:extLst>
        </xdr:cNvPr>
        <xdr:cNvSpPr/>
      </xdr:nvSpPr>
      <xdr:spPr>
        <a:xfrm>
          <a:off x="2514600" y="13629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28121</xdr:rowOff>
    </xdr:from>
    <xdr:to>
      <xdr:col>10</xdr:col>
      <xdr:colOff>165100</xdr:colOff>
      <xdr:row>81</xdr:row>
      <xdr:rowOff>129721</xdr:rowOff>
    </xdr:to>
    <xdr:sp macro="" textlink="">
      <xdr:nvSpPr>
        <xdr:cNvPr id="296" name="フローチャート: 判断 295">
          <a:extLst>
            <a:ext uri="{FF2B5EF4-FFF2-40B4-BE49-F238E27FC236}">
              <a16:creationId xmlns:a16="http://schemas.microsoft.com/office/drawing/2014/main" id="{52373E52-DF1E-4C99-A1D0-EDDABDC69B49}"/>
            </a:ext>
          </a:extLst>
        </xdr:cNvPr>
        <xdr:cNvSpPr/>
      </xdr:nvSpPr>
      <xdr:spPr>
        <a:xfrm>
          <a:off x="1739900" y="13606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137523</xdr:rowOff>
    </xdr:from>
    <xdr:to>
      <xdr:col>6</xdr:col>
      <xdr:colOff>38100</xdr:colOff>
      <xdr:row>81</xdr:row>
      <xdr:rowOff>67673</xdr:rowOff>
    </xdr:to>
    <xdr:sp macro="" textlink="">
      <xdr:nvSpPr>
        <xdr:cNvPr id="297" name="フローチャート: 判断 296">
          <a:extLst>
            <a:ext uri="{FF2B5EF4-FFF2-40B4-BE49-F238E27FC236}">
              <a16:creationId xmlns:a16="http://schemas.microsoft.com/office/drawing/2014/main" id="{E38DDA7E-F905-407F-8409-9D322D220790}"/>
            </a:ext>
          </a:extLst>
        </xdr:cNvPr>
        <xdr:cNvSpPr/>
      </xdr:nvSpPr>
      <xdr:spPr>
        <a:xfrm>
          <a:off x="965200" y="1354872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25346D68-AFD2-4E3B-AA84-B0CAE9B91559}"/>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7EA595BC-DB88-4183-80C2-603A24967201}"/>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E6209E26-CFDC-47D6-B7A3-88BBD4C78432}"/>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78D02ADF-0B50-4737-85F3-E9E50EAA94D4}"/>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DB3F1BD9-E6D0-4A60-A0C5-89BE83943C45}"/>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54248</xdr:rowOff>
    </xdr:from>
    <xdr:to>
      <xdr:col>24</xdr:col>
      <xdr:colOff>114300</xdr:colOff>
      <xdr:row>81</xdr:row>
      <xdr:rowOff>155848</xdr:rowOff>
    </xdr:to>
    <xdr:sp macro="" textlink="">
      <xdr:nvSpPr>
        <xdr:cNvPr id="303" name="楕円 302">
          <a:extLst>
            <a:ext uri="{FF2B5EF4-FFF2-40B4-BE49-F238E27FC236}">
              <a16:creationId xmlns:a16="http://schemas.microsoft.com/office/drawing/2014/main" id="{F87E6693-8C04-4BD5-88DF-ECF4952C6DFC}"/>
            </a:ext>
          </a:extLst>
        </xdr:cNvPr>
        <xdr:cNvSpPr/>
      </xdr:nvSpPr>
      <xdr:spPr>
        <a:xfrm>
          <a:off x="4036060" y="13633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77125</xdr:rowOff>
    </xdr:from>
    <xdr:ext cx="405111" cy="259045"/>
    <xdr:sp macro="" textlink="">
      <xdr:nvSpPr>
        <xdr:cNvPr id="304" name="【福祉施設】&#10;有形固定資産減価償却率該当値テキスト">
          <a:extLst>
            <a:ext uri="{FF2B5EF4-FFF2-40B4-BE49-F238E27FC236}">
              <a16:creationId xmlns:a16="http://schemas.microsoft.com/office/drawing/2014/main" id="{9CFFD48A-F454-4E68-A016-C202679A0D1B}"/>
            </a:ext>
          </a:extLst>
        </xdr:cNvPr>
        <xdr:cNvSpPr txBox="1"/>
      </xdr:nvSpPr>
      <xdr:spPr>
        <a:xfrm>
          <a:off x="4124960" y="134883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157118</xdr:rowOff>
    </xdr:from>
    <xdr:to>
      <xdr:col>20</xdr:col>
      <xdr:colOff>38100</xdr:colOff>
      <xdr:row>81</xdr:row>
      <xdr:rowOff>87268</xdr:rowOff>
    </xdr:to>
    <xdr:sp macro="" textlink="">
      <xdr:nvSpPr>
        <xdr:cNvPr id="305" name="楕円 304">
          <a:extLst>
            <a:ext uri="{FF2B5EF4-FFF2-40B4-BE49-F238E27FC236}">
              <a16:creationId xmlns:a16="http://schemas.microsoft.com/office/drawing/2014/main" id="{CC07C1A0-A76F-4477-95A6-8DE4D0BE17E6}"/>
            </a:ext>
          </a:extLst>
        </xdr:cNvPr>
        <xdr:cNvSpPr/>
      </xdr:nvSpPr>
      <xdr:spPr>
        <a:xfrm>
          <a:off x="3312160" y="1356831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36468</xdr:rowOff>
    </xdr:from>
    <xdr:to>
      <xdr:col>24</xdr:col>
      <xdr:colOff>63500</xdr:colOff>
      <xdr:row>81</xdr:row>
      <xdr:rowOff>105048</xdr:rowOff>
    </xdr:to>
    <xdr:cxnSp macro="">
      <xdr:nvCxnSpPr>
        <xdr:cNvPr id="306" name="直線コネクタ 305">
          <a:extLst>
            <a:ext uri="{FF2B5EF4-FFF2-40B4-BE49-F238E27FC236}">
              <a16:creationId xmlns:a16="http://schemas.microsoft.com/office/drawing/2014/main" id="{9BEF9F70-B3F6-497C-9B5E-2A627A304726}"/>
            </a:ext>
          </a:extLst>
        </xdr:cNvPr>
        <xdr:cNvCxnSpPr/>
      </xdr:nvCxnSpPr>
      <xdr:spPr>
        <a:xfrm>
          <a:off x="3355340" y="13615308"/>
          <a:ext cx="73152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88537</xdr:rowOff>
    </xdr:from>
    <xdr:to>
      <xdr:col>15</xdr:col>
      <xdr:colOff>101600</xdr:colOff>
      <xdr:row>81</xdr:row>
      <xdr:rowOff>18687</xdr:rowOff>
    </xdr:to>
    <xdr:sp macro="" textlink="">
      <xdr:nvSpPr>
        <xdr:cNvPr id="307" name="楕円 306">
          <a:extLst>
            <a:ext uri="{FF2B5EF4-FFF2-40B4-BE49-F238E27FC236}">
              <a16:creationId xmlns:a16="http://schemas.microsoft.com/office/drawing/2014/main" id="{22DF27D0-17F2-4862-85A8-8B7A5A14BD6F}"/>
            </a:ext>
          </a:extLst>
        </xdr:cNvPr>
        <xdr:cNvSpPr/>
      </xdr:nvSpPr>
      <xdr:spPr>
        <a:xfrm>
          <a:off x="2514600" y="1349973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139337</xdr:rowOff>
    </xdr:from>
    <xdr:to>
      <xdr:col>19</xdr:col>
      <xdr:colOff>177800</xdr:colOff>
      <xdr:row>81</xdr:row>
      <xdr:rowOff>36468</xdr:rowOff>
    </xdr:to>
    <xdr:cxnSp macro="">
      <xdr:nvCxnSpPr>
        <xdr:cNvPr id="308" name="直線コネクタ 307">
          <a:extLst>
            <a:ext uri="{FF2B5EF4-FFF2-40B4-BE49-F238E27FC236}">
              <a16:creationId xmlns:a16="http://schemas.microsoft.com/office/drawing/2014/main" id="{ADA2E483-8930-4301-8E00-1339BE26CD0A}"/>
            </a:ext>
          </a:extLst>
        </xdr:cNvPr>
        <xdr:cNvCxnSpPr/>
      </xdr:nvCxnSpPr>
      <xdr:spPr>
        <a:xfrm>
          <a:off x="2565400" y="13550537"/>
          <a:ext cx="789940" cy="64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19957</xdr:rowOff>
    </xdr:from>
    <xdr:to>
      <xdr:col>10</xdr:col>
      <xdr:colOff>165100</xdr:colOff>
      <xdr:row>80</xdr:row>
      <xdr:rowOff>121557</xdr:rowOff>
    </xdr:to>
    <xdr:sp macro="" textlink="">
      <xdr:nvSpPr>
        <xdr:cNvPr id="309" name="楕円 308">
          <a:extLst>
            <a:ext uri="{FF2B5EF4-FFF2-40B4-BE49-F238E27FC236}">
              <a16:creationId xmlns:a16="http://schemas.microsoft.com/office/drawing/2014/main" id="{CFBDEA49-622B-45AE-BEA3-902D1609BD3A}"/>
            </a:ext>
          </a:extLst>
        </xdr:cNvPr>
        <xdr:cNvSpPr/>
      </xdr:nvSpPr>
      <xdr:spPr>
        <a:xfrm>
          <a:off x="1739900" y="13431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70757</xdr:rowOff>
    </xdr:from>
    <xdr:to>
      <xdr:col>15</xdr:col>
      <xdr:colOff>50800</xdr:colOff>
      <xdr:row>80</xdr:row>
      <xdr:rowOff>139337</xdr:rowOff>
    </xdr:to>
    <xdr:cxnSp macro="">
      <xdr:nvCxnSpPr>
        <xdr:cNvPr id="310" name="直線コネクタ 309">
          <a:extLst>
            <a:ext uri="{FF2B5EF4-FFF2-40B4-BE49-F238E27FC236}">
              <a16:creationId xmlns:a16="http://schemas.microsoft.com/office/drawing/2014/main" id="{D359D963-296E-446B-AD43-AAD12BDE5589}"/>
            </a:ext>
          </a:extLst>
        </xdr:cNvPr>
        <xdr:cNvCxnSpPr/>
      </xdr:nvCxnSpPr>
      <xdr:spPr>
        <a:xfrm>
          <a:off x="1790700" y="13481957"/>
          <a:ext cx="7747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122827</xdr:rowOff>
    </xdr:from>
    <xdr:to>
      <xdr:col>6</xdr:col>
      <xdr:colOff>38100</xdr:colOff>
      <xdr:row>80</xdr:row>
      <xdr:rowOff>52977</xdr:rowOff>
    </xdr:to>
    <xdr:sp macro="" textlink="">
      <xdr:nvSpPr>
        <xdr:cNvPr id="311" name="楕円 310">
          <a:extLst>
            <a:ext uri="{FF2B5EF4-FFF2-40B4-BE49-F238E27FC236}">
              <a16:creationId xmlns:a16="http://schemas.microsoft.com/office/drawing/2014/main" id="{C07C4C10-4DBB-4348-90D6-1D801CC616BF}"/>
            </a:ext>
          </a:extLst>
        </xdr:cNvPr>
        <xdr:cNvSpPr/>
      </xdr:nvSpPr>
      <xdr:spPr>
        <a:xfrm>
          <a:off x="965200" y="1336638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2177</xdr:rowOff>
    </xdr:from>
    <xdr:to>
      <xdr:col>10</xdr:col>
      <xdr:colOff>114300</xdr:colOff>
      <xdr:row>80</xdr:row>
      <xdr:rowOff>70757</xdr:rowOff>
    </xdr:to>
    <xdr:cxnSp macro="">
      <xdr:nvCxnSpPr>
        <xdr:cNvPr id="312" name="直線コネクタ 311">
          <a:extLst>
            <a:ext uri="{FF2B5EF4-FFF2-40B4-BE49-F238E27FC236}">
              <a16:creationId xmlns:a16="http://schemas.microsoft.com/office/drawing/2014/main" id="{0BE66EE3-22FB-426D-BFDB-E1DD2213F4DC}"/>
            </a:ext>
          </a:extLst>
        </xdr:cNvPr>
        <xdr:cNvCxnSpPr/>
      </xdr:nvCxnSpPr>
      <xdr:spPr>
        <a:xfrm>
          <a:off x="1008380" y="13413377"/>
          <a:ext cx="78232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21245</xdr:rowOff>
    </xdr:from>
    <xdr:ext cx="405111" cy="259045"/>
    <xdr:sp macro="" textlink="">
      <xdr:nvSpPr>
        <xdr:cNvPr id="313" name="n_1aveValue【福祉施設】&#10;有形固定資産減価償却率">
          <a:extLst>
            <a:ext uri="{FF2B5EF4-FFF2-40B4-BE49-F238E27FC236}">
              <a16:creationId xmlns:a16="http://schemas.microsoft.com/office/drawing/2014/main" id="{A1B9FB42-2482-4D0D-A26E-50FF0CF08B3B}"/>
            </a:ext>
          </a:extLst>
        </xdr:cNvPr>
        <xdr:cNvSpPr txBox="1"/>
      </xdr:nvSpPr>
      <xdr:spPr>
        <a:xfrm>
          <a:off x="3170564" y="13767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143708</xdr:rowOff>
    </xdr:from>
    <xdr:ext cx="405111" cy="259045"/>
    <xdr:sp macro="" textlink="">
      <xdr:nvSpPr>
        <xdr:cNvPr id="314" name="n_2aveValue【福祉施設】&#10;有形固定資産減価償却率">
          <a:extLst>
            <a:ext uri="{FF2B5EF4-FFF2-40B4-BE49-F238E27FC236}">
              <a16:creationId xmlns:a16="http://schemas.microsoft.com/office/drawing/2014/main" id="{45AB3E8E-88E7-4975-B6CB-A1A9AC41E6D6}"/>
            </a:ext>
          </a:extLst>
        </xdr:cNvPr>
        <xdr:cNvSpPr txBox="1"/>
      </xdr:nvSpPr>
      <xdr:spPr>
        <a:xfrm>
          <a:off x="2385704" y="137225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120848</xdr:rowOff>
    </xdr:from>
    <xdr:ext cx="405111" cy="259045"/>
    <xdr:sp macro="" textlink="">
      <xdr:nvSpPr>
        <xdr:cNvPr id="315" name="n_3aveValue【福祉施設】&#10;有形固定資産減価償却率">
          <a:extLst>
            <a:ext uri="{FF2B5EF4-FFF2-40B4-BE49-F238E27FC236}">
              <a16:creationId xmlns:a16="http://schemas.microsoft.com/office/drawing/2014/main" id="{789FB607-A37B-4009-95B8-B4E4A3399E42}"/>
            </a:ext>
          </a:extLst>
        </xdr:cNvPr>
        <xdr:cNvSpPr txBox="1"/>
      </xdr:nvSpPr>
      <xdr:spPr>
        <a:xfrm>
          <a:off x="1611004" y="13699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58800</xdr:rowOff>
    </xdr:from>
    <xdr:ext cx="405111" cy="259045"/>
    <xdr:sp macro="" textlink="">
      <xdr:nvSpPr>
        <xdr:cNvPr id="316" name="n_4aveValue【福祉施設】&#10;有形固定資産減価償却率">
          <a:extLst>
            <a:ext uri="{FF2B5EF4-FFF2-40B4-BE49-F238E27FC236}">
              <a16:creationId xmlns:a16="http://schemas.microsoft.com/office/drawing/2014/main" id="{8D914474-70E6-4EB2-B5EF-34372114F2A0}"/>
            </a:ext>
          </a:extLst>
        </xdr:cNvPr>
        <xdr:cNvSpPr txBox="1"/>
      </xdr:nvSpPr>
      <xdr:spPr>
        <a:xfrm>
          <a:off x="836304" y="13637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103795</xdr:rowOff>
    </xdr:from>
    <xdr:ext cx="405111" cy="259045"/>
    <xdr:sp macro="" textlink="">
      <xdr:nvSpPr>
        <xdr:cNvPr id="317" name="n_1mainValue【福祉施設】&#10;有形固定資産減価償却率">
          <a:extLst>
            <a:ext uri="{FF2B5EF4-FFF2-40B4-BE49-F238E27FC236}">
              <a16:creationId xmlns:a16="http://schemas.microsoft.com/office/drawing/2014/main" id="{6BDFE3A5-7A99-4A6B-B02C-57B0E9855A02}"/>
            </a:ext>
          </a:extLst>
        </xdr:cNvPr>
        <xdr:cNvSpPr txBox="1"/>
      </xdr:nvSpPr>
      <xdr:spPr>
        <a:xfrm>
          <a:off x="3170564" y="133473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35214</xdr:rowOff>
    </xdr:from>
    <xdr:ext cx="405111" cy="259045"/>
    <xdr:sp macro="" textlink="">
      <xdr:nvSpPr>
        <xdr:cNvPr id="318" name="n_2mainValue【福祉施設】&#10;有形固定資産減価償却率">
          <a:extLst>
            <a:ext uri="{FF2B5EF4-FFF2-40B4-BE49-F238E27FC236}">
              <a16:creationId xmlns:a16="http://schemas.microsoft.com/office/drawing/2014/main" id="{7EC32275-FFBD-4396-A576-9FA9317AE207}"/>
            </a:ext>
          </a:extLst>
        </xdr:cNvPr>
        <xdr:cNvSpPr txBox="1"/>
      </xdr:nvSpPr>
      <xdr:spPr>
        <a:xfrm>
          <a:off x="2385704" y="132787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138084</xdr:rowOff>
    </xdr:from>
    <xdr:ext cx="405111" cy="259045"/>
    <xdr:sp macro="" textlink="">
      <xdr:nvSpPr>
        <xdr:cNvPr id="319" name="n_3mainValue【福祉施設】&#10;有形固定資産減価償却率">
          <a:extLst>
            <a:ext uri="{FF2B5EF4-FFF2-40B4-BE49-F238E27FC236}">
              <a16:creationId xmlns:a16="http://schemas.microsoft.com/office/drawing/2014/main" id="{DEA2D70A-EDD8-45C7-ACBC-2AF8277B9F21}"/>
            </a:ext>
          </a:extLst>
        </xdr:cNvPr>
        <xdr:cNvSpPr txBox="1"/>
      </xdr:nvSpPr>
      <xdr:spPr>
        <a:xfrm>
          <a:off x="1611004" y="13214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69504</xdr:rowOff>
    </xdr:from>
    <xdr:ext cx="405111" cy="259045"/>
    <xdr:sp macro="" textlink="">
      <xdr:nvSpPr>
        <xdr:cNvPr id="320" name="n_4mainValue【福祉施設】&#10;有形固定資産減価償却率">
          <a:extLst>
            <a:ext uri="{FF2B5EF4-FFF2-40B4-BE49-F238E27FC236}">
              <a16:creationId xmlns:a16="http://schemas.microsoft.com/office/drawing/2014/main" id="{597B4E04-BEE7-481C-BDFC-5BC01FB3996F}"/>
            </a:ext>
          </a:extLst>
        </xdr:cNvPr>
        <xdr:cNvSpPr txBox="1"/>
      </xdr:nvSpPr>
      <xdr:spPr>
        <a:xfrm>
          <a:off x="836304" y="131454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F99E0B37-6B1F-4331-B53B-D4D6D5297D59}"/>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A031B17A-F57C-42E7-84F0-75FE8A170DAD}"/>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7FFC8E78-E0D0-47D9-9DA5-BE636237EBAD}"/>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7ED09C94-4902-4308-B75E-EF81F0B0A70A}"/>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187CB6EE-0F48-489C-905D-AEC78B8189F4}"/>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3A197FA2-3CC3-4797-93DB-823EE1CC3396}"/>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E9CAAFF8-AC47-4E65-A410-14EBC72149F7}"/>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A8B8AF04-9E04-4EAC-B76C-49D635D62D59}"/>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9BFB247E-1B18-4B16-A50F-4EC7F8DD8632}"/>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D063F75E-3BDC-4A4B-A463-435822F9B5FF}"/>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1" name="直線コネクタ 330">
          <a:extLst>
            <a:ext uri="{FF2B5EF4-FFF2-40B4-BE49-F238E27FC236}">
              <a16:creationId xmlns:a16="http://schemas.microsoft.com/office/drawing/2014/main" id="{548CA08A-7F1A-4D55-A993-2FBB43F6A75B}"/>
            </a:ext>
          </a:extLst>
        </xdr:cNvPr>
        <xdr:cNvCxnSpPr/>
      </xdr:nvCxnSpPr>
      <xdr:spPr>
        <a:xfrm>
          <a:off x="5826760" y="14585769"/>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2" name="テキスト ボックス 331">
          <a:extLst>
            <a:ext uri="{FF2B5EF4-FFF2-40B4-BE49-F238E27FC236}">
              <a16:creationId xmlns:a16="http://schemas.microsoft.com/office/drawing/2014/main" id="{B3B48171-5DDB-435A-AB8B-367D8E05F978}"/>
            </a:ext>
          </a:extLst>
        </xdr:cNvPr>
        <xdr:cNvSpPr txBox="1"/>
      </xdr:nvSpPr>
      <xdr:spPr>
        <a:xfrm>
          <a:off x="54053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3" name="直線コネクタ 332">
          <a:extLst>
            <a:ext uri="{FF2B5EF4-FFF2-40B4-BE49-F238E27FC236}">
              <a16:creationId xmlns:a16="http://schemas.microsoft.com/office/drawing/2014/main" id="{D549BB93-826F-40F2-85AA-0E7A430C7A59}"/>
            </a:ext>
          </a:extLst>
        </xdr:cNvPr>
        <xdr:cNvCxnSpPr/>
      </xdr:nvCxnSpPr>
      <xdr:spPr>
        <a:xfrm>
          <a:off x="5826760" y="1426300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4" name="テキスト ボックス 333">
          <a:extLst>
            <a:ext uri="{FF2B5EF4-FFF2-40B4-BE49-F238E27FC236}">
              <a16:creationId xmlns:a16="http://schemas.microsoft.com/office/drawing/2014/main" id="{47D614C2-9C32-452A-97EC-0BB0BDEB393D}"/>
            </a:ext>
          </a:extLst>
        </xdr:cNvPr>
        <xdr:cNvSpPr txBox="1"/>
      </xdr:nvSpPr>
      <xdr:spPr>
        <a:xfrm>
          <a:off x="540530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5" name="直線コネクタ 334">
          <a:extLst>
            <a:ext uri="{FF2B5EF4-FFF2-40B4-BE49-F238E27FC236}">
              <a16:creationId xmlns:a16="http://schemas.microsoft.com/office/drawing/2014/main" id="{6CFF1639-2E7A-4886-92DE-26E5D4718732}"/>
            </a:ext>
          </a:extLst>
        </xdr:cNvPr>
        <xdr:cNvCxnSpPr/>
      </xdr:nvCxnSpPr>
      <xdr:spPr>
        <a:xfrm>
          <a:off x="5826760" y="1394405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6" name="テキスト ボックス 335">
          <a:extLst>
            <a:ext uri="{FF2B5EF4-FFF2-40B4-BE49-F238E27FC236}">
              <a16:creationId xmlns:a16="http://schemas.microsoft.com/office/drawing/2014/main" id="{6A33CB2D-B1CC-4C83-9027-6E56E560FFE3}"/>
            </a:ext>
          </a:extLst>
        </xdr:cNvPr>
        <xdr:cNvSpPr txBox="1"/>
      </xdr:nvSpPr>
      <xdr:spPr>
        <a:xfrm>
          <a:off x="540530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7" name="直線コネクタ 336">
          <a:extLst>
            <a:ext uri="{FF2B5EF4-FFF2-40B4-BE49-F238E27FC236}">
              <a16:creationId xmlns:a16="http://schemas.microsoft.com/office/drawing/2014/main" id="{FFA81DAC-9CCC-444F-8BB5-163AF99C1F2D}"/>
            </a:ext>
          </a:extLst>
        </xdr:cNvPr>
        <xdr:cNvCxnSpPr/>
      </xdr:nvCxnSpPr>
      <xdr:spPr>
        <a:xfrm>
          <a:off x="5826760" y="1362510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8" name="テキスト ボックス 337">
          <a:extLst>
            <a:ext uri="{FF2B5EF4-FFF2-40B4-BE49-F238E27FC236}">
              <a16:creationId xmlns:a16="http://schemas.microsoft.com/office/drawing/2014/main" id="{961AAB36-300B-4AA5-A14A-C33E77FA5B0A}"/>
            </a:ext>
          </a:extLst>
        </xdr:cNvPr>
        <xdr:cNvSpPr txBox="1"/>
      </xdr:nvSpPr>
      <xdr:spPr>
        <a:xfrm>
          <a:off x="540530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9" name="直線コネクタ 338">
          <a:extLst>
            <a:ext uri="{FF2B5EF4-FFF2-40B4-BE49-F238E27FC236}">
              <a16:creationId xmlns:a16="http://schemas.microsoft.com/office/drawing/2014/main" id="{B26BB6D8-13E0-4390-8CC9-63041B3FEB1F}"/>
            </a:ext>
          </a:extLst>
        </xdr:cNvPr>
        <xdr:cNvCxnSpPr/>
      </xdr:nvCxnSpPr>
      <xdr:spPr>
        <a:xfrm>
          <a:off x="5826760" y="1330615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0" name="テキスト ボックス 339">
          <a:extLst>
            <a:ext uri="{FF2B5EF4-FFF2-40B4-BE49-F238E27FC236}">
              <a16:creationId xmlns:a16="http://schemas.microsoft.com/office/drawing/2014/main" id="{7E4D7250-38B0-4DE3-8264-43302904A248}"/>
            </a:ext>
          </a:extLst>
        </xdr:cNvPr>
        <xdr:cNvSpPr txBox="1"/>
      </xdr:nvSpPr>
      <xdr:spPr>
        <a:xfrm>
          <a:off x="5405301" y="1316774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1" name="直線コネクタ 340">
          <a:extLst>
            <a:ext uri="{FF2B5EF4-FFF2-40B4-BE49-F238E27FC236}">
              <a16:creationId xmlns:a16="http://schemas.microsoft.com/office/drawing/2014/main" id="{CF1C4FD3-DCBA-4E9F-AD7D-1E0BD16EB245}"/>
            </a:ext>
          </a:extLst>
        </xdr:cNvPr>
        <xdr:cNvCxnSpPr/>
      </xdr:nvCxnSpPr>
      <xdr:spPr>
        <a:xfrm>
          <a:off x="5826760" y="12987201"/>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2" name="テキスト ボックス 341">
          <a:extLst>
            <a:ext uri="{FF2B5EF4-FFF2-40B4-BE49-F238E27FC236}">
              <a16:creationId xmlns:a16="http://schemas.microsoft.com/office/drawing/2014/main" id="{322E3ADF-B06A-4F4A-B317-68601B47FEBB}"/>
            </a:ext>
          </a:extLst>
        </xdr:cNvPr>
        <xdr:cNvSpPr txBox="1"/>
      </xdr:nvSpPr>
      <xdr:spPr>
        <a:xfrm>
          <a:off x="540530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a:extLst>
            <a:ext uri="{FF2B5EF4-FFF2-40B4-BE49-F238E27FC236}">
              <a16:creationId xmlns:a16="http://schemas.microsoft.com/office/drawing/2014/main" id="{58D2309C-867F-4986-85D7-77240F078BA2}"/>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4" name="テキスト ボックス 343">
          <a:extLst>
            <a:ext uri="{FF2B5EF4-FFF2-40B4-BE49-F238E27FC236}">
              <a16:creationId xmlns:a16="http://schemas.microsoft.com/office/drawing/2014/main" id="{28628C1A-7282-473A-804B-D8354111C2B2}"/>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福祉施設】&#10;一人当たり面積グラフ枠">
          <a:extLst>
            <a:ext uri="{FF2B5EF4-FFF2-40B4-BE49-F238E27FC236}">
              <a16:creationId xmlns:a16="http://schemas.microsoft.com/office/drawing/2014/main" id="{3B6C9632-207B-404A-A4EF-B12045715C70}"/>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54429</xdr:rowOff>
    </xdr:from>
    <xdr:to>
      <xdr:col>54</xdr:col>
      <xdr:colOff>189865</xdr:colOff>
      <xdr:row>86</xdr:row>
      <xdr:rowOff>145869</xdr:rowOff>
    </xdr:to>
    <xdr:cxnSp macro="">
      <xdr:nvCxnSpPr>
        <xdr:cNvPr id="346" name="直線コネクタ 345">
          <a:extLst>
            <a:ext uri="{FF2B5EF4-FFF2-40B4-BE49-F238E27FC236}">
              <a16:creationId xmlns:a16="http://schemas.microsoft.com/office/drawing/2014/main" id="{33406116-F23E-4806-A987-337F1ABDE02A}"/>
            </a:ext>
          </a:extLst>
        </xdr:cNvPr>
        <xdr:cNvCxnSpPr/>
      </xdr:nvCxnSpPr>
      <xdr:spPr>
        <a:xfrm flipV="1">
          <a:off x="9219565" y="13130349"/>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149696</xdr:rowOff>
    </xdr:from>
    <xdr:ext cx="469744" cy="259045"/>
    <xdr:sp macro="" textlink="">
      <xdr:nvSpPr>
        <xdr:cNvPr id="347" name="【福祉施設】&#10;一人当たり面積最小値テキスト">
          <a:extLst>
            <a:ext uri="{FF2B5EF4-FFF2-40B4-BE49-F238E27FC236}">
              <a16:creationId xmlns:a16="http://schemas.microsoft.com/office/drawing/2014/main" id="{5D627190-18D9-40C1-8C45-BDA8CE0AB0CE}"/>
            </a:ext>
          </a:extLst>
        </xdr:cNvPr>
        <xdr:cNvSpPr txBox="1"/>
      </xdr:nvSpPr>
      <xdr:spPr>
        <a:xfrm>
          <a:off x="9258300" y="14566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145869</xdr:rowOff>
    </xdr:from>
    <xdr:to>
      <xdr:col>55</xdr:col>
      <xdr:colOff>88900</xdr:colOff>
      <xdr:row>86</xdr:row>
      <xdr:rowOff>145869</xdr:rowOff>
    </xdr:to>
    <xdr:cxnSp macro="">
      <xdr:nvCxnSpPr>
        <xdr:cNvPr id="348" name="直線コネクタ 347">
          <a:extLst>
            <a:ext uri="{FF2B5EF4-FFF2-40B4-BE49-F238E27FC236}">
              <a16:creationId xmlns:a16="http://schemas.microsoft.com/office/drawing/2014/main" id="{D4973EB6-8BF7-4150-BB54-06B62ABDEFB7}"/>
            </a:ext>
          </a:extLst>
        </xdr:cNvPr>
        <xdr:cNvCxnSpPr/>
      </xdr:nvCxnSpPr>
      <xdr:spPr>
        <a:xfrm>
          <a:off x="9154160" y="1456290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1106</xdr:rowOff>
    </xdr:from>
    <xdr:ext cx="469744" cy="259045"/>
    <xdr:sp macro="" textlink="">
      <xdr:nvSpPr>
        <xdr:cNvPr id="349" name="【福祉施設】&#10;一人当たり面積最大値テキスト">
          <a:extLst>
            <a:ext uri="{FF2B5EF4-FFF2-40B4-BE49-F238E27FC236}">
              <a16:creationId xmlns:a16="http://schemas.microsoft.com/office/drawing/2014/main" id="{9D7F2145-0F8C-4817-96D0-DB1FA71D5027}"/>
            </a:ext>
          </a:extLst>
        </xdr:cNvPr>
        <xdr:cNvSpPr txBox="1"/>
      </xdr:nvSpPr>
      <xdr:spPr>
        <a:xfrm>
          <a:off x="9258300" y="12909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54429</xdr:rowOff>
    </xdr:from>
    <xdr:to>
      <xdr:col>55</xdr:col>
      <xdr:colOff>88900</xdr:colOff>
      <xdr:row>78</xdr:row>
      <xdr:rowOff>54429</xdr:rowOff>
    </xdr:to>
    <xdr:cxnSp macro="">
      <xdr:nvCxnSpPr>
        <xdr:cNvPr id="350" name="直線コネクタ 349">
          <a:extLst>
            <a:ext uri="{FF2B5EF4-FFF2-40B4-BE49-F238E27FC236}">
              <a16:creationId xmlns:a16="http://schemas.microsoft.com/office/drawing/2014/main" id="{06391AC7-B30F-471E-92CB-2F40F5FA489B}"/>
            </a:ext>
          </a:extLst>
        </xdr:cNvPr>
        <xdr:cNvCxnSpPr/>
      </xdr:nvCxnSpPr>
      <xdr:spPr>
        <a:xfrm>
          <a:off x="9154160" y="1313034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151872</xdr:rowOff>
    </xdr:from>
    <xdr:ext cx="469744" cy="259045"/>
    <xdr:sp macro="" textlink="">
      <xdr:nvSpPr>
        <xdr:cNvPr id="351" name="【福祉施設】&#10;一人当たり面積平均値テキスト">
          <a:extLst>
            <a:ext uri="{FF2B5EF4-FFF2-40B4-BE49-F238E27FC236}">
              <a16:creationId xmlns:a16="http://schemas.microsoft.com/office/drawing/2014/main" id="{615CECB4-4296-4353-9C06-86E794589342}"/>
            </a:ext>
          </a:extLst>
        </xdr:cNvPr>
        <xdr:cNvSpPr txBox="1"/>
      </xdr:nvSpPr>
      <xdr:spPr>
        <a:xfrm>
          <a:off x="9258300" y="142336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1995</xdr:rowOff>
    </xdr:from>
    <xdr:to>
      <xdr:col>55</xdr:col>
      <xdr:colOff>50800</xdr:colOff>
      <xdr:row>85</xdr:row>
      <xdr:rowOff>103595</xdr:rowOff>
    </xdr:to>
    <xdr:sp macro="" textlink="">
      <xdr:nvSpPr>
        <xdr:cNvPr id="352" name="フローチャート: 判断 351">
          <a:extLst>
            <a:ext uri="{FF2B5EF4-FFF2-40B4-BE49-F238E27FC236}">
              <a16:creationId xmlns:a16="http://schemas.microsoft.com/office/drawing/2014/main" id="{0FCBF3C8-5D73-40E3-BCE9-54DD8F858E34}"/>
            </a:ext>
          </a:extLst>
        </xdr:cNvPr>
        <xdr:cNvSpPr/>
      </xdr:nvSpPr>
      <xdr:spPr>
        <a:xfrm>
          <a:off x="9192260" y="1425139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166914</xdr:rowOff>
    </xdr:from>
    <xdr:to>
      <xdr:col>50</xdr:col>
      <xdr:colOff>165100</xdr:colOff>
      <xdr:row>85</xdr:row>
      <xdr:rowOff>97064</xdr:rowOff>
    </xdr:to>
    <xdr:sp macro="" textlink="">
      <xdr:nvSpPr>
        <xdr:cNvPr id="353" name="フローチャート: 判断 352">
          <a:extLst>
            <a:ext uri="{FF2B5EF4-FFF2-40B4-BE49-F238E27FC236}">
              <a16:creationId xmlns:a16="http://schemas.microsoft.com/office/drawing/2014/main" id="{6F0CD04B-66EB-467B-B0CB-E34062D72FAE}"/>
            </a:ext>
          </a:extLst>
        </xdr:cNvPr>
        <xdr:cNvSpPr/>
      </xdr:nvSpPr>
      <xdr:spPr>
        <a:xfrm>
          <a:off x="8445500" y="1424867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1995</xdr:rowOff>
    </xdr:from>
    <xdr:to>
      <xdr:col>46</xdr:col>
      <xdr:colOff>38100</xdr:colOff>
      <xdr:row>85</xdr:row>
      <xdr:rowOff>103595</xdr:rowOff>
    </xdr:to>
    <xdr:sp macro="" textlink="">
      <xdr:nvSpPr>
        <xdr:cNvPr id="354" name="フローチャート: 判断 353">
          <a:extLst>
            <a:ext uri="{FF2B5EF4-FFF2-40B4-BE49-F238E27FC236}">
              <a16:creationId xmlns:a16="http://schemas.microsoft.com/office/drawing/2014/main" id="{A7E2D954-8C9B-4EEA-BCD6-D796EE436922}"/>
            </a:ext>
          </a:extLst>
        </xdr:cNvPr>
        <xdr:cNvSpPr/>
      </xdr:nvSpPr>
      <xdr:spPr>
        <a:xfrm>
          <a:off x="7670800" y="1425139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170180</xdr:rowOff>
    </xdr:from>
    <xdr:to>
      <xdr:col>41</xdr:col>
      <xdr:colOff>101600</xdr:colOff>
      <xdr:row>85</xdr:row>
      <xdr:rowOff>100330</xdr:rowOff>
    </xdr:to>
    <xdr:sp macro="" textlink="">
      <xdr:nvSpPr>
        <xdr:cNvPr id="355" name="フローチャート: 判断 354">
          <a:extLst>
            <a:ext uri="{FF2B5EF4-FFF2-40B4-BE49-F238E27FC236}">
              <a16:creationId xmlns:a16="http://schemas.microsoft.com/office/drawing/2014/main" id="{9E10BE71-34A0-4461-8EBB-DAA1AEE6EDD8}"/>
            </a:ext>
          </a:extLst>
        </xdr:cNvPr>
        <xdr:cNvSpPr/>
      </xdr:nvSpPr>
      <xdr:spPr>
        <a:xfrm>
          <a:off x="6873240" y="142519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157118</xdr:rowOff>
    </xdr:from>
    <xdr:to>
      <xdr:col>36</xdr:col>
      <xdr:colOff>165100</xdr:colOff>
      <xdr:row>85</xdr:row>
      <xdr:rowOff>87268</xdr:rowOff>
    </xdr:to>
    <xdr:sp macro="" textlink="">
      <xdr:nvSpPr>
        <xdr:cNvPr id="356" name="フローチャート: 判断 355">
          <a:extLst>
            <a:ext uri="{FF2B5EF4-FFF2-40B4-BE49-F238E27FC236}">
              <a16:creationId xmlns:a16="http://schemas.microsoft.com/office/drawing/2014/main" id="{BFB1A08F-2FCC-4A41-9A60-7B42A00F0D65}"/>
            </a:ext>
          </a:extLst>
        </xdr:cNvPr>
        <xdr:cNvSpPr/>
      </xdr:nvSpPr>
      <xdr:spPr>
        <a:xfrm>
          <a:off x="6098540" y="1423887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3C9591E1-71D9-4E17-9C54-6436563F85B9}"/>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69A145CF-21EA-4FEB-A862-3CA298B94162}"/>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AEF91539-BC82-4C7D-B418-83CEC7B22E32}"/>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99AF1138-DBBB-48E4-8129-D073E9976B67}"/>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C36080E9-2A78-47A1-B982-5950D7BFF8B8}"/>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3629</xdr:rowOff>
    </xdr:from>
    <xdr:to>
      <xdr:col>55</xdr:col>
      <xdr:colOff>50800</xdr:colOff>
      <xdr:row>78</xdr:row>
      <xdr:rowOff>105229</xdr:rowOff>
    </xdr:to>
    <xdr:sp macro="" textlink="">
      <xdr:nvSpPr>
        <xdr:cNvPr id="362" name="楕円 361">
          <a:extLst>
            <a:ext uri="{FF2B5EF4-FFF2-40B4-BE49-F238E27FC236}">
              <a16:creationId xmlns:a16="http://schemas.microsoft.com/office/drawing/2014/main" id="{0DF91A3D-0D00-4867-8B7E-CB4AE5B2B90D}"/>
            </a:ext>
          </a:extLst>
        </xdr:cNvPr>
        <xdr:cNvSpPr/>
      </xdr:nvSpPr>
      <xdr:spPr>
        <a:xfrm>
          <a:off x="9192260" y="1307954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77</xdr:row>
      <xdr:rowOff>128106</xdr:rowOff>
    </xdr:from>
    <xdr:ext cx="469744" cy="259045"/>
    <xdr:sp macro="" textlink="">
      <xdr:nvSpPr>
        <xdr:cNvPr id="363" name="【福祉施設】&#10;一人当たり面積該当値テキスト">
          <a:extLst>
            <a:ext uri="{FF2B5EF4-FFF2-40B4-BE49-F238E27FC236}">
              <a16:creationId xmlns:a16="http://schemas.microsoft.com/office/drawing/2014/main" id="{A20D8BDC-EBD0-4DCF-9FCD-F3089AB06957}"/>
            </a:ext>
          </a:extLst>
        </xdr:cNvPr>
        <xdr:cNvSpPr txBox="1"/>
      </xdr:nvSpPr>
      <xdr:spPr>
        <a:xfrm>
          <a:off x="9258300" y="13036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155484</xdr:rowOff>
    </xdr:from>
    <xdr:to>
      <xdr:col>50</xdr:col>
      <xdr:colOff>165100</xdr:colOff>
      <xdr:row>78</xdr:row>
      <xdr:rowOff>85634</xdr:rowOff>
    </xdr:to>
    <xdr:sp macro="" textlink="">
      <xdr:nvSpPr>
        <xdr:cNvPr id="364" name="楕円 363">
          <a:extLst>
            <a:ext uri="{FF2B5EF4-FFF2-40B4-BE49-F238E27FC236}">
              <a16:creationId xmlns:a16="http://schemas.microsoft.com/office/drawing/2014/main" id="{E8EE3AC9-F068-4334-B20B-E8C4F2518D09}"/>
            </a:ext>
          </a:extLst>
        </xdr:cNvPr>
        <xdr:cNvSpPr/>
      </xdr:nvSpPr>
      <xdr:spPr>
        <a:xfrm>
          <a:off x="8445500" y="1306376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78</xdr:row>
      <xdr:rowOff>34834</xdr:rowOff>
    </xdr:from>
    <xdr:to>
      <xdr:col>55</xdr:col>
      <xdr:colOff>0</xdr:colOff>
      <xdr:row>78</xdr:row>
      <xdr:rowOff>54429</xdr:rowOff>
    </xdr:to>
    <xdr:cxnSp macro="">
      <xdr:nvCxnSpPr>
        <xdr:cNvPr id="365" name="直線コネクタ 364">
          <a:extLst>
            <a:ext uri="{FF2B5EF4-FFF2-40B4-BE49-F238E27FC236}">
              <a16:creationId xmlns:a16="http://schemas.microsoft.com/office/drawing/2014/main" id="{0C9A038F-82AF-43DB-B6A7-4766FE8ABF67}"/>
            </a:ext>
          </a:extLst>
        </xdr:cNvPr>
        <xdr:cNvCxnSpPr/>
      </xdr:nvCxnSpPr>
      <xdr:spPr>
        <a:xfrm>
          <a:off x="8496300" y="13110754"/>
          <a:ext cx="7239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139156</xdr:rowOff>
    </xdr:from>
    <xdr:to>
      <xdr:col>46</xdr:col>
      <xdr:colOff>38100</xdr:colOff>
      <xdr:row>78</xdr:row>
      <xdr:rowOff>69306</xdr:rowOff>
    </xdr:to>
    <xdr:sp macro="" textlink="">
      <xdr:nvSpPr>
        <xdr:cNvPr id="366" name="楕円 365">
          <a:extLst>
            <a:ext uri="{FF2B5EF4-FFF2-40B4-BE49-F238E27FC236}">
              <a16:creationId xmlns:a16="http://schemas.microsoft.com/office/drawing/2014/main" id="{7C0755DE-7A4C-42D2-A321-58CE11A71FF1}"/>
            </a:ext>
          </a:extLst>
        </xdr:cNvPr>
        <xdr:cNvSpPr/>
      </xdr:nvSpPr>
      <xdr:spPr>
        <a:xfrm>
          <a:off x="7670800" y="1304743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18506</xdr:rowOff>
    </xdr:from>
    <xdr:to>
      <xdr:col>50</xdr:col>
      <xdr:colOff>114300</xdr:colOff>
      <xdr:row>78</xdr:row>
      <xdr:rowOff>34834</xdr:rowOff>
    </xdr:to>
    <xdr:cxnSp macro="">
      <xdr:nvCxnSpPr>
        <xdr:cNvPr id="367" name="直線コネクタ 366">
          <a:extLst>
            <a:ext uri="{FF2B5EF4-FFF2-40B4-BE49-F238E27FC236}">
              <a16:creationId xmlns:a16="http://schemas.microsoft.com/office/drawing/2014/main" id="{B61DBFAE-E07B-4E01-BA9B-CEF8BC9ACB44}"/>
            </a:ext>
          </a:extLst>
        </xdr:cNvPr>
        <xdr:cNvCxnSpPr/>
      </xdr:nvCxnSpPr>
      <xdr:spPr>
        <a:xfrm>
          <a:off x="7713980" y="13094426"/>
          <a:ext cx="78232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142421</xdr:rowOff>
    </xdr:from>
    <xdr:to>
      <xdr:col>41</xdr:col>
      <xdr:colOff>101600</xdr:colOff>
      <xdr:row>78</xdr:row>
      <xdr:rowOff>72571</xdr:rowOff>
    </xdr:to>
    <xdr:sp macro="" textlink="">
      <xdr:nvSpPr>
        <xdr:cNvPr id="368" name="楕円 367">
          <a:extLst>
            <a:ext uri="{FF2B5EF4-FFF2-40B4-BE49-F238E27FC236}">
              <a16:creationId xmlns:a16="http://schemas.microsoft.com/office/drawing/2014/main" id="{709993B2-AD0D-4A16-BB3C-D92586335CC8}"/>
            </a:ext>
          </a:extLst>
        </xdr:cNvPr>
        <xdr:cNvSpPr/>
      </xdr:nvSpPr>
      <xdr:spPr>
        <a:xfrm>
          <a:off x="6873240" y="1305070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78</xdr:row>
      <xdr:rowOff>18506</xdr:rowOff>
    </xdr:from>
    <xdr:to>
      <xdr:col>45</xdr:col>
      <xdr:colOff>177800</xdr:colOff>
      <xdr:row>78</xdr:row>
      <xdr:rowOff>21771</xdr:rowOff>
    </xdr:to>
    <xdr:cxnSp macro="">
      <xdr:nvCxnSpPr>
        <xdr:cNvPr id="369" name="直線コネクタ 368">
          <a:extLst>
            <a:ext uri="{FF2B5EF4-FFF2-40B4-BE49-F238E27FC236}">
              <a16:creationId xmlns:a16="http://schemas.microsoft.com/office/drawing/2014/main" id="{E0B25C2A-BC95-4E41-858B-C898F72A4E61}"/>
            </a:ext>
          </a:extLst>
        </xdr:cNvPr>
        <xdr:cNvCxnSpPr/>
      </xdr:nvCxnSpPr>
      <xdr:spPr>
        <a:xfrm flipV="1">
          <a:off x="6924040" y="13094426"/>
          <a:ext cx="78994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77</xdr:row>
      <xdr:rowOff>113030</xdr:rowOff>
    </xdr:from>
    <xdr:to>
      <xdr:col>36</xdr:col>
      <xdr:colOff>165100</xdr:colOff>
      <xdr:row>78</xdr:row>
      <xdr:rowOff>43180</xdr:rowOff>
    </xdr:to>
    <xdr:sp macro="" textlink="">
      <xdr:nvSpPr>
        <xdr:cNvPr id="370" name="楕円 369">
          <a:extLst>
            <a:ext uri="{FF2B5EF4-FFF2-40B4-BE49-F238E27FC236}">
              <a16:creationId xmlns:a16="http://schemas.microsoft.com/office/drawing/2014/main" id="{5D77CA9F-2248-4A3A-BE3B-CEC507B57095}"/>
            </a:ext>
          </a:extLst>
        </xdr:cNvPr>
        <xdr:cNvSpPr/>
      </xdr:nvSpPr>
      <xdr:spPr>
        <a:xfrm>
          <a:off x="6098540" y="130213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77</xdr:row>
      <xdr:rowOff>163830</xdr:rowOff>
    </xdr:from>
    <xdr:to>
      <xdr:col>41</xdr:col>
      <xdr:colOff>50800</xdr:colOff>
      <xdr:row>78</xdr:row>
      <xdr:rowOff>21771</xdr:rowOff>
    </xdr:to>
    <xdr:cxnSp macro="">
      <xdr:nvCxnSpPr>
        <xdr:cNvPr id="371" name="直線コネクタ 370">
          <a:extLst>
            <a:ext uri="{FF2B5EF4-FFF2-40B4-BE49-F238E27FC236}">
              <a16:creationId xmlns:a16="http://schemas.microsoft.com/office/drawing/2014/main" id="{435039E2-9591-40BD-9D8B-E023A94D9B32}"/>
            </a:ext>
          </a:extLst>
        </xdr:cNvPr>
        <xdr:cNvCxnSpPr/>
      </xdr:nvCxnSpPr>
      <xdr:spPr>
        <a:xfrm>
          <a:off x="6149340" y="13072110"/>
          <a:ext cx="774700" cy="25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88191</xdr:rowOff>
    </xdr:from>
    <xdr:ext cx="469744" cy="259045"/>
    <xdr:sp macro="" textlink="">
      <xdr:nvSpPr>
        <xdr:cNvPr id="372" name="n_1aveValue【福祉施設】&#10;一人当たり面積">
          <a:extLst>
            <a:ext uri="{FF2B5EF4-FFF2-40B4-BE49-F238E27FC236}">
              <a16:creationId xmlns:a16="http://schemas.microsoft.com/office/drawing/2014/main" id="{2BA0F990-F6A6-41F5-B32E-74C935C2CE0B}"/>
            </a:ext>
          </a:extLst>
        </xdr:cNvPr>
        <xdr:cNvSpPr txBox="1"/>
      </xdr:nvSpPr>
      <xdr:spPr>
        <a:xfrm>
          <a:off x="8271587" y="14337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94722</xdr:rowOff>
    </xdr:from>
    <xdr:ext cx="469744" cy="259045"/>
    <xdr:sp macro="" textlink="">
      <xdr:nvSpPr>
        <xdr:cNvPr id="373" name="n_2aveValue【福祉施設】&#10;一人当たり面積">
          <a:extLst>
            <a:ext uri="{FF2B5EF4-FFF2-40B4-BE49-F238E27FC236}">
              <a16:creationId xmlns:a16="http://schemas.microsoft.com/office/drawing/2014/main" id="{1E2501B0-A836-4E50-A438-7C5F0348233B}"/>
            </a:ext>
          </a:extLst>
        </xdr:cNvPr>
        <xdr:cNvSpPr txBox="1"/>
      </xdr:nvSpPr>
      <xdr:spPr>
        <a:xfrm>
          <a:off x="7509587" y="14344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91457</xdr:rowOff>
    </xdr:from>
    <xdr:ext cx="469744" cy="259045"/>
    <xdr:sp macro="" textlink="">
      <xdr:nvSpPr>
        <xdr:cNvPr id="374" name="n_3aveValue【福祉施設】&#10;一人当たり面積">
          <a:extLst>
            <a:ext uri="{FF2B5EF4-FFF2-40B4-BE49-F238E27FC236}">
              <a16:creationId xmlns:a16="http://schemas.microsoft.com/office/drawing/2014/main" id="{1A11CF33-577A-49F1-87D6-817890CB6F0D}"/>
            </a:ext>
          </a:extLst>
        </xdr:cNvPr>
        <xdr:cNvSpPr txBox="1"/>
      </xdr:nvSpPr>
      <xdr:spPr>
        <a:xfrm>
          <a:off x="6712027" y="14340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78395</xdr:rowOff>
    </xdr:from>
    <xdr:ext cx="469744" cy="259045"/>
    <xdr:sp macro="" textlink="">
      <xdr:nvSpPr>
        <xdr:cNvPr id="375" name="n_4aveValue【福祉施設】&#10;一人当たり面積">
          <a:extLst>
            <a:ext uri="{FF2B5EF4-FFF2-40B4-BE49-F238E27FC236}">
              <a16:creationId xmlns:a16="http://schemas.microsoft.com/office/drawing/2014/main" id="{0FB60DD0-3C55-49A1-AF12-B0BF42ACA230}"/>
            </a:ext>
          </a:extLst>
        </xdr:cNvPr>
        <xdr:cNvSpPr txBox="1"/>
      </xdr:nvSpPr>
      <xdr:spPr>
        <a:xfrm>
          <a:off x="5937327" y="14327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76</xdr:row>
      <xdr:rowOff>102161</xdr:rowOff>
    </xdr:from>
    <xdr:ext cx="469744" cy="259045"/>
    <xdr:sp macro="" textlink="">
      <xdr:nvSpPr>
        <xdr:cNvPr id="376" name="n_1mainValue【福祉施設】&#10;一人当たり面積">
          <a:extLst>
            <a:ext uri="{FF2B5EF4-FFF2-40B4-BE49-F238E27FC236}">
              <a16:creationId xmlns:a16="http://schemas.microsoft.com/office/drawing/2014/main" id="{90D94D77-31DA-48DB-965B-C759D12E0C4E}"/>
            </a:ext>
          </a:extLst>
        </xdr:cNvPr>
        <xdr:cNvSpPr txBox="1"/>
      </xdr:nvSpPr>
      <xdr:spPr>
        <a:xfrm>
          <a:off x="8271587" y="12842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76</xdr:row>
      <xdr:rowOff>85833</xdr:rowOff>
    </xdr:from>
    <xdr:ext cx="469744" cy="259045"/>
    <xdr:sp macro="" textlink="">
      <xdr:nvSpPr>
        <xdr:cNvPr id="377" name="n_2mainValue【福祉施設】&#10;一人当たり面積">
          <a:extLst>
            <a:ext uri="{FF2B5EF4-FFF2-40B4-BE49-F238E27FC236}">
              <a16:creationId xmlns:a16="http://schemas.microsoft.com/office/drawing/2014/main" id="{E8576452-4AEE-4DB8-80D0-128FE8F15F3C}"/>
            </a:ext>
          </a:extLst>
        </xdr:cNvPr>
        <xdr:cNvSpPr txBox="1"/>
      </xdr:nvSpPr>
      <xdr:spPr>
        <a:xfrm>
          <a:off x="7509587" y="12826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76</xdr:row>
      <xdr:rowOff>89098</xdr:rowOff>
    </xdr:from>
    <xdr:ext cx="469744" cy="259045"/>
    <xdr:sp macro="" textlink="">
      <xdr:nvSpPr>
        <xdr:cNvPr id="378" name="n_3mainValue【福祉施設】&#10;一人当たり面積">
          <a:extLst>
            <a:ext uri="{FF2B5EF4-FFF2-40B4-BE49-F238E27FC236}">
              <a16:creationId xmlns:a16="http://schemas.microsoft.com/office/drawing/2014/main" id="{81BEB3B9-D241-4A6C-AB6C-73187174F36E}"/>
            </a:ext>
          </a:extLst>
        </xdr:cNvPr>
        <xdr:cNvSpPr txBox="1"/>
      </xdr:nvSpPr>
      <xdr:spPr>
        <a:xfrm>
          <a:off x="6712027" y="12829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76</xdr:row>
      <xdr:rowOff>59707</xdr:rowOff>
    </xdr:from>
    <xdr:ext cx="469744" cy="259045"/>
    <xdr:sp macro="" textlink="">
      <xdr:nvSpPr>
        <xdr:cNvPr id="379" name="n_4mainValue【福祉施設】&#10;一人当たり面積">
          <a:extLst>
            <a:ext uri="{FF2B5EF4-FFF2-40B4-BE49-F238E27FC236}">
              <a16:creationId xmlns:a16="http://schemas.microsoft.com/office/drawing/2014/main" id="{45621A79-E234-4787-9083-B11B4E2C0776}"/>
            </a:ext>
          </a:extLst>
        </xdr:cNvPr>
        <xdr:cNvSpPr txBox="1"/>
      </xdr:nvSpPr>
      <xdr:spPr>
        <a:xfrm>
          <a:off x="5937327" y="12800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a:extLst>
            <a:ext uri="{FF2B5EF4-FFF2-40B4-BE49-F238E27FC236}">
              <a16:creationId xmlns:a16="http://schemas.microsoft.com/office/drawing/2014/main" id="{939860D4-B872-42B6-947A-9C8702D555E6}"/>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a:extLst>
            <a:ext uri="{FF2B5EF4-FFF2-40B4-BE49-F238E27FC236}">
              <a16:creationId xmlns:a16="http://schemas.microsoft.com/office/drawing/2014/main" id="{C9E7397D-264F-4DF4-8D43-248C03DCEBB4}"/>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a:extLst>
            <a:ext uri="{FF2B5EF4-FFF2-40B4-BE49-F238E27FC236}">
              <a16:creationId xmlns:a16="http://schemas.microsoft.com/office/drawing/2014/main" id="{A0E45830-20E6-44D2-A918-FBF9FBC6D2C7}"/>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a:extLst>
            <a:ext uri="{FF2B5EF4-FFF2-40B4-BE49-F238E27FC236}">
              <a16:creationId xmlns:a16="http://schemas.microsoft.com/office/drawing/2014/main" id="{C5F21974-96FD-4418-9B37-5AC73A4CE53D}"/>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a:extLst>
            <a:ext uri="{FF2B5EF4-FFF2-40B4-BE49-F238E27FC236}">
              <a16:creationId xmlns:a16="http://schemas.microsoft.com/office/drawing/2014/main" id="{F353AAA0-3241-4B83-BB1B-46046B9977EE}"/>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a:extLst>
            <a:ext uri="{FF2B5EF4-FFF2-40B4-BE49-F238E27FC236}">
              <a16:creationId xmlns:a16="http://schemas.microsoft.com/office/drawing/2014/main" id="{43BB0A7A-F278-4BCE-8E84-0DA6590EED6E}"/>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a:extLst>
            <a:ext uri="{FF2B5EF4-FFF2-40B4-BE49-F238E27FC236}">
              <a16:creationId xmlns:a16="http://schemas.microsoft.com/office/drawing/2014/main" id="{74C5EE2D-756E-4751-828D-A21DB934CB09}"/>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a:extLst>
            <a:ext uri="{FF2B5EF4-FFF2-40B4-BE49-F238E27FC236}">
              <a16:creationId xmlns:a16="http://schemas.microsoft.com/office/drawing/2014/main" id="{9D124AB1-2899-4D3C-AEFE-DBC9A70CAE0D}"/>
            </a:ext>
          </a:extLst>
        </xdr:cNvPr>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8" name="テキスト ボックス 387">
          <a:extLst>
            <a:ext uri="{FF2B5EF4-FFF2-40B4-BE49-F238E27FC236}">
              <a16:creationId xmlns:a16="http://schemas.microsoft.com/office/drawing/2014/main" id="{5BDC8FA0-A7FE-4DC7-8770-AB818FC58D24}"/>
            </a:ext>
          </a:extLst>
        </xdr:cNvPr>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9" name="直線コネクタ 388">
          <a:extLst>
            <a:ext uri="{FF2B5EF4-FFF2-40B4-BE49-F238E27FC236}">
              <a16:creationId xmlns:a16="http://schemas.microsoft.com/office/drawing/2014/main" id="{D2F6FB5F-066E-44D4-BF2C-B42FAAEFB007}"/>
            </a:ext>
          </a:extLst>
        </xdr:cNvPr>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0" name="テキスト ボックス 389">
          <a:extLst>
            <a:ext uri="{FF2B5EF4-FFF2-40B4-BE49-F238E27FC236}">
              <a16:creationId xmlns:a16="http://schemas.microsoft.com/office/drawing/2014/main" id="{F11ECC74-BC87-4698-8DC3-33C2A80E0B2C}"/>
            </a:ext>
          </a:extLst>
        </xdr:cNvPr>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1" name="直線コネクタ 390">
          <a:extLst>
            <a:ext uri="{FF2B5EF4-FFF2-40B4-BE49-F238E27FC236}">
              <a16:creationId xmlns:a16="http://schemas.microsoft.com/office/drawing/2014/main" id="{C302687A-6A9C-4044-91E3-C46CEB41AA22}"/>
            </a:ext>
          </a:extLst>
        </xdr:cNvPr>
        <xdr:cNvCxnSpPr/>
      </xdr:nvCxnSpPr>
      <xdr:spPr>
        <a:xfrm>
          <a:off x="67056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2" name="テキスト ボックス 391">
          <a:extLst>
            <a:ext uri="{FF2B5EF4-FFF2-40B4-BE49-F238E27FC236}">
              <a16:creationId xmlns:a16="http://schemas.microsoft.com/office/drawing/2014/main" id="{254F00A0-F9A3-4E2C-9149-2690B14D7693}"/>
            </a:ext>
          </a:extLst>
        </xdr:cNvPr>
        <xdr:cNvSpPr txBox="1"/>
      </xdr:nvSpPr>
      <xdr:spPr>
        <a:xfrm>
          <a:off x="27196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3" name="直線コネクタ 392">
          <a:extLst>
            <a:ext uri="{FF2B5EF4-FFF2-40B4-BE49-F238E27FC236}">
              <a16:creationId xmlns:a16="http://schemas.microsoft.com/office/drawing/2014/main" id="{A5DFB0EF-3F94-4D94-9C9D-AC6B58A63F87}"/>
            </a:ext>
          </a:extLst>
        </xdr:cNvPr>
        <xdr:cNvCxnSpPr/>
      </xdr:nvCxnSpPr>
      <xdr:spPr>
        <a:xfrm>
          <a:off x="67056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4" name="テキスト ボックス 393">
          <a:extLst>
            <a:ext uri="{FF2B5EF4-FFF2-40B4-BE49-F238E27FC236}">
              <a16:creationId xmlns:a16="http://schemas.microsoft.com/office/drawing/2014/main" id="{F3AB17C1-52C4-4A2A-AA27-FCFDDBEF4EF7}"/>
            </a:ext>
          </a:extLst>
        </xdr:cNvPr>
        <xdr:cNvSpPr txBox="1"/>
      </xdr:nvSpPr>
      <xdr:spPr>
        <a:xfrm>
          <a:off x="33608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5" name="直線コネクタ 394">
          <a:extLst>
            <a:ext uri="{FF2B5EF4-FFF2-40B4-BE49-F238E27FC236}">
              <a16:creationId xmlns:a16="http://schemas.microsoft.com/office/drawing/2014/main" id="{C38491C2-4CFA-407F-936B-D69C19639108}"/>
            </a:ext>
          </a:extLst>
        </xdr:cNvPr>
        <xdr:cNvCxnSpPr/>
      </xdr:nvCxnSpPr>
      <xdr:spPr>
        <a:xfrm>
          <a:off x="67056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6" name="テキスト ボックス 395">
          <a:extLst>
            <a:ext uri="{FF2B5EF4-FFF2-40B4-BE49-F238E27FC236}">
              <a16:creationId xmlns:a16="http://schemas.microsoft.com/office/drawing/2014/main" id="{90B72FFA-FBD3-422B-A035-9CD3487D8932}"/>
            </a:ext>
          </a:extLst>
        </xdr:cNvPr>
        <xdr:cNvSpPr txBox="1"/>
      </xdr:nvSpPr>
      <xdr:spPr>
        <a:xfrm>
          <a:off x="33608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7" name="直線コネクタ 396">
          <a:extLst>
            <a:ext uri="{FF2B5EF4-FFF2-40B4-BE49-F238E27FC236}">
              <a16:creationId xmlns:a16="http://schemas.microsoft.com/office/drawing/2014/main" id="{1DDAC317-0F07-4D8D-A7D4-6D8D0898F87D}"/>
            </a:ext>
          </a:extLst>
        </xdr:cNvPr>
        <xdr:cNvCxnSpPr/>
      </xdr:nvCxnSpPr>
      <xdr:spPr>
        <a:xfrm>
          <a:off x="67056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8" name="テキスト ボックス 397">
          <a:extLst>
            <a:ext uri="{FF2B5EF4-FFF2-40B4-BE49-F238E27FC236}">
              <a16:creationId xmlns:a16="http://schemas.microsoft.com/office/drawing/2014/main" id="{BC32DEE6-C043-48F1-BB57-B1CAA93C9587}"/>
            </a:ext>
          </a:extLst>
        </xdr:cNvPr>
        <xdr:cNvSpPr txBox="1"/>
      </xdr:nvSpPr>
      <xdr:spPr>
        <a:xfrm>
          <a:off x="33608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9" name="直線コネクタ 398">
          <a:extLst>
            <a:ext uri="{FF2B5EF4-FFF2-40B4-BE49-F238E27FC236}">
              <a16:creationId xmlns:a16="http://schemas.microsoft.com/office/drawing/2014/main" id="{DCB7D79E-48E0-4CFF-AC70-FB29D120EA44}"/>
            </a:ext>
          </a:extLst>
        </xdr:cNvPr>
        <xdr:cNvCxnSpPr/>
      </xdr:nvCxnSpPr>
      <xdr:spPr>
        <a:xfrm>
          <a:off x="67056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400" name="テキスト ボックス 399">
          <a:extLst>
            <a:ext uri="{FF2B5EF4-FFF2-40B4-BE49-F238E27FC236}">
              <a16:creationId xmlns:a16="http://schemas.microsoft.com/office/drawing/2014/main" id="{E57DE71A-C2EE-4670-84AB-BEDC5BDE2CE3}"/>
            </a:ext>
          </a:extLst>
        </xdr:cNvPr>
        <xdr:cNvSpPr txBox="1"/>
      </xdr:nvSpPr>
      <xdr:spPr>
        <a:xfrm>
          <a:off x="33608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1" name="直線コネクタ 400">
          <a:extLst>
            <a:ext uri="{FF2B5EF4-FFF2-40B4-BE49-F238E27FC236}">
              <a16:creationId xmlns:a16="http://schemas.microsoft.com/office/drawing/2014/main" id="{45456C90-C67C-43D2-89B3-2B8082A59292}"/>
            </a:ext>
          </a:extLst>
        </xdr:cNvPr>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2" name="テキスト ボックス 401">
          <a:extLst>
            <a:ext uri="{FF2B5EF4-FFF2-40B4-BE49-F238E27FC236}">
              <a16:creationId xmlns:a16="http://schemas.microsoft.com/office/drawing/2014/main" id="{D9781B2C-F688-493F-B1D2-ADE1708DF432}"/>
            </a:ext>
          </a:extLst>
        </xdr:cNvPr>
        <xdr:cNvSpPr txBox="1"/>
      </xdr:nvSpPr>
      <xdr:spPr>
        <a:xfrm>
          <a:off x="37734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3" name="【市民会館】&#10;有形固定資産減価償却率グラフ枠">
          <a:extLst>
            <a:ext uri="{FF2B5EF4-FFF2-40B4-BE49-F238E27FC236}">
              <a16:creationId xmlns:a16="http://schemas.microsoft.com/office/drawing/2014/main" id="{1885BED8-2305-4D52-9222-1D221F764D72}"/>
            </a:ext>
          </a:extLst>
        </xdr:cNvPr>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106680</xdr:rowOff>
    </xdr:from>
    <xdr:to>
      <xdr:col>24</xdr:col>
      <xdr:colOff>62865</xdr:colOff>
      <xdr:row>107</xdr:row>
      <xdr:rowOff>43814</xdr:rowOff>
    </xdr:to>
    <xdr:cxnSp macro="">
      <xdr:nvCxnSpPr>
        <xdr:cNvPr id="404" name="直線コネクタ 403">
          <a:extLst>
            <a:ext uri="{FF2B5EF4-FFF2-40B4-BE49-F238E27FC236}">
              <a16:creationId xmlns:a16="http://schemas.microsoft.com/office/drawing/2014/main" id="{6C2615F1-AF7C-4146-A94D-AD4DD3FCA8FC}"/>
            </a:ext>
          </a:extLst>
        </xdr:cNvPr>
        <xdr:cNvCxnSpPr/>
      </xdr:nvCxnSpPr>
      <xdr:spPr>
        <a:xfrm flipV="1">
          <a:off x="4086225" y="16703040"/>
          <a:ext cx="0" cy="1278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47641</xdr:rowOff>
    </xdr:from>
    <xdr:ext cx="405111" cy="259045"/>
    <xdr:sp macro="" textlink="">
      <xdr:nvSpPr>
        <xdr:cNvPr id="405" name="【市民会館】&#10;有形固定資産減価償却率最小値テキスト">
          <a:extLst>
            <a:ext uri="{FF2B5EF4-FFF2-40B4-BE49-F238E27FC236}">
              <a16:creationId xmlns:a16="http://schemas.microsoft.com/office/drawing/2014/main" id="{9A9A27D1-9B3B-46FE-A24E-30C18F1D02E4}"/>
            </a:ext>
          </a:extLst>
        </xdr:cNvPr>
        <xdr:cNvSpPr txBox="1"/>
      </xdr:nvSpPr>
      <xdr:spPr>
        <a:xfrm>
          <a:off x="4124960" y="17985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43814</xdr:rowOff>
    </xdr:from>
    <xdr:to>
      <xdr:col>24</xdr:col>
      <xdr:colOff>152400</xdr:colOff>
      <xdr:row>107</xdr:row>
      <xdr:rowOff>43814</xdr:rowOff>
    </xdr:to>
    <xdr:cxnSp macro="">
      <xdr:nvCxnSpPr>
        <xdr:cNvPr id="406" name="直線コネクタ 405">
          <a:extLst>
            <a:ext uri="{FF2B5EF4-FFF2-40B4-BE49-F238E27FC236}">
              <a16:creationId xmlns:a16="http://schemas.microsoft.com/office/drawing/2014/main" id="{3A15C3E8-B31E-4883-A0F3-481BBE58B2FA}"/>
            </a:ext>
          </a:extLst>
        </xdr:cNvPr>
        <xdr:cNvCxnSpPr/>
      </xdr:nvCxnSpPr>
      <xdr:spPr>
        <a:xfrm>
          <a:off x="4020820" y="1798129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53357</xdr:rowOff>
    </xdr:from>
    <xdr:ext cx="405111" cy="259045"/>
    <xdr:sp macro="" textlink="">
      <xdr:nvSpPr>
        <xdr:cNvPr id="407" name="【市民会館】&#10;有形固定資産減価償却率最大値テキスト">
          <a:extLst>
            <a:ext uri="{FF2B5EF4-FFF2-40B4-BE49-F238E27FC236}">
              <a16:creationId xmlns:a16="http://schemas.microsoft.com/office/drawing/2014/main" id="{829C2B24-1DF5-4669-8EB3-F905429FC822}"/>
            </a:ext>
          </a:extLst>
        </xdr:cNvPr>
        <xdr:cNvSpPr txBox="1"/>
      </xdr:nvSpPr>
      <xdr:spPr>
        <a:xfrm>
          <a:off x="4124960" y="16482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106680</xdr:rowOff>
    </xdr:from>
    <xdr:to>
      <xdr:col>24</xdr:col>
      <xdr:colOff>152400</xdr:colOff>
      <xdr:row>99</xdr:row>
      <xdr:rowOff>106680</xdr:rowOff>
    </xdr:to>
    <xdr:cxnSp macro="">
      <xdr:nvCxnSpPr>
        <xdr:cNvPr id="408" name="直線コネクタ 407">
          <a:extLst>
            <a:ext uri="{FF2B5EF4-FFF2-40B4-BE49-F238E27FC236}">
              <a16:creationId xmlns:a16="http://schemas.microsoft.com/office/drawing/2014/main" id="{D632BD7D-5CFA-458A-8954-ACD120B9F759}"/>
            </a:ext>
          </a:extLst>
        </xdr:cNvPr>
        <xdr:cNvCxnSpPr/>
      </xdr:nvCxnSpPr>
      <xdr:spPr>
        <a:xfrm>
          <a:off x="4020820" y="167030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81932</xdr:rowOff>
    </xdr:from>
    <xdr:ext cx="405111" cy="259045"/>
    <xdr:sp macro="" textlink="">
      <xdr:nvSpPr>
        <xdr:cNvPr id="409" name="【市民会館】&#10;有形固定資産減価償却率平均値テキスト">
          <a:extLst>
            <a:ext uri="{FF2B5EF4-FFF2-40B4-BE49-F238E27FC236}">
              <a16:creationId xmlns:a16="http://schemas.microsoft.com/office/drawing/2014/main" id="{5A469EE0-2A5E-4A45-8F9F-2E43C7772DA0}"/>
            </a:ext>
          </a:extLst>
        </xdr:cNvPr>
        <xdr:cNvSpPr txBox="1"/>
      </xdr:nvSpPr>
      <xdr:spPr>
        <a:xfrm>
          <a:off x="4124960" y="173488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103505</xdr:rowOff>
    </xdr:from>
    <xdr:to>
      <xdr:col>24</xdr:col>
      <xdr:colOff>114300</xdr:colOff>
      <xdr:row>104</xdr:row>
      <xdr:rowOff>33655</xdr:rowOff>
    </xdr:to>
    <xdr:sp macro="" textlink="">
      <xdr:nvSpPr>
        <xdr:cNvPr id="410" name="フローチャート: 判断 409">
          <a:extLst>
            <a:ext uri="{FF2B5EF4-FFF2-40B4-BE49-F238E27FC236}">
              <a16:creationId xmlns:a16="http://schemas.microsoft.com/office/drawing/2014/main" id="{0A9359FC-94C0-4919-AFCB-E818E3069DEF}"/>
            </a:ext>
          </a:extLst>
        </xdr:cNvPr>
        <xdr:cNvSpPr/>
      </xdr:nvSpPr>
      <xdr:spPr>
        <a:xfrm>
          <a:off x="4036060" y="173704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80645</xdr:rowOff>
    </xdr:from>
    <xdr:to>
      <xdr:col>20</xdr:col>
      <xdr:colOff>38100</xdr:colOff>
      <xdr:row>104</xdr:row>
      <xdr:rowOff>10795</xdr:rowOff>
    </xdr:to>
    <xdr:sp macro="" textlink="">
      <xdr:nvSpPr>
        <xdr:cNvPr id="411" name="フローチャート: 判断 410">
          <a:extLst>
            <a:ext uri="{FF2B5EF4-FFF2-40B4-BE49-F238E27FC236}">
              <a16:creationId xmlns:a16="http://schemas.microsoft.com/office/drawing/2014/main" id="{41F93431-95C7-47D5-B268-8DE256E26011}"/>
            </a:ext>
          </a:extLst>
        </xdr:cNvPr>
        <xdr:cNvSpPr/>
      </xdr:nvSpPr>
      <xdr:spPr>
        <a:xfrm>
          <a:off x="3312160" y="1734756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61595</xdr:rowOff>
    </xdr:from>
    <xdr:to>
      <xdr:col>15</xdr:col>
      <xdr:colOff>101600</xdr:colOff>
      <xdr:row>103</xdr:row>
      <xdr:rowOff>163195</xdr:rowOff>
    </xdr:to>
    <xdr:sp macro="" textlink="">
      <xdr:nvSpPr>
        <xdr:cNvPr id="412" name="フローチャート: 判断 411">
          <a:extLst>
            <a:ext uri="{FF2B5EF4-FFF2-40B4-BE49-F238E27FC236}">
              <a16:creationId xmlns:a16="http://schemas.microsoft.com/office/drawing/2014/main" id="{D8002D4D-58D5-4DC4-A299-578F612FCF40}"/>
            </a:ext>
          </a:extLst>
        </xdr:cNvPr>
        <xdr:cNvSpPr/>
      </xdr:nvSpPr>
      <xdr:spPr>
        <a:xfrm>
          <a:off x="2514600" y="17328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38736</xdr:rowOff>
    </xdr:from>
    <xdr:to>
      <xdr:col>10</xdr:col>
      <xdr:colOff>165100</xdr:colOff>
      <xdr:row>103</xdr:row>
      <xdr:rowOff>140336</xdr:rowOff>
    </xdr:to>
    <xdr:sp macro="" textlink="">
      <xdr:nvSpPr>
        <xdr:cNvPr id="413" name="フローチャート: 判断 412">
          <a:extLst>
            <a:ext uri="{FF2B5EF4-FFF2-40B4-BE49-F238E27FC236}">
              <a16:creationId xmlns:a16="http://schemas.microsoft.com/office/drawing/2014/main" id="{E3254A50-82B4-4FEF-9854-875AB3EF9BB9}"/>
            </a:ext>
          </a:extLst>
        </xdr:cNvPr>
        <xdr:cNvSpPr/>
      </xdr:nvSpPr>
      <xdr:spPr>
        <a:xfrm>
          <a:off x="1739900" y="17305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44450</xdr:rowOff>
    </xdr:from>
    <xdr:to>
      <xdr:col>6</xdr:col>
      <xdr:colOff>38100</xdr:colOff>
      <xdr:row>103</xdr:row>
      <xdr:rowOff>146050</xdr:rowOff>
    </xdr:to>
    <xdr:sp macro="" textlink="">
      <xdr:nvSpPr>
        <xdr:cNvPr id="414" name="フローチャート: 判断 413">
          <a:extLst>
            <a:ext uri="{FF2B5EF4-FFF2-40B4-BE49-F238E27FC236}">
              <a16:creationId xmlns:a16="http://schemas.microsoft.com/office/drawing/2014/main" id="{9EED8C94-1D78-4DF5-B1C9-9CC13C0A38A1}"/>
            </a:ext>
          </a:extLst>
        </xdr:cNvPr>
        <xdr:cNvSpPr/>
      </xdr:nvSpPr>
      <xdr:spPr>
        <a:xfrm>
          <a:off x="965200" y="173113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ED190A8B-AC49-461D-901B-EAE67E4CD0E4}"/>
            </a:ext>
          </a:extLst>
        </xdr:cNvPr>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FA9E96E6-98B5-4761-B4EE-E979CED1656C}"/>
            </a:ext>
          </a:extLst>
        </xdr:cNvPr>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1F2C728C-582C-4FC3-A702-E32B8C382159}"/>
            </a:ext>
          </a:extLst>
        </xdr:cNvPr>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AC0BD36A-3EAA-4589-BDE6-9E7DEFDC84D5}"/>
            </a:ext>
          </a:extLst>
        </xdr:cNvPr>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C2CD1C72-A525-4EC9-AA1D-864FDE9DE35C}"/>
            </a:ext>
          </a:extLst>
        </xdr:cNvPr>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88264</xdr:rowOff>
    </xdr:from>
    <xdr:to>
      <xdr:col>24</xdr:col>
      <xdr:colOff>114300</xdr:colOff>
      <xdr:row>103</xdr:row>
      <xdr:rowOff>18414</xdr:rowOff>
    </xdr:to>
    <xdr:sp macro="" textlink="">
      <xdr:nvSpPr>
        <xdr:cNvPr id="420" name="楕円 419">
          <a:extLst>
            <a:ext uri="{FF2B5EF4-FFF2-40B4-BE49-F238E27FC236}">
              <a16:creationId xmlns:a16="http://schemas.microsoft.com/office/drawing/2014/main" id="{57F7425E-D511-442A-B092-CFEEA2072D8F}"/>
            </a:ext>
          </a:extLst>
        </xdr:cNvPr>
        <xdr:cNvSpPr/>
      </xdr:nvSpPr>
      <xdr:spPr>
        <a:xfrm>
          <a:off x="4036060" y="1718754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111141</xdr:rowOff>
    </xdr:from>
    <xdr:ext cx="405111" cy="259045"/>
    <xdr:sp macro="" textlink="">
      <xdr:nvSpPr>
        <xdr:cNvPr id="421" name="【市民会館】&#10;有形固定資産減価償却率該当値テキスト">
          <a:extLst>
            <a:ext uri="{FF2B5EF4-FFF2-40B4-BE49-F238E27FC236}">
              <a16:creationId xmlns:a16="http://schemas.microsoft.com/office/drawing/2014/main" id="{F6661022-CC49-4E43-B725-D2738B65E8F8}"/>
            </a:ext>
          </a:extLst>
        </xdr:cNvPr>
        <xdr:cNvSpPr txBox="1"/>
      </xdr:nvSpPr>
      <xdr:spPr>
        <a:xfrm>
          <a:off x="4124960" y="170427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48261</xdr:rowOff>
    </xdr:from>
    <xdr:to>
      <xdr:col>20</xdr:col>
      <xdr:colOff>38100</xdr:colOff>
      <xdr:row>102</xdr:row>
      <xdr:rowOff>149861</xdr:rowOff>
    </xdr:to>
    <xdr:sp macro="" textlink="">
      <xdr:nvSpPr>
        <xdr:cNvPr id="422" name="楕円 421">
          <a:extLst>
            <a:ext uri="{FF2B5EF4-FFF2-40B4-BE49-F238E27FC236}">
              <a16:creationId xmlns:a16="http://schemas.microsoft.com/office/drawing/2014/main" id="{D52CE4B9-CF0C-49A0-A6B6-7D15143B06F0}"/>
            </a:ext>
          </a:extLst>
        </xdr:cNvPr>
        <xdr:cNvSpPr/>
      </xdr:nvSpPr>
      <xdr:spPr>
        <a:xfrm>
          <a:off x="3312160" y="1714754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99061</xdr:rowOff>
    </xdr:from>
    <xdr:to>
      <xdr:col>24</xdr:col>
      <xdr:colOff>63500</xdr:colOff>
      <xdr:row>102</xdr:row>
      <xdr:rowOff>139064</xdr:rowOff>
    </xdr:to>
    <xdr:cxnSp macro="">
      <xdr:nvCxnSpPr>
        <xdr:cNvPr id="423" name="直線コネクタ 422">
          <a:extLst>
            <a:ext uri="{FF2B5EF4-FFF2-40B4-BE49-F238E27FC236}">
              <a16:creationId xmlns:a16="http://schemas.microsoft.com/office/drawing/2014/main" id="{FE171783-A7CA-4384-A2AF-1C6712008A93}"/>
            </a:ext>
          </a:extLst>
        </xdr:cNvPr>
        <xdr:cNvCxnSpPr/>
      </xdr:nvCxnSpPr>
      <xdr:spPr>
        <a:xfrm>
          <a:off x="3355340" y="17198341"/>
          <a:ext cx="73152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2539</xdr:rowOff>
    </xdr:from>
    <xdr:to>
      <xdr:col>15</xdr:col>
      <xdr:colOff>101600</xdr:colOff>
      <xdr:row>102</xdr:row>
      <xdr:rowOff>104139</xdr:rowOff>
    </xdr:to>
    <xdr:sp macro="" textlink="">
      <xdr:nvSpPr>
        <xdr:cNvPr id="424" name="楕円 423">
          <a:extLst>
            <a:ext uri="{FF2B5EF4-FFF2-40B4-BE49-F238E27FC236}">
              <a16:creationId xmlns:a16="http://schemas.microsoft.com/office/drawing/2014/main" id="{0312BD31-ED5A-40EA-8233-6570B669668B}"/>
            </a:ext>
          </a:extLst>
        </xdr:cNvPr>
        <xdr:cNvSpPr/>
      </xdr:nvSpPr>
      <xdr:spPr>
        <a:xfrm>
          <a:off x="2514600" y="17101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53339</xdr:rowOff>
    </xdr:from>
    <xdr:to>
      <xdr:col>19</xdr:col>
      <xdr:colOff>177800</xdr:colOff>
      <xdr:row>102</xdr:row>
      <xdr:rowOff>99061</xdr:rowOff>
    </xdr:to>
    <xdr:cxnSp macro="">
      <xdr:nvCxnSpPr>
        <xdr:cNvPr id="425" name="直線コネクタ 424">
          <a:extLst>
            <a:ext uri="{FF2B5EF4-FFF2-40B4-BE49-F238E27FC236}">
              <a16:creationId xmlns:a16="http://schemas.microsoft.com/office/drawing/2014/main" id="{103DD3B8-9432-4964-98A2-99F6ACBA4A1B}"/>
            </a:ext>
          </a:extLst>
        </xdr:cNvPr>
        <xdr:cNvCxnSpPr/>
      </xdr:nvCxnSpPr>
      <xdr:spPr>
        <a:xfrm>
          <a:off x="2565400" y="17152619"/>
          <a:ext cx="78994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101</xdr:row>
      <xdr:rowOff>124461</xdr:rowOff>
    </xdr:from>
    <xdr:to>
      <xdr:col>10</xdr:col>
      <xdr:colOff>165100</xdr:colOff>
      <xdr:row>102</xdr:row>
      <xdr:rowOff>54611</xdr:rowOff>
    </xdr:to>
    <xdr:sp macro="" textlink="">
      <xdr:nvSpPr>
        <xdr:cNvPr id="426" name="楕円 425">
          <a:extLst>
            <a:ext uri="{FF2B5EF4-FFF2-40B4-BE49-F238E27FC236}">
              <a16:creationId xmlns:a16="http://schemas.microsoft.com/office/drawing/2014/main" id="{FE40FA31-43CD-4759-B3BC-297E53233935}"/>
            </a:ext>
          </a:extLst>
        </xdr:cNvPr>
        <xdr:cNvSpPr/>
      </xdr:nvSpPr>
      <xdr:spPr>
        <a:xfrm>
          <a:off x="1739900" y="1705610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3811</xdr:rowOff>
    </xdr:from>
    <xdr:to>
      <xdr:col>15</xdr:col>
      <xdr:colOff>50800</xdr:colOff>
      <xdr:row>102</xdr:row>
      <xdr:rowOff>53339</xdr:rowOff>
    </xdr:to>
    <xdr:cxnSp macro="">
      <xdr:nvCxnSpPr>
        <xdr:cNvPr id="427" name="直線コネクタ 426">
          <a:extLst>
            <a:ext uri="{FF2B5EF4-FFF2-40B4-BE49-F238E27FC236}">
              <a16:creationId xmlns:a16="http://schemas.microsoft.com/office/drawing/2014/main" id="{185242BD-AB7C-411D-B932-2DA34C166164}"/>
            </a:ext>
          </a:extLst>
        </xdr:cNvPr>
        <xdr:cNvCxnSpPr/>
      </xdr:nvCxnSpPr>
      <xdr:spPr>
        <a:xfrm>
          <a:off x="1790700" y="17103091"/>
          <a:ext cx="774700" cy="49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133986</xdr:rowOff>
    </xdr:from>
    <xdr:to>
      <xdr:col>6</xdr:col>
      <xdr:colOff>38100</xdr:colOff>
      <xdr:row>103</xdr:row>
      <xdr:rowOff>64136</xdr:rowOff>
    </xdr:to>
    <xdr:sp macro="" textlink="">
      <xdr:nvSpPr>
        <xdr:cNvPr id="428" name="楕円 427">
          <a:extLst>
            <a:ext uri="{FF2B5EF4-FFF2-40B4-BE49-F238E27FC236}">
              <a16:creationId xmlns:a16="http://schemas.microsoft.com/office/drawing/2014/main" id="{05D20F1C-A28F-47D5-B687-D59CBA36AD17}"/>
            </a:ext>
          </a:extLst>
        </xdr:cNvPr>
        <xdr:cNvSpPr/>
      </xdr:nvSpPr>
      <xdr:spPr>
        <a:xfrm>
          <a:off x="965200" y="1723326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102</xdr:row>
      <xdr:rowOff>3811</xdr:rowOff>
    </xdr:from>
    <xdr:to>
      <xdr:col>10</xdr:col>
      <xdr:colOff>114300</xdr:colOff>
      <xdr:row>103</xdr:row>
      <xdr:rowOff>13336</xdr:rowOff>
    </xdr:to>
    <xdr:cxnSp macro="">
      <xdr:nvCxnSpPr>
        <xdr:cNvPr id="429" name="直線コネクタ 428">
          <a:extLst>
            <a:ext uri="{FF2B5EF4-FFF2-40B4-BE49-F238E27FC236}">
              <a16:creationId xmlns:a16="http://schemas.microsoft.com/office/drawing/2014/main" id="{F0FF235D-3869-47A3-BAA0-659FA3B7A451}"/>
            </a:ext>
          </a:extLst>
        </xdr:cNvPr>
        <xdr:cNvCxnSpPr/>
      </xdr:nvCxnSpPr>
      <xdr:spPr>
        <a:xfrm flipV="1">
          <a:off x="1008380" y="17103091"/>
          <a:ext cx="782320" cy="177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1922</xdr:rowOff>
    </xdr:from>
    <xdr:ext cx="405111" cy="259045"/>
    <xdr:sp macro="" textlink="">
      <xdr:nvSpPr>
        <xdr:cNvPr id="430" name="n_1aveValue【市民会館】&#10;有形固定資産減価償却率">
          <a:extLst>
            <a:ext uri="{FF2B5EF4-FFF2-40B4-BE49-F238E27FC236}">
              <a16:creationId xmlns:a16="http://schemas.microsoft.com/office/drawing/2014/main" id="{15F3C6AB-E8D9-4AB2-A86E-65D1B02FA02E}"/>
            </a:ext>
          </a:extLst>
        </xdr:cNvPr>
        <xdr:cNvSpPr txBox="1"/>
      </xdr:nvSpPr>
      <xdr:spPr>
        <a:xfrm>
          <a:off x="3170564" y="17436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154322</xdr:rowOff>
    </xdr:from>
    <xdr:ext cx="405111" cy="259045"/>
    <xdr:sp macro="" textlink="">
      <xdr:nvSpPr>
        <xdr:cNvPr id="431" name="n_2aveValue【市民会館】&#10;有形固定資産減価償却率">
          <a:extLst>
            <a:ext uri="{FF2B5EF4-FFF2-40B4-BE49-F238E27FC236}">
              <a16:creationId xmlns:a16="http://schemas.microsoft.com/office/drawing/2014/main" id="{B9F85132-F86B-41EA-B499-B66AE9F35CEF}"/>
            </a:ext>
          </a:extLst>
        </xdr:cNvPr>
        <xdr:cNvSpPr txBox="1"/>
      </xdr:nvSpPr>
      <xdr:spPr>
        <a:xfrm>
          <a:off x="2385704" y="17421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131463</xdr:rowOff>
    </xdr:from>
    <xdr:ext cx="405111" cy="259045"/>
    <xdr:sp macro="" textlink="">
      <xdr:nvSpPr>
        <xdr:cNvPr id="432" name="n_3aveValue【市民会館】&#10;有形固定資産減価償却率">
          <a:extLst>
            <a:ext uri="{FF2B5EF4-FFF2-40B4-BE49-F238E27FC236}">
              <a16:creationId xmlns:a16="http://schemas.microsoft.com/office/drawing/2014/main" id="{3564D6BB-4EEE-4B62-AC73-E84BEC2C85E4}"/>
            </a:ext>
          </a:extLst>
        </xdr:cNvPr>
        <xdr:cNvSpPr txBox="1"/>
      </xdr:nvSpPr>
      <xdr:spPr>
        <a:xfrm>
          <a:off x="1611004" y="17398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137177</xdr:rowOff>
    </xdr:from>
    <xdr:ext cx="405111" cy="259045"/>
    <xdr:sp macro="" textlink="">
      <xdr:nvSpPr>
        <xdr:cNvPr id="433" name="n_4aveValue【市民会館】&#10;有形固定資産減価償却率">
          <a:extLst>
            <a:ext uri="{FF2B5EF4-FFF2-40B4-BE49-F238E27FC236}">
              <a16:creationId xmlns:a16="http://schemas.microsoft.com/office/drawing/2014/main" id="{E1A801C5-FE1C-4D7C-ACD9-7FAC4D6A615C}"/>
            </a:ext>
          </a:extLst>
        </xdr:cNvPr>
        <xdr:cNvSpPr txBox="1"/>
      </xdr:nvSpPr>
      <xdr:spPr>
        <a:xfrm>
          <a:off x="836304" y="17404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100</xdr:row>
      <xdr:rowOff>166388</xdr:rowOff>
    </xdr:from>
    <xdr:ext cx="405111" cy="259045"/>
    <xdr:sp macro="" textlink="">
      <xdr:nvSpPr>
        <xdr:cNvPr id="434" name="n_1mainValue【市民会館】&#10;有形固定資産減価償却率">
          <a:extLst>
            <a:ext uri="{FF2B5EF4-FFF2-40B4-BE49-F238E27FC236}">
              <a16:creationId xmlns:a16="http://schemas.microsoft.com/office/drawing/2014/main" id="{37730C36-34C6-4935-836B-D5EA3128CAA5}"/>
            </a:ext>
          </a:extLst>
        </xdr:cNvPr>
        <xdr:cNvSpPr txBox="1"/>
      </xdr:nvSpPr>
      <xdr:spPr>
        <a:xfrm>
          <a:off x="3170564" y="16930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120666</xdr:rowOff>
    </xdr:from>
    <xdr:ext cx="405111" cy="259045"/>
    <xdr:sp macro="" textlink="">
      <xdr:nvSpPr>
        <xdr:cNvPr id="435" name="n_2mainValue【市民会館】&#10;有形固定資産減価償却率">
          <a:extLst>
            <a:ext uri="{FF2B5EF4-FFF2-40B4-BE49-F238E27FC236}">
              <a16:creationId xmlns:a16="http://schemas.microsoft.com/office/drawing/2014/main" id="{D5DF05E6-053B-4D86-91E1-1862FCB839EE}"/>
            </a:ext>
          </a:extLst>
        </xdr:cNvPr>
        <xdr:cNvSpPr txBox="1"/>
      </xdr:nvSpPr>
      <xdr:spPr>
        <a:xfrm>
          <a:off x="2385704" y="16884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100</xdr:row>
      <xdr:rowOff>71138</xdr:rowOff>
    </xdr:from>
    <xdr:ext cx="405111" cy="259045"/>
    <xdr:sp macro="" textlink="">
      <xdr:nvSpPr>
        <xdr:cNvPr id="436" name="n_3mainValue【市民会館】&#10;有形固定資産減価償却率">
          <a:extLst>
            <a:ext uri="{FF2B5EF4-FFF2-40B4-BE49-F238E27FC236}">
              <a16:creationId xmlns:a16="http://schemas.microsoft.com/office/drawing/2014/main" id="{C9008027-E8C5-4F69-8E58-0EF6F6428F56}"/>
            </a:ext>
          </a:extLst>
        </xdr:cNvPr>
        <xdr:cNvSpPr txBox="1"/>
      </xdr:nvSpPr>
      <xdr:spPr>
        <a:xfrm>
          <a:off x="1611004" y="16835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80663</xdr:rowOff>
    </xdr:from>
    <xdr:ext cx="405111" cy="259045"/>
    <xdr:sp macro="" textlink="">
      <xdr:nvSpPr>
        <xdr:cNvPr id="437" name="n_4mainValue【市民会館】&#10;有形固定資産減価償却率">
          <a:extLst>
            <a:ext uri="{FF2B5EF4-FFF2-40B4-BE49-F238E27FC236}">
              <a16:creationId xmlns:a16="http://schemas.microsoft.com/office/drawing/2014/main" id="{76D778D2-4B97-4090-A620-EA3B41D2012F}"/>
            </a:ext>
          </a:extLst>
        </xdr:cNvPr>
        <xdr:cNvSpPr txBox="1"/>
      </xdr:nvSpPr>
      <xdr:spPr>
        <a:xfrm>
          <a:off x="836304" y="170123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8" name="正方形/長方形 437">
          <a:extLst>
            <a:ext uri="{FF2B5EF4-FFF2-40B4-BE49-F238E27FC236}">
              <a16:creationId xmlns:a16="http://schemas.microsoft.com/office/drawing/2014/main" id="{9862AF15-12A6-4229-95DD-84146BACD1F7}"/>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9" name="正方形/長方形 438">
          <a:extLst>
            <a:ext uri="{FF2B5EF4-FFF2-40B4-BE49-F238E27FC236}">
              <a16:creationId xmlns:a16="http://schemas.microsoft.com/office/drawing/2014/main" id="{ABC928C8-9DE4-40B1-8405-8B19ED2019E2}"/>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0" name="正方形/長方形 439">
          <a:extLst>
            <a:ext uri="{FF2B5EF4-FFF2-40B4-BE49-F238E27FC236}">
              <a16:creationId xmlns:a16="http://schemas.microsoft.com/office/drawing/2014/main" id="{E8C17561-82FD-48E4-831C-66BC9A272363}"/>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1" name="正方形/長方形 440">
          <a:extLst>
            <a:ext uri="{FF2B5EF4-FFF2-40B4-BE49-F238E27FC236}">
              <a16:creationId xmlns:a16="http://schemas.microsoft.com/office/drawing/2014/main" id="{69D1E0B3-0E4C-4AED-9F60-F36F2E70F055}"/>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2" name="正方形/長方形 441">
          <a:extLst>
            <a:ext uri="{FF2B5EF4-FFF2-40B4-BE49-F238E27FC236}">
              <a16:creationId xmlns:a16="http://schemas.microsoft.com/office/drawing/2014/main" id="{D165B0B1-E865-4B55-B7EA-88EF7C260BE5}"/>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3" name="正方形/長方形 442">
          <a:extLst>
            <a:ext uri="{FF2B5EF4-FFF2-40B4-BE49-F238E27FC236}">
              <a16:creationId xmlns:a16="http://schemas.microsoft.com/office/drawing/2014/main" id="{84D13A62-C73E-4F55-9288-D8E2233ABF5D}"/>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4" name="正方形/長方形 443">
          <a:extLst>
            <a:ext uri="{FF2B5EF4-FFF2-40B4-BE49-F238E27FC236}">
              <a16:creationId xmlns:a16="http://schemas.microsoft.com/office/drawing/2014/main" id="{044FC00C-433B-41BD-86B9-0B0FD5F30542}"/>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5" name="正方形/長方形 444">
          <a:extLst>
            <a:ext uri="{FF2B5EF4-FFF2-40B4-BE49-F238E27FC236}">
              <a16:creationId xmlns:a16="http://schemas.microsoft.com/office/drawing/2014/main" id="{D4E5D591-C4A7-444C-8DD3-E496EC84596A}"/>
            </a:ext>
          </a:extLst>
        </xdr:cNvPr>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6" name="テキスト ボックス 445">
          <a:extLst>
            <a:ext uri="{FF2B5EF4-FFF2-40B4-BE49-F238E27FC236}">
              <a16:creationId xmlns:a16="http://schemas.microsoft.com/office/drawing/2014/main" id="{0C3BFA7E-F86C-4209-AC71-7AE70C5041FC}"/>
            </a:ext>
          </a:extLst>
        </xdr:cNvPr>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7" name="直線コネクタ 446">
          <a:extLst>
            <a:ext uri="{FF2B5EF4-FFF2-40B4-BE49-F238E27FC236}">
              <a16:creationId xmlns:a16="http://schemas.microsoft.com/office/drawing/2014/main" id="{A8C3C207-7064-4514-AD3A-D120B48EAA6E}"/>
            </a:ext>
          </a:extLst>
        </xdr:cNvPr>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8" name="直線コネクタ 447">
          <a:extLst>
            <a:ext uri="{FF2B5EF4-FFF2-40B4-BE49-F238E27FC236}">
              <a16:creationId xmlns:a16="http://schemas.microsoft.com/office/drawing/2014/main" id="{4C263399-59EF-4865-BF36-F13FDCAC4842}"/>
            </a:ext>
          </a:extLst>
        </xdr:cNvPr>
        <xdr:cNvCxnSpPr/>
      </xdr:nvCxnSpPr>
      <xdr:spPr>
        <a:xfrm>
          <a:off x="5826760" y="182575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9" name="テキスト ボックス 448">
          <a:extLst>
            <a:ext uri="{FF2B5EF4-FFF2-40B4-BE49-F238E27FC236}">
              <a16:creationId xmlns:a16="http://schemas.microsoft.com/office/drawing/2014/main" id="{C282E3F2-D0D9-43C6-AD86-0423858DD117}"/>
            </a:ext>
          </a:extLst>
        </xdr:cNvPr>
        <xdr:cNvSpPr txBox="1"/>
      </xdr:nvSpPr>
      <xdr:spPr>
        <a:xfrm>
          <a:off x="54053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0" name="直線コネクタ 449">
          <a:extLst>
            <a:ext uri="{FF2B5EF4-FFF2-40B4-BE49-F238E27FC236}">
              <a16:creationId xmlns:a16="http://schemas.microsoft.com/office/drawing/2014/main" id="{2A49299B-91EE-4852-A286-C7F8928D06A7}"/>
            </a:ext>
          </a:extLst>
        </xdr:cNvPr>
        <xdr:cNvCxnSpPr/>
      </xdr:nvCxnSpPr>
      <xdr:spPr>
        <a:xfrm>
          <a:off x="5826760" y="17884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1" name="テキスト ボックス 450">
          <a:extLst>
            <a:ext uri="{FF2B5EF4-FFF2-40B4-BE49-F238E27FC236}">
              <a16:creationId xmlns:a16="http://schemas.microsoft.com/office/drawing/2014/main" id="{DAA49FDF-318E-4E45-A2C1-C21FD6E0C9F0}"/>
            </a:ext>
          </a:extLst>
        </xdr:cNvPr>
        <xdr:cNvSpPr txBox="1"/>
      </xdr:nvSpPr>
      <xdr:spPr>
        <a:xfrm>
          <a:off x="540530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2" name="直線コネクタ 451">
          <a:extLst>
            <a:ext uri="{FF2B5EF4-FFF2-40B4-BE49-F238E27FC236}">
              <a16:creationId xmlns:a16="http://schemas.microsoft.com/office/drawing/2014/main" id="{55445C07-E271-42BC-AA4E-7407A609F837}"/>
            </a:ext>
          </a:extLst>
        </xdr:cNvPr>
        <xdr:cNvCxnSpPr/>
      </xdr:nvCxnSpPr>
      <xdr:spPr>
        <a:xfrm>
          <a:off x="5826760" y="175107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3" name="テキスト ボックス 452">
          <a:extLst>
            <a:ext uri="{FF2B5EF4-FFF2-40B4-BE49-F238E27FC236}">
              <a16:creationId xmlns:a16="http://schemas.microsoft.com/office/drawing/2014/main" id="{D0CABAC4-98A4-4980-A80A-67C32E4B40BC}"/>
            </a:ext>
          </a:extLst>
        </xdr:cNvPr>
        <xdr:cNvSpPr txBox="1"/>
      </xdr:nvSpPr>
      <xdr:spPr>
        <a:xfrm>
          <a:off x="540530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4" name="直線コネクタ 453">
          <a:extLst>
            <a:ext uri="{FF2B5EF4-FFF2-40B4-BE49-F238E27FC236}">
              <a16:creationId xmlns:a16="http://schemas.microsoft.com/office/drawing/2014/main" id="{4844246D-CCED-40D7-AF71-03F9D55F26AE}"/>
            </a:ext>
          </a:extLst>
        </xdr:cNvPr>
        <xdr:cNvCxnSpPr/>
      </xdr:nvCxnSpPr>
      <xdr:spPr>
        <a:xfrm>
          <a:off x="5826760" y="171373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5" name="テキスト ボックス 454">
          <a:extLst>
            <a:ext uri="{FF2B5EF4-FFF2-40B4-BE49-F238E27FC236}">
              <a16:creationId xmlns:a16="http://schemas.microsoft.com/office/drawing/2014/main" id="{3E0CDF4A-9381-4CF9-9B74-64881AA86D0F}"/>
            </a:ext>
          </a:extLst>
        </xdr:cNvPr>
        <xdr:cNvSpPr txBox="1"/>
      </xdr:nvSpPr>
      <xdr:spPr>
        <a:xfrm>
          <a:off x="540530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6" name="直線コネクタ 455">
          <a:extLst>
            <a:ext uri="{FF2B5EF4-FFF2-40B4-BE49-F238E27FC236}">
              <a16:creationId xmlns:a16="http://schemas.microsoft.com/office/drawing/2014/main" id="{79403472-33A3-498C-AB12-FEAA8314A268}"/>
            </a:ext>
          </a:extLst>
        </xdr:cNvPr>
        <xdr:cNvCxnSpPr/>
      </xdr:nvCxnSpPr>
      <xdr:spPr>
        <a:xfrm>
          <a:off x="5826760" y="167640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7" name="テキスト ボックス 456">
          <a:extLst>
            <a:ext uri="{FF2B5EF4-FFF2-40B4-BE49-F238E27FC236}">
              <a16:creationId xmlns:a16="http://schemas.microsoft.com/office/drawing/2014/main" id="{0800D05F-2974-4320-9C13-4D71F3633D60}"/>
            </a:ext>
          </a:extLst>
        </xdr:cNvPr>
        <xdr:cNvSpPr txBox="1"/>
      </xdr:nvSpPr>
      <xdr:spPr>
        <a:xfrm>
          <a:off x="540530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a:extLst>
            <a:ext uri="{FF2B5EF4-FFF2-40B4-BE49-F238E27FC236}">
              <a16:creationId xmlns:a16="http://schemas.microsoft.com/office/drawing/2014/main" id="{220D98FA-37D2-4666-BE94-69A04149E812}"/>
            </a:ext>
          </a:extLst>
        </xdr:cNvPr>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9" name="テキスト ボックス 458">
          <a:extLst>
            <a:ext uri="{FF2B5EF4-FFF2-40B4-BE49-F238E27FC236}">
              <a16:creationId xmlns:a16="http://schemas.microsoft.com/office/drawing/2014/main" id="{B7C90876-71B3-4320-A509-DACFF45F90BF}"/>
            </a:ext>
          </a:extLst>
        </xdr:cNvPr>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市民会館】&#10;一人当たり面積グラフ枠">
          <a:extLst>
            <a:ext uri="{FF2B5EF4-FFF2-40B4-BE49-F238E27FC236}">
              <a16:creationId xmlns:a16="http://schemas.microsoft.com/office/drawing/2014/main" id="{917E2BF2-F0AA-4068-8CF3-C6B8B158258A}"/>
            </a:ext>
          </a:extLst>
        </xdr:cNvPr>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7620</xdr:rowOff>
    </xdr:from>
    <xdr:to>
      <xdr:col>54</xdr:col>
      <xdr:colOff>189865</xdr:colOff>
      <xdr:row>108</xdr:row>
      <xdr:rowOff>53339</xdr:rowOff>
    </xdr:to>
    <xdr:cxnSp macro="">
      <xdr:nvCxnSpPr>
        <xdr:cNvPr id="461" name="直線コネクタ 460">
          <a:extLst>
            <a:ext uri="{FF2B5EF4-FFF2-40B4-BE49-F238E27FC236}">
              <a16:creationId xmlns:a16="http://schemas.microsoft.com/office/drawing/2014/main" id="{DDEF0435-9ED2-4FEB-BCD7-9B1FB885405C}"/>
            </a:ext>
          </a:extLst>
        </xdr:cNvPr>
        <xdr:cNvCxnSpPr/>
      </xdr:nvCxnSpPr>
      <xdr:spPr>
        <a:xfrm flipV="1">
          <a:off x="9219565" y="16771620"/>
          <a:ext cx="0" cy="1386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57166</xdr:rowOff>
    </xdr:from>
    <xdr:ext cx="469744" cy="259045"/>
    <xdr:sp macro="" textlink="">
      <xdr:nvSpPr>
        <xdr:cNvPr id="462" name="【市民会館】&#10;一人当たり面積最小値テキスト">
          <a:extLst>
            <a:ext uri="{FF2B5EF4-FFF2-40B4-BE49-F238E27FC236}">
              <a16:creationId xmlns:a16="http://schemas.microsoft.com/office/drawing/2014/main" id="{F1E69C43-7ECD-4228-84F3-88B0DE7F6EE4}"/>
            </a:ext>
          </a:extLst>
        </xdr:cNvPr>
        <xdr:cNvSpPr txBox="1"/>
      </xdr:nvSpPr>
      <xdr:spPr>
        <a:xfrm>
          <a:off x="9258300" y="18162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53339</xdr:rowOff>
    </xdr:from>
    <xdr:to>
      <xdr:col>55</xdr:col>
      <xdr:colOff>88900</xdr:colOff>
      <xdr:row>108</xdr:row>
      <xdr:rowOff>53339</xdr:rowOff>
    </xdr:to>
    <xdr:cxnSp macro="">
      <xdr:nvCxnSpPr>
        <xdr:cNvPr id="463" name="直線コネクタ 462">
          <a:extLst>
            <a:ext uri="{FF2B5EF4-FFF2-40B4-BE49-F238E27FC236}">
              <a16:creationId xmlns:a16="http://schemas.microsoft.com/office/drawing/2014/main" id="{809F846D-5F28-44EA-85E6-BBBB8F539934}"/>
            </a:ext>
          </a:extLst>
        </xdr:cNvPr>
        <xdr:cNvCxnSpPr/>
      </xdr:nvCxnSpPr>
      <xdr:spPr>
        <a:xfrm>
          <a:off x="9154160" y="1815845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125747</xdr:rowOff>
    </xdr:from>
    <xdr:ext cx="469744" cy="259045"/>
    <xdr:sp macro="" textlink="">
      <xdr:nvSpPr>
        <xdr:cNvPr id="464" name="【市民会館】&#10;一人当たり面積最大値テキスト">
          <a:extLst>
            <a:ext uri="{FF2B5EF4-FFF2-40B4-BE49-F238E27FC236}">
              <a16:creationId xmlns:a16="http://schemas.microsoft.com/office/drawing/2014/main" id="{E04436DF-D1B8-4A99-9998-87E04FB426AB}"/>
            </a:ext>
          </a:extLst>
        </xdr:cNvPr>
        <xdr:cNvSpPr txBox="1"/>
      </xdr:nvSpPr>
      <xdr:spPr>
        <a:xfrm>
          <a:off x="9258300" y="16554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7620</xdr:rowOff>
    </xdr:from>
    <xdr:to>
      <xdr:col>55</xdr:col>
      <xdr:colOff>88900</xdr:colOff>
      <xdr:row>100</xdr:row>
      <xdr:rowOff>7620</xdr:rowOff>
    </xdr:to>
    <xdr:cxnSp macro="">
      <xdr:nvCxnSpPr>
        <xdr:cNvPr id="465" name="直線コネクタ 464">
          <a:extLst>
            <a:ext uri="{FF2B5EF4-FFF2-40B4-BE49-F238E27FC236}">
              <a16:creationId xmlns:a16="http://schemas.microsoft.com/office/drawing/2014/main" id="{8DA8A773-2772-4BA5-ADB6-AF579030213F}"/>
            </a:ext>
          </a:extLst>
        </xdr:cNvPr>
        <xdr:cNvCxnSpPr/>
      </xdr:nvCxnSpPr>
      <xdr:spPr>
        <a:xfrm>
          <a:off x="9154160" y="167716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45738</xdr:rowOff>
    </xdr:from>
    <xdr:ext cx="469744" cy="259045"/>
    <xdr:sp macro="" textlink="">
      <xdr:nvSpPr>
        <xdr:cNvPr id="466" name="【市民会館】&#10;一人当たり面積平均値テキスト">
          <a:extLst>
            <a:ext uri="{FF2B5EF4-FFF2-40B4-BE49-F238E27FC236}">
              <a16:creationId xmlns:a16="http://schemas.microsoft.com/office/drawing/2014/main" id="{C5475F6C-18B7-48D1-BA76-64386F781776}"/>
            </a:ext>
          </a:extLst>
        </xdr:cNvPr>
        <xdr:cNvSpPr txBox="1"/>
      </xdr:nvSpPr>
      <xdr:spPr>
        <a:xfrm>
          <a:off x="9258300" y="176479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67311</xdr:rowOff>
    </xdr:from>
    <xdr:to>
      <xdr:col>55</xdr:col>
      <xdr:colOff>50800</xdr:colOff>
      <xdr:row>105</xdr:row>
      <xdr:rowOff>168911</xdr:rowOff>
    </xdr:to>
    <xdr:sp macro="" textlink="">
      <xdr:nvSpPr>
        <xdr:cNvPr id="467" name="フローチャート: 判断 466">
          <a:extLst>
            <a:ext uri="{FF2B5EF4-FFF2-40B4-BE49-F238E27FC236}">
              <a16:creationId xmlns:a16="http://schemas.microsoft.com/office/drawing/2014/main" id="{53876181-A3CA-4B62-B910-8BDF6AC91206}"/>
            </a:ext>
          </a:extLst>
        </xdr:cNvPr>
        <xdr:cNvSpPr/>
      </xdr:nvSpPr>
      <xdr:spPr>
        <a:xfrm>
          <a:off x="9192260" y="1766951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59689</xdr:rowOff>
    </xdr:from>
    <xdr:to>
      <xdr:col>50</xdr:col>
      <xdr:colOff>165100</xdr:colOff>
      <xdr:row>105</xdr:row>
      <xdr:rowOff>161289</xdr:rowOff>
    </xdr:to>
    <xdr:sp macro="" textlink="">
      <xdr:nvSpPr>
        <xdr:cNvPr id="468" name="フローチャート: 判断 467">
          <a:extLst>
            <a:ext uri="{FF2B5EF4-FFF2-40B4-BE49-F238E27FC236}">
              <a16:creationId xmlns:a16="http://schemas.microsoft.com/office/drawing/2014/main" id="{E0D1A81E-0FF1-40BB-AA3B-09341889D501}"/>
            </a:ext>
          </a:extLst>
        </xdr:cNvPr>
        <xdr:cNvSpPr/>
      </xdr:nvSpPr>
      <xdr:spPr>
        <a:xfrm>
          <a:off x="8445500" y="17661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67311</xdr:rowOff>
    </xdr:from>
    <xdr:to>
      <xdr:col>46</xdr:col>
      <xdr:colOff>38100</xdr:colOff>
      <xdr:row>105</xdr:row>
      <xdr:rowOff>168911</xdr:rowOff>
    </xdr:to>
    <xdr:sp macro="" textlink="">
      <xdr:nvSpPr>
        <xdr:cNvPr id="469" name="フローチャート: 判断 468">
          <a:extLst>
            <a:ext uri="{FF2B5EF4-FFF2-40B4-BE49-F238E27FC236}">
              <a16:creationId xmlns:a16="http://schemas.microsoft.com/office/drawing/2014/main" id="{8073F322-98C3-47C8-B3C3-CF1545820261}"/>
            </a:ext>
          </a:extLst>
        </xdr:cNvPr>
        <xdr:cNvSpPr/>
      </xdr:nvSpPr>
      <xdr:spPr>
        <a:xfrm>
          <a:off x="7670800" y="1766951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67311</xdr:rowOff>
    </xdr:from>
    <xdr:to>
      <xdr:col>41</xdr:col>
      <xdr:colOff>101600</xdr:colOff>
      <xdr:row>105</xdr:row>
      <xdr:rowOff>168911</xdr:rowOff>
    </xdr:to>
    <xdr:sp macro="" textlink="">
      <xdr:nvSpPr>
        <xdr:cNvPr id="470" name="フローチャート: 判断 469">
          <a:extLst>
            <a:ext uri="{FF2B5EF4-FFF2-40B4-BE49-F238E27FC236}">
              <a16:creationId xmlns:a16="http://schemas.microsoft.com/office/drawing/2014/main" id="{67C2F590-8B24-4D1D-8665-A820725217A9}"/>
            </a:ext>
          </a:extLst>
        </xdr:cNvPr>
        <xdr:cNvSpPr/>
      </xdr:nvSpPr>
      <xdr:spPr>
        <a:xfrm>
          <a:off x="6873240" y="17669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52070</xdr:rowOff>
    </xdr:from>
    <xdr:to>
      <xdr:col>36</xdr:col>
      <xdr:colOff>165100</xdr:colOff>
      <xdr:row>105</xdr:row>
      <xdr:rowOff>153670</xdr:rowOff>
    </xdr:to>
    <xdr:sp macro="" textlink="">
      <xdr:nvSpPr>
        <xdr:cNvPr id="471" name="フローチャート: 判断 470">
          <a:extLst>
            <a:ext uri="{FF2B5EF4-FFF2-40B4-BE49-F238E27FC236}">
              <a16:creationId xmlns:a16="http://schemas.microsoft.com/office/drawing/2014/main" id="{4B617031-92F1-4A30-9302-D76CD0D38457}"/>
            </a:ext>
          </a:extLst>
        </xdr:cNvPr>
        <xdr:cNvSpPr/>
      </xdr:nvSpPr>
      <xdr:spPr>
        <a:xfrm>
          <a:off x="6098540" y="1765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7E1D5879-8A5D-4C0E-91DB-057D5413187A}"/>
            </a:ext>
          </a:extLst>
        </xdr:cNvPr>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BF5384AB-FF02-42A5-B433-C015815C8C26}"/>
            </a:ext>
          </a:extLst>
        </xdr:cNvPr>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D76FB285-89B0-4097-B412-19E359592924}"/>
            </a:ext>
          </a:extLst>
        </xdr:cNvPr>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A982F7D1-67C9-425B-8BF3-CD620E80F4C4}"/>
            </a:ext>
          </a:extLst>
        </xdr:cNvPr>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301D188F-480E-4ADE-A9C7-19E9012CE78B}"/>
            </a:ext>
          </a:extLst>
        </xdr:cNvPr>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101</xdr:row>
      <xdr:rowOff>52070</xdr:rowOff>
    </xdr:from>
    <xdr:to>
      <xdr:col>55</xdr:col>
      <xdr:colOff>50800</xdr:colOff>
      <xdr:row>101</xdr:row>
      <xdr:rowOff>153670</xdr:rowOff>
    </xdr:to>
    <xdr:sp macro="" textlink="">
      <xdr:nvSpPr>
        <xdr:cNvPr id="477" name="楕円 476">
          <a:extLst>
            <a:ext uri="{FF2B5EF4-FFF2-40B4-BE49-F238E27FC236}">
              <a16:creationId xmlns:a16="http://schemas.microsoft.com/office/drawing/2014/main" id="{3DAD7764-FC16-45D8-91FE-3671085FC522}"/>
            </a:ext>
          </a:extLst>
        </xdr:cNvPr>
        <xdr:cNvSpPr/>
      </xdr:nvSpPr>
      <xdr:spPr>
        <a:xfrm>
          <a:off x="9192260" y="1698371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100</xdr:row>
      <xdr:rowOff>74947</xdr:rowOff>
    </xdr:from>
    <xdr:ext cx="469744" cy="259045"/>
    <xdr:sp macro="" textlink="">
      <xdr:nvSpPr>
        <xdr:cNvPr id="478" name="【市民会館】&#10;一人当たり面積該当値テキスト">
          <a:extLst>
            <a:ext uri="{FF2B5EF4-FFF2-40B4-BE49-F238E27FC236}">
              <a16:creationId xmlns:a16="http://schemas.microsoft.com/office/drawing/2014/main" id="{4ED44332-84F1-4C61-A961-615E8B41E9EF}"/>
            </a:ext>
          </a:extLst>
        </xdr:cNvPr>
        <xdr:cNvSpPr txBox="1"/>
      </xdr:nvSpPr>
      <xdr:spPr>
        <a:xfrm>
          <a:off x="9258300" y="1683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100</xdr:row>
      <xdr:rowOff>162561</xdr:rowOff>
    </xdr:from>
    <xdr:to>
      <xdr:col>50</xdr:col>
      <xdr:colOff>165100</xdr:colOff>
      <xdr:row>101</xdr:row>
      <xdr:rowOff>92711</xdr:rowOff>
    </xdr:to>
    <xdr:sp macro="" textlink="">
      <xdr:nvSpPr>
        <xdr:cNvPr id="479" name="楕円 478">
          <a:extLst>
            <a:ext uri="{FF2B5EF4-FFF2-40B4-BE49-F238E27FC236}">
              <a16:creationId xmlns:a16="http://schemas.microsoft.com/office/drawing/2014/main" id="{E4DE2336-4CC0-4034-8C16-9F9CE55AA2C7}"/>
            </a:ext>
          </a:extLst>
        </xdr:cNvPr>
        <xdr:cNvSpPr/>
      </xdr:nvSpPr>
      <xdr:spPr>
        <a:xfrm>
          <a:off x="8445500" y="1692656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101</xdr:row>
      <xdr:rowOff>41911</xdr:rowOff>
    </xdr:from>
    <xdr:to>
      <xdr:col>55</xdr:col>
      <xdr:colOff>0</xdr:colOff>
      <xdr:row>101</xdr:row>
      <xdr:rowOff>102870</xdr:rowOff>
    </xdr:to>
    <xdr:cxnSp macro="">
      <xdr:nvCxnSpPr>
        <xdr:cNvPr id="480" name="直線コネクタ 479">
          <a:extLst>
            <a:ext uri="{FF2B5EF4-FFF2-40B4-BE49-F238E27FC236}">
              <a16:creationId xmlns:a16="http://schemas.microsoft.com/office/drawing/2014/main" id="{BAC0854C-DC6A-46B2-AD9D-AFE4C3CE4988}"/>
            </a:ext>
          </a:extLst>
        </xdr:cNvPr>
        <xdr:cNvCxnSpPr/>
      </xdr:nvCxnSpPr>
      <xdr:spPr>
        <a:xfrm>
          <a:off x="8496300" y="16973551"/>
          <a:ext cx="7239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100</xdr:row>
      <xdr:rowOff>147320</xdr:rowOff>
    </xdr:from>
    <xdr:to>
      <xdr:col>46</xdr:col>
      <xdr:colOff>38100</xdr:colOff>
      <xdr:row>101</xdr:row>
      <xdr:rowOff>77470</xdr:rowOff>
    </xdr:to>
    <xdr:sp macro="" textlink="">
      <xdr:nvSpPr>
        <xdr:cNvPr id="481" name="楕円 480">
          <a:extLst>
            <a:ext uri="{FF2B5EF4-FFF2-40B4-BE49-F238E27FC236}">
              <a16:creationId xmlns:a16="http://schemas.microsoft.com/office/drawing/2014/main" id="{34816E67-A455-48DD-A62B-46A0F7E17868}"/>
            </a:ext>
          </a:extLst>
        </xdr:cNvPr>
        <xdr:cNvSpPr/>
      </xdr:nvSpPr>
      <xdr:spPr>
        <a:xfrm>
          <a:off x="7670800" y="169113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101</xdr:row>
      <xdr:rowOff>26670</xdr:rowOff>
    </xdr:from>
    <xdr:to>
      <xdr:col>50</xdr:col>
      <xdr:colOff>114300</xdr:colOff>
      <xdr:row>101</xdr:row>
      <xdr:rowOff>41911</xdr:rowOff>
    </xdr:to>
    <xdr:cxnSp macro="">
      <xdr:nvCxnSpPr>
        <xdr:cNvPr id="482" name="直線コネクタ 481">
          <a:extLst>
            <a:ext uri="{FF2B5EF4-FFF2-40B4-BE49-F238E27FC236}">
              <a16:creationId xmlns:a16="http://schemas.microsoft.com/office/drawing/2014/main" id="{304B1136-ED70-44C1-AE06-6D1DF63D9508}"/>
            </a:ext>
          </a:extLst>
        </xdr:cNvPr>
        <xdr:cNvCxnSpPr/>
      </xdr:nvCxnSpPr>
      <xdr:spPr>
        <a:xfrm>
          <a:off x="7713980" y="16958310"/>
          <a:ext cx="78232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100</xdr:row>
      <xdr:rowOff>147320</xdr:rowOff>
    </xdr:from>
    <xdr:to>
      <xdr:col>41</xdr:col>
      <xdr:colOff>101600</xdr:colOff>
      <xdr:row>101</xdr:row>
      <xdr:rowOff>77470</xdr:rowOff>
    </xdr:to>
    <xdr:sp macro="" textlink="">
      <xdr:nvSpPr>
        <xdr:cNvPr id="483" name="楕円 482">
          <a:extLst>
            <a:ext uri="{FF2B5EF4-FFF2-40B4-BE49-F238E27FC236}">
              <a16:creationId xmlns:a16="http://schemas.microsoft.com/office/drawing/2014/main" id="{BAE66D3E-8423-46C1-81CF-7B8BB8E5588F}"/>
            </a:ext>
          </a:extLst>
        </xdr:cNvPr>
        <xdr:cNvSpPr/>
      </xdr:nvSpPr>
      <xdr:spPr>
        <a:xfrm>
          <a:off x="6873240" y="169113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101</xdr:row>
      <xdr:rowOff>26670</xdr:rowOff>
    </xdr:from>
    <xdr:to>
      <xdr:col>45</xdr:col>
      <xdr:colOff>177800</xdr:colOff>
      <xdr:row>101</xdr:row>
      <xdr:rowOff>26670</xdr:rowOff>
    </xdr:to>
    <xdr:cxnSp macro="">
      <xdr:nvCxnSpPr>
        <xdr:cNvPr id="484" name="直線コネクタ 483">
          <a:extLst>
            <a:ext uri="{FF2B5EF4-FFF2-40B4-BE49-F238E27FC236}">
              <a16:creationId xmlns:a16="http://schemas.microsoft.com/office/drawing/2014/main" id="{936A1B06-9C2D-470E-861C-FC9DBC14A168}"/>
            </a:ext>
          </a:extLst>
        </xdr:cNvPr>
        <xdr:cNvCxnSpPr/>
      </xdr:nvCxnSpPr>
      <xdr:spPr>
        <a:xfrm>
          <a:off x="6924040" y="1695831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101</xdr:row>
      <xdr:rowOff>82550</xdr:rowOff>
    </xdr:from>
    <xdr:to>
      <xdr:col>36</xdr:col>
      <xdr:colOff>165100</xdr:colOff>
      <xdr:row>102</xdr:row>
      <xdr:rowOff>12700</xdr:rowOff>
    </xdr:to>
    <xdr:sp macro="" textlink="">
      <xdr:nvSpPr>
        <xdr:cNvPr id="485" name="楕円 484">
          <a:extLst>
            <a:ext uri="{FF2B5EF4-FFF2-40B4-BE49-F238E27FC236}">
              <a16:creationId xmlns:a16="http://schemas.microsoft.com/office/drawing/2014/main" id="{D7BCC1BE-F321-4977-B2E2-8C1876F8268E}"/>
            </a:ext>
          </a:extLst>
        </xdr:cNvPr>
        <xdr:cNvSpPr/>
      </xdr:nvSpPr>
      <xdr:spPr>
        <a:xfrm>
          <a:off x="6098540" y="170141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101</xdr:row>
      <xdr:rowOff>26670</xdr:rowOff>
    </xdr:from>
    <xdr:to>
      <xdr:col>41</xdr:col>
      <xdr:colOff>50800</xdr:colOff>
      <xdr:row>101</xdr:row>
      <xdr:rowOff>133350</xdr:rowOff>
    </xdr:to>
    <xdr:cxnSp macro="">
      <xdr:nvCxnSpPr>
        <xdr:cNvPr id="486" name="直線コネクタ 485">
          <a:extLst>
            <a:ext uri="{FF2B5EF4-FFF2-40B4-BE49-F238E27FC236}">
              <a16:creationId xmlns:a16="http://schemas.microsoft.com/office/drawing/2014/main" id="{4770F61F-E3D1-4EAF-B891-4DDF17A621A7}"/>
            </a:ext>
          </a:extLst>
        </xdr:cNvPr>
        <xdr:cNvCxnSpPr/>
      </xdr:nvCxnSpPr>
      <xdr:spPr>
        <a:xfrm flipV="1">
          <a:off x="6149340" y="16958310"/>
          <a:ext cx="7747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152416</xdr:rowOff>
    </xdr:from>
    <xdr:ext cx="469744" cy="259045"/>
    <xdr:sp macro="" textlink="">
      <xdr:nvSpPr>
        <xdr:cNvPr id="487" name="n_1aveValue【市民会館】&#10;一人当たり面積">
          <a:extLst>
            <a:ext uri="{FF2B5EF4-FFF2-40B4-BE49-F238E27FC236}">
              <a16:creationId xmlns:a16="http://schemas.microsoft.com/office/drawing/2014/main" id="{C3FFE979-132E-40B6-A7B5-8DAE95BF844C}"/>
            </a:ext>
          </a:extLst>
        </xdr:cNvPr>
        <xdr:cNvSpPr txBox="1"/>
      </xdr:nvSpPr>
      <xdr:spPr>
        <a:xfrm>
          <a:off x="8271587" y="17754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160038</xdr:rowOff>
    </xdr:from>
    <xdr:ext cx="469744" cy="259045"/>
    <xdr:sp macro="" textlink="">
      <xdr:nvSpPr>
        <xdr:cNvPr id="488" name="n_2aveValue【市民会館】&#10;一人当たり面積">
          <a:extLst>
            <a:ext uri="{FF2B5EF4-FFF2-40B4-BE49-F238E27FC236}">
              <a16:creationId xmlns:a16="http://schemas.microsoft.com/office/drawing/2014/main" id="{6C060D60-1096-4EA9-8DDF-3A90DF4D3AB6}"/>
            </a:ext>
          </a:extLst>
        </xdr:cNvPr>
        <xdr:cNvSpPr txBox="1"/>
      </xdr:nvSpPr>
      <xdr:spPr>
        <a:xfrm>
          <a:off x="7509587" y="17762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160038</xdr:rowOff>
    </xdr:from>
    <xdr:ext cx="469744" cy="259045"/>
    <xdr:sp macro="" textlink="">
      <xdr:nvSpPr>
        <xdr:cNvPr id="489" name="n_3aveValue【市民会館】&#10;一人当たり面積">
          <a:extLst>
            <a:ext uri="{FF2B5EF4-FFF2-40B4-BE49-F238E27FC236}">
              <a16:creationId xmlns:a16="http://schemas.microsoft.com/office/drawing/2014/main" id="{28CBD822-F437-46DA-B6CC-4E2C1F81282A}"/>
            </a:ext>
          </a:extLst>
        </xdr:cNvPr>
        <xdr:cNvSpPr txBox="1"/>
      </xdr:nvSpPr>
      <xdr:spPr>
        <a:xfrm>
          <a:off x="6712027" y="17762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144797</xdr:rowOff>
    </xdr:from>
    <xdr:ext cx="469744" cy="259045"/>
    <xdr:sp macro="" textlink="">
      <xdr:nvSpPr>
        <xdr:cNvPr id="490" name="n_4aveValue【市民会館】&#10;一人当たり面積">
          <a:extLst>
            <a:ext uri="{FF2B5EF4-FFF2-40B4-BE49-F238E27FC236}">
              <a16:creationId xmlns:a16="http://schemas.microsoft.com/office/drawing/2014/main" id="{014C651F-B6BC-4128-99BF-5E773885D19F}"/>
            </a:ext>
          </a:extLst>
        </xdr:cNvPr>
        <xdr:cNvSpPr txBox="1"/>
      </xdr:nvSpPr>
      <xdr:spPr>
        <a:xfrm>
          <a:off x="5937327" y="17746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99</xdr:row>
      <xdr:rowOff>109238</xdr:rowOff>
    </xdr:from>
    <xdr:ext cx="469744" cy="259045"/>
    <xdr:sp macro="" textlink="">
      <xdr:nvSpPr>
        <xdr:cNvPr id="491" name="n_1mainValue【市民会館】&#10;一人当たり面積">
          <a:extLst>
            <a:ext uri="{FF2B5EF4-FFF2-40B4-BE49-F238E27FC236}">
              <a16:creationId xmlns:a16="http://schemas.microsoft.com/office/drawing/2014/main" id="{3C09FB02-4E73-4185-A36F-DB474EA30BBF}"/>
            </a:ext>
          </a:extLst>
        </xdr:cNvPr>
        <xdr:cNvSpPr txBox="1"/>
      </xdr:nvSpPr>
      <xdr:spPr>
        <a:xfrm>
          <a:off x="8271587" y="16705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99</xdr:row>
      <xdr:rowOff>93997</xdr:rowOff>
    </xdr:from>
    <xdr:ext cx="469744" cy="259045"/>
    <xdr:sp macro="" textlink="">
      <xdr:nvSpPr>
        <xdr:cNvPr id="492" name="n_2mainValue【市民会館】&#10;一人当たり面積">
          <a:extLst>
            <a:ext uri="{FF2B5EF4-FFF2-40B4-BE49-F238E27FC236}">
              <a16:creationId xmlns:a16="http://schemas.microsoft.com/office/drawing/2014/main" id="{8A8B7E38-BAA8-44DB-8165-E4F8FDED3A43}"/>
            </a:ext>
          </a:extLst>
        </xdr:cNvPr>
        <xdr:cNvSpPr txBox="1"/>
      </xdr:nvSpPr>
      <xdr:spPr>
        <a:xfrm>
          <a:off x="7509587" y="16690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99</xdr:row>
      <xdr:rowOff>93997</xdr:rowOff>
    </xdr:from>
    <xdr:ext cx="469744" cy="259045"/>
    <xdr:sp macro="" textlink="">
      <xdr:nvSpPr>
        <xdr:cNvPr id="493" name="n_3mainValue【市民会館】&#10;一人当たり面積">
          <a:extLst>
            <a:ext uri="{FF2B5EF4-FFF2-40B4-BE49-F238E27FC236}">
              <a16:creationId xmlns:a16="http://schemas.microsoft.com/office/drawing/2014/main" id="{57CCB26D-32FF-4CBD-895C-EB6BF80E30AA}"/>
            </a:ext>
          </a:extLst>
        </xdr:cNvPr>
        <xdr:cNvSpPr txBox="1"/>
      </xdr:nvSpPr>
      <xdr:spPr>
        <a:xfrm>
          <a:off x="6712027" y="16690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100</xdr:row>
      <xdr:rowOff>29227</xdr:rowOff>
    </xdr:from>
    <xdr:ext cx="469744" cy="259045"/>
    <xdr:sp macro="" textlink="">
      <xdr:nvSpPr>
        <xdr:cNvPr id="494" name="n_4mainValue【市民会館】&#10;一人当たり面積">
          <a:extLst>
            <a:ext uri="{FF2B5EF4-FFF2-40B4-BE49-F238E27FC236}">
              <a16:creationId xmlns:a16="http://schemas.microsoft.com/office/drawing/2014/main" id="{8C9039B3-0C4A-4F57-A8AA-10B1D4D92556}"/>
            </a:ext>
          </a:extLst>
        </xdr:cNvPr>
        <xdr:cNvSpPr txBox="1"/>
      </xdr:nvSpPr>
      <xdr:spPr>
        <a:xfrm>
          <a:off x="5937327" y="1679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a:extLst>
            <a:ext uri="{FF2B5EF4-FFF2-40B4-BE49-F238E27FC236}">
              <a16:creationId xmlns:a16="http://schemas.microsoft.com/office/drawing/2014/main" id="{94525539-79E5-40E2-B836-180089798E0B}"/>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6" name="正方形/長方形 495">
          <a:extLst>
            <a:ext uri="{FF2B5EF4-FFF2-40B4-BE49-F238E27FC236}">
              <a16:creationId xmlns:a16="http://schemas.microsoft.com/office/drawing/2014/main" id="{63BD1ED5-3E99-43AE-91E7-572A6EFC165C}"/>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7" name="正方形/長方形 496">
          <a:extLst>
            <a:ext uri="{FF2B5EF4-FFF2-40B4-BE49-F238E27FC236}">
              <a16:creationId xmlns:a16="http://schemas.microsoft.com/office/drawing/2014/main" id="{9836F1D0-1C60-43FB-9AA8-B7BC6CB79032}"/>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a:extLst>
            <a:ext uri="{FF2B5EF4-FFF2-40B4-BE49-F238E27FC236}">
              <a16:creationId xmlns:a16="http://schemas.microsoft.com/office/drawing/2014/main" id="{8FBC0423-748A-4AE4-B0FF-B6D1022FC336}"/>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a:extLst>
            <a:ext uri="{FF2B5EF4-FFF2-40B4-BE49-F238E27FC236}">
              <a16:creationId xmlns:a16="http://schemas.microsoft.com/office/drawing/2014/main" id="{3838FD3A-84E0-4343-B983-C4C8D4728FCB}"/>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a:extLst>
            <a:ext uri="{FF2B5EF4-FFF2-40B4-BE49-F238E27FC236}">
              <a16:creationId xmlns:a16="http://schemas.microsoft.com/office/drawing/2014/main" id="{7C6C1846-83A8-4328-98A9-A436AF762E72}"/>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a:extLst>
            <a:ext uri="{FF2B5EF4-FFF2-40B4-BE49-F238E27FC236}">
              <a16:creationId xmlns:a16="http://schemas.microsoft.com/office/drawing/2014/main" id="{D454EBFA-EF84-4594-9813-E0A7DC048252}"/>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a:extLst>
            <a:ext uri="{FF2B5EF4-FFF2-40B4-BE49-F238E27FC236}">
              <a16:creationId xmlns:a16="http://schemas.microsoft.com/office/drawing/2014/main" id="{15E20E75-E453-457A-8796-36BED75D324F}"/>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3" name="テキスト ボックス 502">
          <a:extLst>
            <a:ext uri="{FF2B5EF4-FFF2-40B4-BE49-F238E27FC236}">
              <a16:creationId xmlns:a16="http://schemas.microsoft.com/office/drawing/2014/main" id="{FEF63DC3-7EDD-4CB9-B968-A1FA243AB4F7}"/>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4" name="直線コネクタ 503">
          <a:extLst>
            <a:ext uri="{FF2B5EF4-FFF2-40B4-BE49-F238E27FC236}">
              <a16:creationId xmlns:a16="http://schemas.microsoft.com/office/drawing/2014/main" id="{E86918CC-42E8-4804-A5A4-47020F4A4674}"/>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43</xdr:row>
      <xdr:rowOff>105427</xdr:rowOff>
    </xdr:from>
    <xdr:ext cx="403059" cy="259045"/>
    <xdr:sp macro="" textlink="">
      <xdr:nvSpPr>
        <xdr:cNvPr id="505" name="テキスト ボックス 504">
          <a:extLst>
            <a:ext uri="{FF2B5EF4-FFF2-40B4-BE49-F238E27FC236}">
              <a16:creationId xmlns:a16="http://schemas.microsoft.com/office/drawing/2014/main" id="{E7ABFC56-45FF-417F-83C6-D5A915885978}"/>
            </a:ext>
          </a:extLst>
        </xdr:cNvPr>
        <xdr:cNvSpPr txBox="1"/>
      </xdr:nvSpPr>
      <xdr:spPr>
        <a:xfrm>
          <a:off x="10602761" y="73139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506" name="直線コネクタ 505">
          <a:extLst>
            <a:ext uri="{FF2B5EF4-FFF2-40B4-BE49-F238E27FC236}">
              <a16:creationId xmlns:a16="http://schemas.microsoft.com/office/drawing/2014/main" id="{24713CEF-95B7-41F4-A723-A5A0231F3F15}"/>
            </a:ext>
          </a:extLst>
        </xdr:cNvPr>
        <xdr:cNvCxnSpPr/>
      </xdr:nvCxnSpPr>
      <xdr:spPr>
        <a:xfrm>
          <a:off x="10960100" y="70065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507" name="テキスト ボックス 506">
          <a:extLst>
            <a:ext uri="{FF2B5EF4-FFF2-40B4-BE49-F238E27FC236}">
              <a16:creationId xmlns:a16="http://schemas.microsoft.com/office/drawing/2014/main" id="{1B24453C-98FE-49A2-A83B-C83B10C8EA1C}"/>
            </a:ext>
          </a:extLst>
        </xdr:cNvPr>
        <xdr:cNvSpPr txBox="1"/>
      </xdr:nvSpPr>
      <xdr:spPr>
        <a:xfrm>
          <a:off x="10602761" y="6868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508" name="直線コネクタ 507">
          <a:extLst>
            <a:ext uri="{FF2B5EF4-FFF2-40B4-BE49-F238E27FC236}">
              <a16:creationId xmlns:a16="http://schemas.microsoft.com/office/drawing/2014/main" id="{9C6503DD-8BF5-47D1-BE71-71F36FC1B526}"/>
            </a:ext>
          </a:extLst>
        </xdr:cNvPr>
        <xdr:cNvCxnSpPr/>
      </xdr:nvCxnSpPr>
      <xdr:spPr>
        <a:xfrm>
          <a:off x="10960100" y="655701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509" name="テキスト ボックス 508">
          <a:extLst>
            <a:ext uri="{FF2B5EF4-FFF2-40B4-BE49-F238E27FC236}">
              <a16:creationId xmlns:a16="http://schemas.microsoft.com/office/drawing/2014/main" id="{82A7A677-2A49-42E2-9B00-7FD0C0F6C65B}"/>
            </a:ext>
          </a:extLst>
        </xdr:cNvPr>
        <xdr:cNvSpPr txBox="1"/>
      </xdr:nvSpPr>
      <xdr:spPr>
        <a:xfrm>
          <a:off x="10602761" y="64185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510" name="直線コネクタ 509">
          <a:extLst>
            <a:ext uri="{FF2B5EF4-FFF2-40B4-BE49-F238E27FC236}">
              <a16:creationId xmlns:a16="http://schemas.microsoft.com/office/drawing/2014/main" id="{FB868D8D-967E-48ED-8D96-AE70C06F2E77}"/>
            </a:ext>
          </a:extLst>
        </xdr:cNvPr>
        <xdr:cNvCxnSpPr/>
      </xdr:nvCxnSpPr>
      <xdr:spPr>
        <a:xfrm>
          <a:off x="10960100" y="61112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511" name="テキスト ボックス 510">
          <a:extLst>
            <a:ext uri="{FF2B5EF4-FFF2-40B4-BE49-F238E27FC236}">
              <a16:creationId xmlns:a16="http://schemas.microsoft.com/office/drawing/2014/main" id="{82E0B5EF-FF7D-46B2-B03F-DB503DB24B9B}"/>
            </a:ext>
          </a:extLst>
        </xdr:cNvPr>
        <xdr:cNvSpPr txBox="1"/>
      </xdr:nvSpPr>
      <xdr:spPr>
        <a:xfrm>
          <a:off x="10602761" y="597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512" name="直線コネクタ 511">
          <a:extLst>
            <a:ext uri="{FF2B5EF4-FFF2-40B4-BE49-F238E27FC236}">
              <a16:creationId xmlns:a16="http://schemas.microsoft.com/office/drawing/2014/main" id="{1C0A7D32-BE2C-4F78-84FB-B5CDF4751B92}"/>
            </a:ext>
          </a:extLst>
        </xdr:cNvPr>
        <xdr:cNvCxnSpPr/>
      </xdr:nvCxnSpPr>
      <xdr:spPr>
        <a:xfrm>
          <a:off x="10960100" y="56654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513" name="テキスト ボックス 512">
          <a:extLst>
            <a:ext uri="{FF2B5EF4-FFF2-40B4-BE49-F238E27FC236}">
              <a16:creationId xmlns:a16="http://schemas.microsoft.com/office/drawing/2014/main" id="{E3FA4BAF-826F-4EB2-BDE0-D506D350271D}"/>
            </a:ext>
          </a:extLst>
        </xdr:cNvPr>
        <xdr:cNvSpPr txBox="1"/>
      </xdr:nvSpPr>
      <xdr:spPr>
        <a:xfrm>
          <a:off x="10602761" y="55270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4" name="直線コネクタ 513">
          <a:extLst>
            <a:ext uri="{FF2B5EF4-FFF2-40B4-BE49-F238E27FC236}">
              <a16:creationId xmlns:a16="http://schemas.microsoft.com/office/drawing/2014/main" id="{8F887A1A-3B4B-4E21-AC7D-0B0EA9CB37A5}"/>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515" name="テキスト ボックス 514">
          <a:extLst>
            <a:ext uri="{FF2B5EF4-FFF2-40B4-BE49-F238E27FC236}">
              <a16:creationId xmlns:a16="http://schemas.microsoft.com/office/drawing/2014/main" id="{7873A2DD-2FFF-45CD-B10F-69AFC3A8ADDB}"/>
            </a:ext>
          </a:extLst>
        </xdr:cNvPr>
        <xdr:cNvSpPr txBox="1"/>
      </xdr:nvSpPr>
      <xdr:spPr>
        <a:xfrm>
          <a:off x="10602761" y="5077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6" name="【一般廃棄物処理施設】&#10;有形固定資産減価償却率グラフ枠">
          <a:extLst>
            <a:ext uri="{FF2B5EF4-FFF2-40B4-BE49-F238E27FC236}">
              <a16:creationId xmlns:a16="http://schemas.microsoft.com/office/drawing/2014/main" id="{B4D88568-37E5-4543-8928-373C3766999D}"/>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38</xdr:row>
      <xdr:rowOff>53340</xdr:rowOff>
    </xdr:from>
    <xdr:to>
      <xdr:col>85</xdr:col>
      <xdr:colOff>126364</xdr:colOff>
      <xdr:row>38</xdr:row>
      <xdr:rowOff>99060</xdr:rowOff>
    </xdr:to>
    <xdr:cxnSp macro="">
      <xdr:nvCxnSpPr>
        <xdr:cNvPr id="517" name="直線コネクタ 516">
          <a:extLst>
            <a:ext uri="{FF2B5EF4-FFF2-40B4-BE49-F238E27FC236}">
              <a16:creationId xmlns:a16="http://schemas.microsoft.com/office/drawing/2014/main" id="{4CCDB086-9D20-42B5-BA8A-7E34F65CC67B}"/>
            </a:ext>
          </a:extLst>
        </xdr:cNvPr>
        <xdr:cNvCxnSpPr/>
      </xdr:nvCxnSpPr>
      <xdr:spPr>
        <a:xfrm flipV="1">
          <a:off x="14375764" y="6423660"/>
          <a:ext cx="0" cy="45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158767</xdr:rowOff>
    </xdr:from>
    <xdr:ext cx="405111" cy="259045"/>
    <xdr:sp macro="" textlink="">
      <xdr:nvSpPr>
        <xdr:cNvPr id="518" name="【一般廃棄物処理施設】&#10;有形固定資産減価償却率最小値テキスト">
          <a:extLst>
            <a:ext uri="{FF2B5EF4-FFF2-40B4-BE49-F238E27FC236}">
              <a16:creationId xmlns:a16="http://schemas.microsoft.com/office/drawing/2014/main" id="{A5AC7ACD-E360-4015-8531-CFE909D7D564}"/>
            </a:ext>
          </a:extLst>
        </xdr:cNvPr>
        <xdr:cNvSpPr txBox="1"/>
      </xdr:nvSpPr>
      <xdr:spPr>
        <a:xfrm>
          <a:off x="14414500" y="6529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99060</xdr:rowOff>
    </xdr:from>
    <xdr:to>
      <xdr:col>86</xdr:col>
      <xdr:colOff>25400</xdr:colOff>
      <xdr:row>38</xdr:row>
      <xdr:rowOff>99060</xdr:rowOff>
    </xdr:to>
    <xdr:cxnSp macro="">
      <xdr:nvCxnSpPr>
        <xdr:cNvPr id="519" name="直線コネクタ 518">
          <a:extLst>
            <a:ext uri="{FF2B5EF4-FFF2-40B4-BE49-F238E27FC236}">
              <a16:creationId xmlns:a16="http://schemas.microsoft.com/office/drawing/2014/main" id="{4CE65199-3BAF-42B5-9035-31C809981685}"/>
            </a:ext>
          </a:extLst>
        </xdr:cNvPr>
        <xdr:cNvCxnSpPr/>
      </xdr:nvCxnSpPr>
      <xdr:spPr>
        <a:xfrm>
          <a:off x="14287500" y="64693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120667</xdr:rowOff>
    </xdr:from>
    <xdr:ext cx="405111" cy="259045"/>
    <xdr:sp macro="" textlink="">
      <xdr:nvSpPr>
        <xdr:cNvPr id="520" name="【一般廃棄物処理施設】&#10;有形固定資産減価償却率最大値テキスト">
          <a:extLst>
            <a:ext uri="{FF2B5EF4-FFF2-40B4-BE49-F238E27FC236}">
              <a16:creationId xmlns:a16="http://schemas.microsoft.com/office/drawing/2014/main" id="{80BB5313-424E-46D9-BD0E-57667FA7EBDF}"/>
            </a:ext>
          </a:extLst>
        </xdr:cNvPr>
        <xdr:cNvSpPr txBox="1"/>
      </xdr:nvSpPr>
      <xdr:spPr>
        <a:xfrm>
          <a:off x="14414500" y="615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53340</xdr:rowOff>
    </xdr:from>
    <xdr:to>
      <xdr:col>86</xdr:col>
      <xdr:colOff>25400</xdr:colOff>
      <xdr:row>38</xdr:row>
      <xdr:rowOff>53340</xdr:rowOff>
    </xdr:to>
    <xdr:cxnSp macro="">
      <xdr:nvCxnSpPr>
        <xdr:cNvPr id="521" name="直線コネクタ 520">
          <a:extLst>
            <a:ext uri="{FF2B5EF4-FFF2-40B4-BE49-F238E27FC236}">
              <a16:creationId xmlns:a16="http://schemas.microsoft.com/office/drawing/2014/main" id="{50310022-1142-440F-BD06-95CAE830CA4C}"/>
            </a:ext>
          </a:extLst>
        </xdr:cNvPr>
        <xdr:cNvCxnSpPr/>
      </xdr:nvCxnSpPr>
      <xdr:spPr>
        <a:xfrm>
          <a:off x="14287500" y="64236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76217</xdr:rowOff>
    </xdr:from>
    <xdr:ext cx="405111" cy="259045"/>
    <xdr:sp macro="" textlink="">
      <xdr:nvSpPr>
        <xdr:cNvPr id="522" name="【一般廃棄物処理施設】&#10;有形固定資産減価償却率平均値テキスト">
          <a:extLst>
            <a:ext uri="{FF2B5EF4-FFF2-40B4-BE49-F238E27FC236}">
              <a16:creationId xmlns:a16="http://schemas.microsoft.com/office/drawing/2014/main" id="{3533E553-37C1-4EF6-9F82-84DAB26C44AF}"/>
            </a:ext>
          </a:extLst>
        </xdr:cNvPr>
        <xdr:cNvSpPr txBox="1"/>
      </xdr:nvSpPr>
      <xdr:spPr>
        <a:xfrm>
          <a:off x="14414500" y="62788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2540</xdr:rowOff>
    </xdr:from>
    <xdr:to>
      <xdr:col>85</xdr:col>
      <xdr:colOff>177800</xdr:colOff>
      <xdr:row>38</xdr:row>
      <xdr:rowOff>104140</xdr:rowOff>
    </xdr:to>
    <xdr:sp macro="" textlink="">
      <xdr:nvSpPr>
        <xdr:cNvPr id="523" name="フローチャート: 判断 522">
          <a:extLst>
            <a:ext uri="{FF2B5EF4-FFF2-40B4-BE49-F238E27FC236}">
              <a16:creationId xmlns:a16="http://schemas.microsoft.com/office/drawing/2014/main" id="{B852803E-A75E-459E-A72A-7B4CFB594500}"/>
            </a:ext>
          </a:extLst>
        </xdr:cNvPr>
        <xdr:cNvSpPr/>
      </xdr:nvSpPr>
      <xdr:spPr>
        <a:xfrm>
          <a:off x="14325600" y="637286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32</xdr:row>
      <xdr:rowOff>116840</xdr:rowOff>
    </xdr:from>
    <xdr:to>
      <xdr:col>81</xdr:col>
      <xdr:colOff>101600</xdr:colOff>
      <xdr:row>33</xdr:row>
      <xdr:rowOff>46990</xdr:rowOff>
    </xdr:to>
    <xdr:sp macro="" textlink="">
      <xdr:nvSpPr>
        <xdr:cNvPr id="524" name="フローチャート: 判断 523">
          <a:extLst>
            <a:ext uri="{FF2B5EF4-FFF2-40B4-BE49-F238E27FC236}">
              <a16:creationId xmlns:a16="http://schemas.microsoft.com/office/drawing/2014/main" id="{2946D451-4810-4B70-80B9-1BCFF798E677}"/>
            </a:ext>
          </a:extLst>
        </xdr:cNvPr>
        <xdr:cNvSpPr/>
      </xdr:nvSpPr>
      <xdr:spPr>
        <a:xfrm>
          <a:off x="13578840" y="54813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40</xdr:row>
      <xdr:rowOff>25400</xdr:rowOff>
    </xdr:from>
    <xdr:to>
      <xdr:col>76</xdr:col>
      <xdr:colOff>165100</xdr:colOff>
      <xdr:row>40</xdr:row>
      <xdr:rowOff>127000</xdr:rowOff>
    </xdr:to>
    <xdr:sp macro="" textlink="">
      <xdr:nvSpPr>
        <xdr:cNvPr id="525" name="フローチャート: 判断 524">
          <a:extLst>
            <a:ext uri="{FF2B5EF4-FFF2-40B4-BE49-F238E27FC236}">
              <a16:creationId xmlns:a16="http://schemas.microsoft.com/office/drawing/2014/main" id="{C08C51C9-7964-488E-A416-D2072BC9C812}"/>
            </a:ext>
          </a:extLst>
        </xdr:cNvPr>
        <xdr:cNvSpPr/>
      </xdr:nvSpPr>
      <xdr:spPr>
        <a:xfrm>
          <a:off x="12804140" y="67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139700</xdr:rowOff>
    </xdr:from>
    <xdr:to>
      <xdr:col>72</xdr:col>
      <xdr:colOff>38100</xdr:colOff>
      <xdr:row>39</xdr:row>
      <xdr:rowOff>69850</xdr:rowOff>
    </xdr:to>
    <xdr:sp macro="" textlink="">
      <xdr:nvSpPr>
        <xdr:cNvPr id="526" name="フローチャート: 判断 525">
          <a:extLst>
            <a:ext uri="{FF2B5EF4-FFF2-40B4-BE49-F238E27FC236}">
              <a16:creationId xmlns:a16="http://schemas.microsoft.com/office/drawing/2014/main" id="{9F2C5190-DFAA-4603-8F3F-ABD86C7BDFEF}"/>
            </a:ext>
          </a:extLst>
        </xdr:cNvPr>
        <xdr:cNvSpPr/>
      </xdr:nvSpPr>
      <xdr:spPr>
        <a:xfrm>
          <a:off x="12029440" y="65100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35</xdr:row>
      <xdr:rowOff>105410</xdr:rowOff>
    </xdr:from>
    <xdr:to>
      <xdr:col>67</xdr:col>
      <xdr:colOff>101600</xdr:colOff>
      <xdr:row>36</xdr:row>
      <xdr:rowOff>35560</xdr:rowOff>
    </xdr:to>
    <xdr:sp macro="" textlink="">
      <xdr:nvSpPr>
        <xdr:cNvPr id="527" name="フローチャート: 判断 526">
          <a:extLst>
            <a:ext uri="{FF2B5EF4-FFF2-40B4-BE49-F238E27FC236}">
              <a16:creationId xmlns:a16="http://schemas.microsoft.com/office/drawing/2014/main" id="{C7462085-72CA-45E7-AF45-147DE89314E6}"/>
            </a:ext>
          </a:extLst>
        </xdr:cNvPr>
        <xdr:cNvSpPr/>
      </xdr:nvSpPr>
      <xdr:spPr>
        <a:xfrm>
          <a:off x="11231880" y="59728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5E796670-3B56-4FFD-AF73-021ECA3CAD35}"/>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BE2D9D22-E26F-46DC-9692-7BC6E939EA79}"/>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7B4DE1AC-DC9D-4D1E-8ED0-99E2AB7C0438}"/>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66BA5127-EC58-417F-A684-A86E52C4CCDB}"/>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E08804A2-0A31-4F83-B410-5FEF0281CCC1}"/>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48260</xdr:rowOff>
    </xdr:from>
    <xdr:to>
      <xdr:col>85</xdr:col>
      <xdr:colOff>177800</xdr:colOff>
      <xdr:row>38</xdr:row>
      <xdr:rowOff>149860</xdr:rowOff>
    </xdr:to>
    <xdr:sp macro="" textlink="">
      <xdr:nvSpPr>
        <xdr:cNvPr id="533" name="楕円 532">
          <a:extLst>
            <a:ext uri="{FF2B5EF4-FFF2-40B4-BE49-F238E27FC236}">
              <a16:creationId xmlns:a16="http://schemas.microsoft.com/office/drawing/2014/main" id="{CF1FC6CC-4A56-4820-8C31-FBE5B4A9FEE6}"/>
            </a:ext>
          </a:extLst>
        </xdr:cNvPr>
        <xdr:cNvSpPr/>
      </xdr:nvSpPr>
      <xdr:spPr>
        <a:xfrm>
          <a:off x="14325600" y="641858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31767</xdr:rowOff>
    </xdr:from>
    <xdr:ext cx="405111" cy="259045"/>
    <xdr:sp macro="" textlink="">
      <xdr:nvSpPr>
        <xdr:cNvPr id="534" name="【一般廃棄物処理施設】&#10;有形固定資産減価償却率該当値テキスト">
          <a:extLst>
            <a:ext uri="{FF2B5EF4-FFF2-40B4-BE49-F238E27FC236}">
              <a16:creationId xmlns:a16="http://schemas.microsoft.com/office/drawing/2014/main" id="{35F5058A-2F8C-489F-A346-F760E46C5BB5}"/>
            </a:ext>
          </a:extLst>
        </xdr:cNvPr>
        <xdr:cNvSpPr txBox="1"/>
      </xdr:nvSpPr>
      <xdr:spPr>
        <a:xfrm>
          <a:off x="14414500" y="6402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32</xdr:row>
      <xdr:rowOff>116840</xdr:rowOff>
    </xdr:from>
    <xdr:to>
      <xdr:col>81</xdr:col>
      <xdr:colOff>101600</xdr:colOff>
      <xdr:row>33</xdr:row>
      <xdr:rowOff>46990</xdr:rowOff>
    </xdr:to>
    <xdr:sp macro="" textlink="">
      <xdr:nvSpPr>
        <xdr:cNvPr id="535" name="楕円 534">
          <a:extLst>
            <a:ext uri="{FF2B5EF4-FFF2-40B4-BE49-F238E27FC236}">
              <a16:creationId xmlns:a16="http://schemas.microsoft.com/office/drawing/2014/main" id="{F829785A-CDD0-4828-AA4F-5245F851B929}"/>
            </a:ext>
          </a:extLst>
        </xdr:cNvPr>
        <xdr:cNvSpPr/>
      </xdr:nvSpPr>
      <xdr:spPr>
        <a:xfrm>
          <a:off x="13578840" y="54813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32</xdr:row>
      <xdr:rowOff>167640</xdr:rowOff>
    </xdr:from>
    <xdr:to>
      <xdr:col>85</xdr:col>
      <xdr:colOff>127000</xdr:colOff>
      <xdr:row>38</xdr:row>
      <xdr:rowOff>99060</xdr:rowOff>
    </xdr:to>
    <xdr:cxnSp macro="">
      <xdr:nvCxnSpPr>
        <xdr:cNvPr id="536" name="直線コネクタ 535">
          <a:extLst>
            <a:ext uri="{FF2B5EF4-FFF2-40B4-BE49-F238E27FC236}">
              <a16:creationId xmlns:a16="http://schemas.microsoft.com/office/drawing/2014/main" id="{C4779733-2B2F-4BEB-94F6-EFE9B3B2EED1}"/>
            </a:ext>
          </a:extLst>
        </xdr:cNvPr>
        <xdr:cNvCxnSpPr/>
      </xdr:nvCxnSpPr>
      <xdr:spPr>
        <a:xfrm>
          <a:off x="13629640" y="5532120"/>
          <a:ext cx="746760" cy="937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25400</xdr:rowOff>
    </xdr:from>
    <xdr:to>
      <xdr:col>76</xdr:col>
      <xdr:colOff>165100</xdr:colOff>
      <xdr:row>40</xdr:row>
      <xdr:rowOff>127000</xdr:rowOff>
    </xdr:to>
    <xdr:sp macro="" textlink="">
      <xdr:nvSpPr>
        <xdr:cNvPr id="537" name="楕円 536">
          <a:extLst>
            <a:ext uri="{FF2B5EF4-FFF2-40B4-BE49-F238E27FC236}">
              <a16:creationId xmlns:a16="http://schemas.microsoft.com/office/drawing/2014/main" id="{2F419779-814F-4072-9AAB-16C22214892E}"/>
            </a:ext>
          </a:extLst>
        </xdr:cNvPr>
        <xdr:cNvSpPr/>
      </xdr:nvSpPr>
      <xdr:spPr>
        <a:xfrm>
          <a:off x="12804140" y="673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32</xdr:row>
      <xdr:rowOff>167640</xdr:rowOff>
    </xdr:from>
    <xdr:to>
      <xdr:col>81</xdr:col>
      <xdr:colOff>50800</xdr:colOff>
      <xdr:row>40</xdr:row>
      <xdr:rowOff>76200</xdr:rowOff>
    </xdr:to>
    <xdr:cxnSp macro="">
      <xdr:nvCxnSpPr>
        <xdr:cNvPr id="538" name="直線コネクタ 537">
          <a:extLst>
            <a:ext uri="{FF2B5EF4-FFF2-40B4-BE49-F238E27FC236}">
              <a16:creationId xmlns:a16="http://schemas.microsoft.com/office/drawing/2014/main" id="{D5795F91-BC88-41BC-9543-9C2D152A0026}"/>
            </a:ext>
          </a:extLst>
        </xdr:cNvPr>
        <xdr:cNvCxnSpPr/>
      </xdr:nvCxnSpPr>
      <xdr:spPr>
        <a:xfrm flipV="1">
          <a:off x="12854940" y="5532120"/>
          <a:ext cx="774700" cy="1249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139700</xdr:rowOff>
    </xdr:from>
    <xdr:to>
      <xdr:col>72</xdr:col>
      <xdr:colOff>38100</xdr:colOff>
      <xdr:row>39</xdr:row>
      <xdr:rowOff>69850</xdr:rowOff>
    </xdr:to>
    <xdr:sp macro="" textlink="">
      <xdr:nvSpPr>
        <xdr:cNvPr id="539" name="楕円 538">
          <a:extLst>
            <a:ext uri="{FF2B5EF4-FFF2-40B4-BE49-F238E27FC236}">
              <a16:creationId xmlns:a16="http://schemas.microsoft.com/office/drawing/2014/main" id="{E9EA60C8-AA18-4740-AD6A-49C756AA7219}"/>
            </a:ext>
          </a:extLst>
        </xdr:cNvPr>
        <xdr:cNvSpPr/>
      </xdr:nvSpPr>
      <xdr:spPr>
        <a:xfrm>
          <a:off x="12029440" y="65100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19050</xdr:rowOff>
    </xdr:from>
    <xdr:to>
      <xdr:col>76</xdr:col>
      <xdr:colOff>114300</xdr:colOff>
      <xdr:row>40</xdr:row>
      <xdr:rowOff>76200</xdr:rowOff>
    </xdr:to>
    <xdr:cxnSp macro="">
      <xdr:nvCxnSpPr>
        <xdr:cNvPr id="540" name="直線コネクタ 539">
          <a:extLst>
            <a:ext uri="{FF2B5EF4-FFF2-40B4-BE49-F238E27FC236}">
              <a16:creationId xmlns:a16="http://schemas.microsoft.com/office/drawing/2014/main" id="{82652627-BF6A-4779-9B32-7095377827DB}"/>
            </a:ext>
          </a:extLst>
        </xdr:cNvPr>
        <xdr:cNvCxnSpPr/>
      </xdr:nvCxnSpPr>
      <xdr:spPr>
        <a:xfrm>
          <a:off x="12072620" y="6557010"/>
          <a:ext cx="782320" cy="224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105410</xdr:rowOff>
    </xdr:from>
    <xdr:to>
      <xdr:col>67</xdr:col>
      <xdr:colOff>101600</xdr:colOff>
      <xdr:row>36</xdr:row>
      <xdr:rowOff>35560</xdr:rowOff>
    </xdr:to>
    <xdr:sp macro="" textlink="">
      <xdr:nvSpPr>
        <xdr:cNvPr id="541" name="楕円 540">
          <a:extLst>
            <a:ext uri="{FF2B5EF4-FFF2-40B4-BE49-F238E27FC236}">
              <a16:creationId xmlns:a16="http://schemas.microsoft.com/office/drawing/2014/main" id="{EF023E9E-9D67-426C-9BE9-65792D103306}"/>
            </a:ext>
          </a:extLst>
        </xdr:cNvPr>
        <xdr:cNvSpPr/>
      </xdr:nvSpPr>
      <xdr:spPr>
        <a:xfrm>
          <a:off x="11231880" y="59728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156210</xdr:rowOff>
    </xdr:from>
    <xdr:to>
      <xdr:col>71</xdr:col>
      <xdr:colOff>177800</xdr:colOff>
      <xdr:row>39</xdr:row>
      <xdr:rowOff>19050</xdr:rowOff>
    </xdr:to>
    <xdr:cxnSp macro="">
      <xdr:nvCxnSpPr>
        <xdr:cNvPr id="542" name="直線コネクタ 541">
          <a:extLst>
            <a:ext uri="{FF2B5EF4-FFF2-40B4-BE49-F238E27FC236}">
              <a16:creationId xmlns:a16="http://schemas.microsoft.com/office/drawing/2014/main" id="{4A9AAA2E-8884-49B8-9B70-6E9EA53804B9}"/>
            </a:ext>
          </a:extLst>
        </xdr:cNvPr>
        <xdr:cNvCxnSpPr/>
      </xdr:nvCxnSpPr>
      <xdr:spPr>
        <a:xfrm>
          <a:off x="11282680" y="6023610"/>
          <a:ext cx="789940" cy="533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33</xdr:row>
      <xdr:rowOff>38117</xdr:rowOff>
    </xdr:from>
    <xdr:ext cx="405111" cy="259045"/>
    <xdr:sp macro="" textlink="">
      <xdr:nvSpPr>
        <xdr:cNvPr id="543" name="n_1aveValue【一般廃棄物処理施設】&#10;有形固定資産減価償却率">
          <a:extLst>
            <a:ext uri="{FF2B5EF4-FFF2-40B4-BE49-F238E27FC236}">
              <a16:creationId xmlns:a16="http://schemas.microsoft.com/office/drawing/2014/main" id="{B4CA429A-8085-4F8B-9877-37A31690D5B0}"/>
            </a:ext>
          </a:extLst>
        </xdr:cNvPr>
        <xdr:cNvSpPr txBox="1"/>
      </xdr:nvSpPr>
      <xdr:spPr>
        <a:xfrm>
          <a:off x="13437244" y="5570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118127</xdr:rowOff>
    </xdr:from>
    <xdr:ext cx="405111" cy="259045"/>
    <xdr:sp macro="" textlink="">
      <xdr:nvSpPr>
        <xdr:cNvPr id="544" name="n_2aveValue【一般廃棄物処理施設】&#10;有形固定資産減価償却率">
          <a:extLst>
            <a:ext uri="{FF2B5EF4-FFF2-40B4-BE49-F238E27FC236}">
              <a16:creationId xmlns:a16="http://schemas.microsoft.com/office/drawing/2014/main" id="{DDCCB404-4B9C-4BE1-BD05-914635E47586}"/>
            </a:ext>
          </a:extLst>
        </xdr:cNvPr>
        <xdr:cNvSpPr txBox="1"/>
      </xdr:nvSpPr>
      <xdr:spPr>
        <a:xfrm>
          <a:off x="12675244" y="682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60977</xdr:rowOff>
    </xdr:from>
    <xdr:ext cx="405111" cy="259045"/>
    <xdr:sp macro="" textlink="">
      <xdr:nvSpPr>
        <xdr:cNvPr id="545" name="n_3aveValue【一般廃棄物処理施設】&#10;有形固定資産減価償却率">
          <a:extLst>
            <a:ext uri="{FF2B5EF4-FFF2-40B4-BE49-F238E27FC236}">
              <a16:creationId xmlns:a16="http://schemas.microsoft.com/office/drawing/2014/main" id="{D48F701E-540D-4BA6-A0F5-E2E60E6D35C8}"/>
            </a:ext>
          </a:extLst>
        </xdr:cNvPr>
        <xdr:cNvSpPr txBox="1"/>
      </xdr:nvSpPr>
      <xdr:spPr>
        <a:xfrm>
          <a:off x="11900544" y="659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26687</xdr:rowOff>
    </xdr:from>
    <xdr:ext cx="405111" cy="259045"/>
    <xdr:sp macro="" textlink="">
      <xdr:nvSpPr>
        <xdr:cNvPr id="546" name="n_4aveValue【一般廃棄物処理施設】&#10;有形固定資産減価償却率">
          <a:extLst>
            <a:ext uri="{FF2B5EF4-FFF2-40B4-BE49-F238E27FC236}">
              <a16:creationId xmlns:a16="http://schemas.microsoft.com/office/drawing/2014/main" id="{6A513A95-C5A4-45CE-812C-0478E02D8E8C}"/>
            </a:ext>
          </a:extLst>
        </xdr:cNvPr>
        <xdr:cNvSpPr txBox="1"/>
      </xdr:nvSpPr>
      <xdr:spPr>
        <a:xfrm>
          <a:off x="11102984" y="6061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31</xdr:row>
      <xdr:rowOff>63517</xdr:rowOff>
    </xdr:from>
    <xdr:ext cx="405111" cy="259045"/>
    <xdr:sp macro="" textlink="">
      <xdr:nvSpPr>
        <xdr:cNvPr id="547" name="n_1mainValue【一般廃棄物処理施設】&#10;有形固定資産減価償却率">
          <a:extLst>
            <a:ext uri="{FF2B5EF4-FFF2-40B4-BE49-F238E27FC236}">
              <a16:creationId xmlns:a16="http://schemas.microsoft.com/office/drawing/2014/main" id="{F28BC5A3-C581-4DB6-B0ED-DE022A648EF9}"/>
            </a:ext>
          </a:extLst>
        </xdr:cNvPr>
        <xdr:cNvSpPr txBox="1"/>
      </xdr:nvSpPr>
      <xdr:spPr>
        <a:xfrm>
          <a:off x="13437244" y="526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143527</xdr:rowOff>
    </xdr:from>
    <xdr:ext cx="405111" cy="259045"/>
    <xdr:sp macro="" textlink="">
      <xdr:nvSpPr>
        <xdr:cNvPr id="548" name="n_2mainValue【一般廃棄物処理施設】&#10;有形固定資産減価償却率">
          <a:extLst>
            <a:ext uri="{FF2B5EF4-FFF2-40B4-BE49-F238E27FC236}">
              <a16:creationId xmlns:a16="http://schemas.microsoft.com/office/drawing/2014/main" id="{3CDBB117-88C3-47B2-A2D7-BAC83A858060}"/>
            </a:ext>
          </a:extLst>
        </xdr:cNvPr>
        <xdr:cNvSpPr txBox="1"/>
      </xdr:nvSpPr>
      <xdr:spPr>
        <a:xfrm>
          <a:off x="12675244" y="6513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86377</xdr:rowOff>
    </xdr:from>
    <xdr:ext cx="405111" cy="259045"/>
    <xdr:sp macro="" textlink="">
      <xdr:nvSpPr>
        <xdr:cNvPr id="549" name="n_3mainValue【一般廃棄物処理施設】&#10;有形固定資産減価償却率">
          <a:extLst>
            <a:ext uri="{FF2B5EF4-FFF2-40B4-BE49-F238E27FC236}">
              <a16:creationId xmlns:a16="http://schemas.microsoft.com/office/drawing/2014/main" id="{EB962DF3-8C5C-4BFC-BF62-43CF8C9ACCF9}"/>
            </a:ext>
          </a:extLst>
        </xdr:cNvPr>
        <xdr:cNvSpPr txBox="1"/>
      </xdr:nvSpPr>
      <xdr:spPr>
        <a:xfrm>
          <a:off x="11900544" y="6289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52087</xdr:rowOff>
    </xdr:from>
    <xdr:ext cx="405111" cy="259045"/>
    <xdr:sp macro="" textlink="">
      <xdr:nvSpPr>
        <xdr:cNvPr id="550" name="n_4mainValue【一般廃棄物処理施設】&#10;有形固定資産減価償却率">
          <a:extLst>
            <a:ext uri="{FF2B5EF4-FFF2-40B4-BE49-F238E27FC236}">
              <a16:creationId xmlns:a16="http://schemas.microsoft.com/office/drawing/2014/main" id="{0BF78AF3-D820-43C4-9EDC-1601414A7D03}"/>
            </a:ext>
          </a:extLst>
        </xdr:cNvPr>
        <xdr:cNvSpPr txBox="1"/>
      </xdr:nvSpPr>
      <xdr:spPr>
        <a:xfrm>
          <a:off x="11102984" y="575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1" name="正方形/長方形 550">
          <a:extLst>
            <a:ext uri="{FF2B5EF4-FFF2-40B4-BE49-F238E27FC236}">
              <a16:creationId xmlns:a16="http://schemas.microsoft.com/office/drawing/2014/main" id="{681F2EDE-B924-436D-82F0-94C9C9C8F224}"/>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2" name="正方形/長方形 551">
          <a:extLst>
            <a:ext uri="{FF2B5EF4-FFF2-40B4-BE49-F238E27FC236}">
              <a16:creationId xmlns:a16="http://schemas.microsoft.com/office/drawing/2014/main" id="{67A939E9-90F2-46CD-90CC-40F327066E38}"/>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3" name="正方形/長方形 552">
          <a:extLst>
            <a:ext uri="{FF2B5EF4-FFF2-40B4-BE49-F238E27FC236}">
              <a16:creationId xmlns:a16="http://schemas.microsoft.com/office/drawing/2014/main" id="{23A83BD4-4C1A-4561-B084-785BDF1A5C1B}"/>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4" name="正方形/長方形 553">
          <a:extLst>
            <a:ext uri="{FF2B5EF4-FFF2-40B4-BE49-F238E27FC236}">
              <a16:creationId xmlns:a16="http://schemas.microsoft.com/office/drawing/2014/main" id="{29EB3180-3756-43A4-8559-A863E71D1BB2}"/>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5" name="正方形/長方形 554">
          <a:extLst>
            <a:ext uri="{FF2B5EF4-FFF2-40B4-BE49-F238E27FC236}">
              <a16:creationId xmlns:a16="http://schemas.microsoft.com/office/drawing/2014/main" id="{CE6A07AB-E27C-4487-BF23-BB3C9C72617E}"/>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6" name="正方形/長方形 555">
          <a:extLst>
            <a:ext uri="{FF2B5EF4-FFF2-40B4-BE49-F238E27FC236}">
              <a16:creationId xmlns:a16="http://schemas.microsoft.com/office/drawing/2014/main" id="{EE8C270E-A497-4DA6-8007-1B239857C8EB}"/>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7" name="正方形/長方形 556">
          <a:extLst>
            <a:ext uri="{FF2B5EF4-FFF2-40B4-BE49-F238E27FC236}">
              <a16:creationId xmlns:a16="http://schemas.microsoft.com/office/drawing/2014/main" id="{EA922F4D-4C46-41ED-B790-C094BF302BDD}"/>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8" name="正方形/長方形 557">
          <a:extLst>
            <a:ext uri="{FF2B5EF4-FFF2-40B4-BE49-F238E27FC236}">
              <a16:creationId xmlns:a16="http://schemas.microsoft.com/office/drawing/2014/main" id="{06349E1A-B145-4B7D-A604-74FDB27E026A}"/>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9" name="テキスト ボックス 558">
          <a:extLst>
            <a:ext uri="{FF2B5EF4-FFF2-40B4-BE49-F238E27FC236}">
              <a16:creationId xmlns:a16="http://schemas.microsoft.com/office/drawing/2014/main" id="{E5116CA1-0C28-43B0-8C4D-DD8084ACE702}"/>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0" name="直線コネクタ 559">
          <a:extLst>
            <a:ext uri="{FF2B5EF4-FFF2-40B4-BE49-F238E27FC236}">
              <a16:creationId xmlns:a16="http://schemas.microsoft.com/office/drawing/2014/main" id="{2D4C7286-33D7-494D-B421-FE5D12199C30}"/>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43</xdr:row>
      <xdr:rowOff>105427</xdr:rowOff>
    </xdr:from>
    <xdr:ext cx="531299" cy="259045"/>
    <xdr:sp macro="" textlink="">
      <xdr:nvSpPr>
        <xdr:cNvPr id="561" name="テキスト ボックス 560">
          <a:extLst>
            <a:ext uri="{FF2B5EF4-FFF2-40B4-BE49-F238E27FC236}">
              <a16:creationId xmlns:a16="http://schemas.microsoft.com/office/drawing/2014/main" id="{27FADC8D-1B79-4F63-9AB2-E78C6547EB8F}"/>
            </a:ext>
          </a:extLst>
        </xdr:cNvPr>
        <xdr:cNvSpPr txBox="1"/>
      </xdr:nvSpPr>
      <xdr:spPr>
        <a:xfrm>
          <a:off x="15630721" y="73139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42</xdr:row>
      <xdr:rowOff>92528</xdr:rowOff>
    </xdr:from>
    <xdr:to>
      <xdr:col>120</xdr:col>
      <xdr:colOff>114300</xdr:colOff>
      <xdr:row>42</xdr:row>
      <xdr:rowOff>92528</xdr:rowOff>
    </xdr:to>
    <xdr:cxnSp macro="">
      <xdr:nvCxnSpPr>
        <xdr:cNvPr id="562" name="直線コネクタ 561">
          <a:extLst>
            <a:ext uri="{FF2B5EF4-FFF2-40B4-BE49-F238E27FC236}">
              <a16:creationId xmlns:a16="http://schemas.microsoft.com/office/drawing/2014/main" id="{F52D4966-73D5-49B8-B067-99EE747C31B9}"/>
            </a:ext>
          </a:extLst>
        </xdr:cNvPr>
        <xdr:cNvCxnSpPr/>
      </xdr:nvCxnSpPr>
      <xdr:spPr>
        <a:xfrm>
          <a:off x="1609344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41</xdr:row>
      <xdr:rowOff>121755</xdr:rowOff>
    </xdr:from>
    <xdr:ext cx="531299" cy="259045"/>
    <xdr:sp macro="" textlink="">
      <xdr:nvSpPr>
        <xdr:cNvPr id="563" name="テキスト ボックス 562">
          <a:extLst>
            <a:ext uri="{FF2B5EF4-FFF2-40B4-BE49-F238E27FC236}">
              <a16:creationId xmlns:a16="http://schemas.microsoft.com/office/drawing/2014/main" id="{3AC87DF6-693A-485A-B6AC-D28806E6C814}"/>
            </a:ext>
          </a:extLst>
        </xdr:cNvPr>
        <xdr:cNvSpPr txBox="1"/>
      </xdr:nvSpPr>
      <xdr:spPr>
        <a:xfrm>
          <a:off x="15630721" y="699499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64" name="直線コネクタ 563">
          <a:extLst>
            <a:ext uri="{FF2B5EF4-FFF2-40B4-BE49-F238E27FC236}">
              <a16:creationId xmlns:a16="http://schemas.microsoft.com/office/drawing/2014/main" id="{509CEA09-C5E2-4A90-9819-EEDD24BC1B7E}"/>
            </a:ext>
          </a:extLst>
        </xdr:cNvPr>
        <xdr:cNvCxnSpPr/>
      </xdr:nvCxnSpPr>
      <xdr:spPr>
        <a:xfrm>
          <a:off x="1609344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138084</xdr:rowOff>
    </xdr:from>
    <xdr:ext cx="531299" cy="259045"/>
    <xdr:sp macro="" textlink="">
      <xdr:nvSpPr>
        <xdr:cNvPr id="565" name="テキスト ボックス 564">
          <a:extLst>
            <a:ext uri="{FF2B5EF4-FFF2-40B4-BE49-F238E27FC236}">
              <a16:creationId xmlns:a16="http://schemas.microsoft.com/office/drawing/2014/main" id="{F15661B8-03A7-4223-8BEE-EC9C9BF17DF4}"/>
            </a:ext>
          </a:extLst>
        </xdr:cNvPr>
        <xdr:cNvSpPr txBox="1"/>
      </xdr:nvSpPr>
      <xdr:spPr>
        <a:xfrm>
          <a:off x="15630721" y="667604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66" name="直線コネクタ 565">
          <a:extLst>
            <a:ext uri="{FF2B5EF4-FFF2-40B4-BE49-F238E27FC236}">
              <a16:creationId xmlns:a16="http://schemas.microsoft.com/office/drawing/2014/main" id="{B1D174FE-91B7-40F4-BA2D-F1D169F03E6A}"/>
            </a:ext>
          </a:extLst>
        </xdr:cNvPr>
        <xdr:cNvCxnSpPr/>
      </xdr:nvCxnSpPr>
      <xdr:spPr>
        <a:xfrm>
          <a:off x="1609344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567" name="テキスト ボックス 566">
          <a:extLst>
            <a:ext uri="{FF2B5EF4-FFF2-40B4-BE49-F238E27FC236}">
              <a16:creationId xmlns:a16="http://schemas.microsoft.com/office/drawing/2014/main" id="{3C8DD7E6-771C-478A-83D9-2729E6AA772C}"/>
            </a:ext>
          </a:extLst>
        </xdr:cNvPr>
        <xdr:cNvSpPr txBox="1"/>
      </xdr:nvSpPr>
      <xdr:spPr>
        <a:xfrm>
          <a:off x="15589461" y="63570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68" name="直線コネクタ 567">
          <a:extLst>
            <a:ext uri="{FF2B5EF4-FFF2-40B4-BE49-F238E27FC236}">
              <a16:creationId xmlns:a16="http://schemas.microsoft.com/office/drawing/2014/main" id="{E0C5A775-47D7-40D4-89EE-E533AB35C1FB}"/>
            </a:ext>
          </a:extLst>
        </xdr:cNvPr>
        <xdr:cNvCxnSpPr/>
      </xdr:nvCxnSpPr>
      <xdr:spPr>
        <a:xfrm>
          <a:off x="1609344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569" name="テキスト ボックス 568">
          <a:extLst>
            <a:ext uri="{FF2B5EF4-FFF2-40B4-BE49-F238E27FC236}">
              <a16:creationId xmlns:a16="http://schemas.microsoft.com/office/drawing/2014/main" id="{C81C4824-70A7-4290-B439-EB3F8EF8B9B5}"/>
            </a:ext>
          </a:extLst>
        </xdr:cNvPr>
        <xdr:cNvSpPr txBox="1"/>
      </xdr:nvSpPr>
      <xdr:spPr>
        <a:xfrm>
          <a:off x="15589461" y="603814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70" name="直線コネクタ 569">
          <a:extLst>
            <a:ext uri="{FF2B5EF4-FFF2-40B4-BE49-F238E27FC236}">
              <a16:creationId xmlns:a16="http://schemas.microsoft.com/office/drawing/2014/main" id="{31E3DBC9-F413-4D5E-95CE-E217D54C8DDA}"/>
            </a:ext>
          </a:extLst>
        </xdr:cNvPr>
        <xdr:cNvCxnSpPr/>
      </xdr:nvCxnSpPr>
      <xdr:spPr>
        <a:xfrm>
          <a:off x="1609344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571" name="テキスト ボックス 570">
          <a:extLst>
            <a:ext uri="{FF2B5EF4-FFF2-40B4-BE49-F238E27FC236}">
              <a16:creationId xmlns:a16="http://schemas.microsoft.com/office/drawing/2014/main" id="{59008327-5D6D-4486-A810-C617F10842EC}"/>
            </a:ext>
          </a:extLst>
        </xdr:cNvPr>
        <xdr:cNvSpPr txBox="1"/>
      </xdr:nvSpPr>
      <xdr:spPr>
        <a:xfrm>
          <a:off x="15589461" y="571538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72" name="直線コネクタ 571">
          <a:extLst>
            <a:ext uri="{FF2B5EF4-FFF2-40B4-BE49-F238E27FC236}">
              <a16:creationId xmlns:a16="http://schemas.microsoft.com/office/drawing/2014/main" id="{C5E67AA2-B865-4A39-AD04-268E1AFAA8DE}"/>
            </a:ext>
          </a:extLst>
        </xdr:cNvPr>
        <xdr:cNvCxnSpPr/>
      </xdr:nvCxnSpPr>
      <xdr:spPr>
        <a:xfrm>
          <a:off x="1609344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573" name="テキスト ボックス 572">
          <a:extLst>
            <a:ext uri="{FF2B5EF4-FFF2-40B4-BE49-F238E27FC236}">
              <a16:creationId xmlns:a16="http://schemas.microsoft.com/office/drawing/2014/main" id="{09020AF9-08F0-4E23-832A-34F87DFCBDCC}"/>
            </a:ext>
          </a:extLst>
        </xdr:cNvPr>
        <xdr:cNvSpPr txBox="1"/>
      </xdr:nvSpPr>
      <xdr:spPr>
        <a:xfrm>
          <a:off x="15589461" y="539642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4" name="直線コネクタ 573">
          <a:extLst>
            <a:ext uri="{FF2B5EF4-FFF2-40B4-BE49-F238E27FC236}">
              <a16:creationId xmlns:a16="http://schemas.microsoft.com/office/drawing/2014/main" id="{E43131CE-ABC9-4FAD-8711-CD4C436D6381}"/>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5" name="テキスト ボックス 574">
          <a:extLst>
            <a:ext uri="{FF2B5EF4-FFF2-40B4-BE49-F238E27FC236}">
              <a16:creationId xmlns:a16="http://schemas.microsoft.com/office/drawing/2014/main" id="{4F9D2838-55FE-41B6-868A-82E47102C0F7}"/>
            </a:ext>
          </a:extLst>
        </xdr:cNvPr>
        <xdr:cNvSpPr txBox="1"/>
      </xdr:nvSpPr>
      <xdr:spPr>
        <a:xfrm>
          <a:off x="1558946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6" name="【一般廃棄物処理施設】&#10;一人当たり有形固定資産（償却資産）額グラフ枠">
          <a:extLst>
            <a:ext uri="{FF2B5EF4-FFF2-40B4-BE49-F238E27FC236}">
              <a16:creationId xmlns:a16="http://schemas.microsoft.com/office/drawing/2014/main" id="{7AF8B2C8-1696-498C-A01D-FF6282B55FF9}"/>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39</xdr:row>
      <xdr:rowOff>142005</xdr:rowOff>
    </xdr:from>
    <xdr:to>
      <xdr:col>116</xdr:col>
      <xdr:colOff>62864</xdr:colOff>
      <xdr:row>42</xdr:row>
      <xdr:rowOff>30491</xdr:rowOff>
    </xdr:to>
    <xdr:cxnSp macro="">
      <xdr:nvCxnSpPr>
        <xdr:cNvPr id="577" name="直線コネクタ 576">
          <a:extLst>
            <a:ext uri="{FF2B5EF4-FFF2-40B4-BE49-F238E27FC236}">
              <a16:creationId xmlns:a16="http://schemas.microsoft.com/office/drawing/2014/main" id="{1400302C-4DD5-457D-B1C6-40626BD607CD}"/>
            </a:ext>
          </a:extLst>
        </xdr:cNvPr>
        <xdr:cNvCxnSpPr/>
      </xdr:nvCxnSpPr>
      <xdr:spPr>
        <a:xfrm flipV="1">
          <a:off x="19509104" y="6679965"/>
          <a:ext cx="0" cy="391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34318</xdr:rowOff>
    </xdr:from>
    <xdr:ext cx="534377" cy="259045"/>
    <xdr:sp macro="" textlink="">
      <xdr:nvSpPr>
        <xdr:cNvPr id="578" name="【一般廃棄物処理施設】&#10;一人当たり有形固定資産（償却資産）額最小値テキスト">
          <a:extLst>
            <a:ext uri="{FF2B5EF4-FFF2-40B4-BE49-F238E27FC236}">
              <a16:creationId xmlns:a16="http://schemas.microsoft.com/office/drawing/2014/main" id="{82AB680F-42DA-44A4-9A6F-50E0A6BA5260}"/>
            </a:ext>
          </a:extLst>
        </xdr:cNvPr>
        <xdr:cNvSpPr txBox="1"/>
      </xdr:nvSpPr>
      <xdr:spPr>
        <a:xfrm>
          <a:off x="19547840" y="7075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30491</xdr:rowOff>
    </xdr:from>
    <xdr:to>
      <xdr:col>116</xdr:col>
      <xdr:colOff>152400</xdr:colOff>
      <xdr:row>42</xdr:row>
      <xdr:rowOff>30491</xdr:rowOff>
    </xdr:to>
    <xdr:cxnSp macro="">
      <xdr:nvCxnSpPr>
        <xdr:cNvPr id="579" name="直線コネクタ 578">
          <a:extLst>
            <a:ext uri="{FF2B5EF4-FFF2-40B4-BE49-F238E27FC236}">
              <a16:creationId xmlns:a16="http://schemas.microsoft.com/office/drawing/2014/main" id="{3649CB85-3741-4370-B16C-17B745E07FFC}"/>
            </a:ext>
          </a:extLst>
        </xdr:cNvPr>
        <xdr:cNvCxnSpPr/>
      </xdr:nvCxnSpPr>
      <xdr:spPr>
        <a:xfrm>
          <a:off x="19443700" y="707137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88682</xdr:rowOff>
    </xdr:from>
    <xdr:ext cx="599010" cy="259045"/>
    <xdr:sp macro="" textlink="">
      <xdr:nvSpPr>
        <xdr:cNvPr id="580" name="【一般廃棄物処理施設】&#10;一人当たり有形固定資産（償却資産）額最大値テキスト">
          <a:extLst>
            <a:ext uri="{FF2B5EF4-FFF2-40B4-BE49-F238E27FC236}">
              <a16:creationId xmlns:a16="http://schemas.microsoft.com/office/drawing/2014/main" id="{3F9F0425-29D6-438C-A59C-0BD425DAF6EC}"/>
            </a:ext>
          </a:extLst>
        </xdr:cNvPr>
        <xdr:cNvSpPr txBox="1"/>
      </xdr:nvSpPr>
      <xdr:spPr>
        <a:xfrm>
          <a:off x="19547840" y="64590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142005</xdr:rowOff>
    </xdr:from>
    <xdr:to>
      <xdr:col>116</xdr:col>
      <xdr:colOff>152400</xdr:colOff>
      <xdr:row>39</xdr:row>
      <xdr:rowOff>142005</xdr:rowOff>
    </xdr:to>
    <xdr:cxnSp macro="">
      <xdr:nvCxnSpPr>
        <xdr:cNvPr id="581" name="直線コネクタ 580">
          <a:extLst>
            <a:ext uri="{FF2B5EF4-FFF2-40B4-BE49-F238E27FC236}">
              <a16:creationId xmlns:a16="http://schemas.microsoft.com/office/drawing/2014/main" id="{5124BEEA-172A-4DB2-A9FE-980FF3804491}"/>
            </a:ext>
          </a:extLst>
        </xdr:cNvPr>
        <xdr:cNvCxnSpPr/>
      </xdr:nvCxnSpPr>
      <xdr:spPr>
        <a:xfrm>
          <a:off x="19443700" y="66799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49264</xdr:rowOff>
    </xdr:from>
    <xdr:ext cx="534377" cy="259045"/>
    <xdr:sp macro="" textlink="">
      <xdr:nvSpPr>
        <xdr:cNvPr id="582" name="【一般廃棄物処理施設】&#10;一人当たり有形固定資産（償却資産）額平均値テキスト">
          <a:extLst>
            <a:ext uri="{FF2B5EF4-FFF2-40B4-BE49-F238E27FC236}">
              <a16:creationId xmlns:a16="http://schemas.microsoft.com/office/drawing/2014/main" id="{C244B170-6490-43FA-A63D-5D6843E2B979}"/>
            </a:ext>
          </a:extLst>
        </xdr:cNvPr>
        <xdr:cNvSpPr txBox="1"/>
      </xdr:nvSpPr>
      <xdr:spPr>
        <a:xfrm>
          <a:off x="19547840" y="69225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70837</xdr:rowOff>
    </xdr:from>
    <xdr:to>
      <xdr:col>116</xdr:col>
      <xdr:colOff>114300</xdr:colOff>
      <xdr:row>42</xdr:row>
      <xdr:rowOff>987</xdr:rowOff>
    </xdr:to>
    <xdr:sp macro="" textlink="">
      <xdr:nvSpPr>
        <xdr:cNvPr id="583" name="フローチャート: 判断 582">
          <a:extLst>
            <a:ext uri="{FF2B5EF4-FFF2-40B4-BE49-F238E27FC236}">
              <a16:creationId xmlns:a16="http://schemas.microsoft.com/office/drawing/2014/main" id="{BEE0CC2C-81CC-41A7-B8F9-89D756ACB846}"/>
            </a:ext>
          </a:extLst>
        </xdr:cNvPr>
        <xdr:cNvSpPr/>
      </xdr:nvSpPr>
      <xdr:spPr>
        <a:xfrm>
          <a:off x="19458940" y="694407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25770</xdr:rowOff>
    </xdr:from>
    <xdr:to>
      <xdr:col>112</xdr:col>
      <xdr:colOff>38100</xdr:colOff>
      <xdr:row>41</xdr:row>
      <xdr:rowOff>127370</xdr:rowOff>
    </xdr:to>
    <xdr:sp macro="" textlink="">
      <xdr:nvSpPr>
        <xdr:cNvPr id="584" name="フローチャート: 判断 583">
          <a:extLst>
            <a:ext uri="{FF2B5EF4-FFF2-40B4-BE49-F238E27FC236}">
              <a16:creationId xmlns:a16="http://schemas.microsoft.com/office/drawing/2014/main" id="{F1E30C81-3DA7-4D34-92F7-648D02BCA986}"/>
            </a:ext>
          </a:extLst>
        </xdr:cNvPr>
        <xdr:cNvSpPr/>
      </xdr:nvSpPr>
      <xdr:spPr>
        <a:xfrm>
          <a:off x="18735040" y="689901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104604</xdr:rowOff>
    </xdr:from>
    <xdr:to>
      <xdr:col>107</xdr:col>
      <xdr:colOff>101600</xdr:colOff>
      <xdr:row>42</xdr:row>
      <xdr:rowOff>34754</xdr:rowOff>
    </xdr:to>
    <xdr:sp macro="" textlink="">
      <xdr:nvSpPr>
        <xdr:cNvPr id="585" name="フローチャート: 判断 584">
          <a:extLst>
            <a:ext uri="{FF2B5EF4-FFF2-40B4-BE49-F238E27FC236}">
              <a16:creationId xmlns:a16="http://schemas.microsoft.com/office/drawing/2014/main" id="{55D19A27-4B15-43EB-9F05-D0588F78BDF7}"/>
            </a:ext>
          </a:extLst>
        </xdr:cNvPr>
        <xdr:cNvSpPr/>
      </xdr:nvSpPr>
      <xdr:spPr>
        <a:xfrm>
          <a:off x="17937480" y="697784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62085</xdr:rowOff>
    </xdr:from>
    <xdr:to>
      <xdr:col>102</xdr:col>
      <xdr:colOff>165100</xdr:colOff>
      <xdr:row>41</xdr:row>
      <xdr:rowOff>163685</xdr:rowOff>
    </xdr:to>
    <xdr:sp macro="" textlink="">
      <xdr:nvSpPr>
        <xdr:cNvPr id="586" name="フローチャート: 判断 585">
          <a:extLst>
            <a:ext uri="{FF2B5EF4-FFF2-40B4-BE49-F238E27FC236}">
              <a16:creationId xmlns:a16="http://schemas.microsoft.com/office/drawing/2014/main" id="{23F0A287-E215-41E7-B5E8-8516D077CA29}"/>
            </a:ext>
          </a:extLst>
        </xdr:cNvPr>
        <xdr:cNvSpPr/>
      </xdr:nvSpPr>
      <xdr:spPr>
        <a:xfrm>
          <a:off x="17162780" y="6935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76127</xdr:rowOff>
    </xdr:from>
    <xdr:to>
      <xdr:col>98</xdr:col>
      <xdr:colOff>38100</xdr:colOff>
      <xdr:row>42</xdr:row>
      <xdr:rowOff>6277</xdr:rowOff>
    </xdr:to>
    <xdr:sp macro="" textlink="">
      <xdr:nvSpPr>
        <xdr:cNvPr id="587" name="フローチャート: 判断 586">
          <a:extLst>
            <a:ext uri="{FF2B5EF4-FFF2-40B4-BE49-F238E27FC236}">
              <a16:creationId xmlns:a16="http://schemas.microsoft.com/office/drawing/2014/main" id="{F51A92A7-671A-4968-8384-FA2657ABE144}"/>
            </a:ext>
          </a:extLst>
        </xdr:cNvPr>
        <xdr:cNvSpPr/>
      </xdr:nvSpPr>
      <xdr:spPr>
        <a:xfrm>
          <a:off x="16388080" y="694936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7EFD9704-FA3A-4186-82C8-C661BE65BE38}"/>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86FD1DAF-D1DC-419B-BF36-53977D46D8E0}"/>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FEA7E3F4-A32B-42C3-9767-2994622CCAC1}"/>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181D69D0-7FE3-47B9-8C54-F077FA112DC6}"/>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F4870070-999B-4166-BDC1-AEDC27A6B69E}"/>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91205</xdr:rowOff>
    </xdr:from>
    <xdr:to>
      <xdr:col>116</xdr:col>
      <xdr:colOff>114300</xdr:colOff>
      <xdr:row>40</xdr:row>
      <xdr:rowOff>21355</xdr:rowOff>
    </xdr:to>
    <xdr:sp macro="" textlink="">
      <xdr:nvSpPr>
        <xdr:cNvPr id="593" name="楕円 592">
          <a:extLst>
            <a:ext uri="{FF2B5EF4-FFF2-40B4-BE49-F238E27FC236}">
              <a16:creationId xmlns:a16="http://schemas.microsoft.com/office/drawing/2014/main" id="{3853DB12-3D17-444F-A1BE-FC1B4E99E306}"/>
            </a:ext>
          </a:extLst>
        </xdr:cNvPr>
        <xdr:cNvSpPr/>
      </xdr:nvSpPr>
      <xdr:spPr>
        <a:xfrm>
          <a:off x="19458940" y="66291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44232</xdr:rowOff>
    </xdr:from>
    <xdr:ext cx="599010" cy="259045"/>
    <xdr:sp macro="" textlink="">
      <xdr:nvSpPr>
        <xdr:cNvPr id="594" name="【一般廃棄物処理施設】&#10;一人当たり有形固定資産（償却資産）額該当値テキスト">
          <a:extLst>
            <a:ext uri="{FF2B5EF4-FFF2-40B4-BE49-F238E27FC236}">
              <a16:creationId xmlns:a16="http://schemas.microsoft.com/office/drawing/2014/main" id="{87BF8B42-C9B4-4407-BAB5-B823082D7142}"/>
            </a:ext>
          </a:extLst>
        </xdr:cNvPr>
        <xdr:cNvSpPr txBox="1"/>
      </xdr:nvSpPr>
      <xdr:spPr>
        <a:xfrm>
          <a:off x="19547840" y="6582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94873</xdr:rowOff>
    </xdr:from>
    <xdr:to>
      <xdr:col>112</xdr:col>
      <xdr:colOff>38100</xdr:colOff>
      <xdr:row>39</xdr:row>
      <xdr:rowOff>25023</xdr:rowOff>
    </xdr:to>
    <xdr:sp macro="" textlink="">
      <xdr:nvSpPr>
        <xdr:cNvPr id="595" name="楕円 594">
          <a:extLst>
            <a:ext uri="{FF2B5EF4-FFF2-40B4-BE49-F238E27FC236}">
              <a16:creationId xmlns:a16="http://schemas.microsoft.com/office/drawing/2014/main" id="{C0E68580-FE4D-4483-A8E3-FE7EB3251CDE}"/>
            </a:ext>
          </a:extLst>
        </xdr:cNvPr>
        <xdr:cNvSpPr/>
      </xdr:nvSpPr>
      <xdr:spPr>
        <a:xfrm>
          <a:off x="18735040" y="646519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145673</xdr:rowOff>
    </xdr:from>
    <xdr:to>
      <xdr:col>116</xdr:col>
      <xdr:colOff>63500</xdr:colOff>
      <xdr:row>39</xdr:row>
      <xdr:rowOff>142005</xdr:rowOff>
    </xdr:to>
    <xdr:cxnSp macro="">
      <xdr:nvCxnSpPr>
        <xdr:cNvPr id="596" name="直線コネクタ 595">
          <a:extLst>
            <a:ext uri="{FF2B5EF4-FFF2-40B4-BE49-F238E27FC236}">
              <a16:creationId xmlns:a16="http://schemas.microsoft.com/office/drawing/2014/main" id="{5523CFB1-5A2A-43EF-BC4C-0209AF6CB58C}"/>
            </a:ext>
          </a:extLst>
        </xdr:cNvPr>
        <xdr:cNvCxnSpPr/>
      </xdr:nvCxnSpPr>
      <xdr:spPr>
        <a:xfrm>
          <a:off x="18778220" y="6515993"/>
          <a:ext cx="731520" cy="163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33</xdr:row>
      <xdr:rowOff>149900</xdr:rowOff>
    </xdr:from>
    <xdr:to>
      <xdr:col>107</xdr:col>
      <xdr:colOff>101600</xdr:colOff>
      <xdr:row>34</xdr:row>
      <xdr:rowOff>80050</xdr:rowOff>
    </xdr:to>
    <xdr:sp macro="" textlink="">
      <xdr:nvSpPr>
        <xdr:cNvPr id="597" name="楕円 596">
          <a:extLst>
            <a:ext uri="{FF2B5EF4-FFF2-40B4-BE49-F238E27FC236}">
              <a16:creationId xmlns:a16="http://schemas.microsoft.com/office/drawing/2014/main" id="{B6104439-65E3-42FB-8ADB-E222D1D6CC45}"/>
            </a:ext>
          </a:extLst>
        </xdr:cNvPr>
        <xdr:cNvSpPr/>
      </xdr:nvSpPr>
      <xdr:spPr>
        <a:xfrm>
          <a:off x="17937480" y="56820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29250</xdr:rowOff>
    </xdr:from>
    <xdr:to>
      <xdr:col>111</xdr:col>
      <xdr:colOff>177800</xdr:colOff>
      <xdr:row>38</xdr:row>
      <xdr:rowOff>145673</xdr:rowOff>
    </xdr:to>
    <xdr:cxnSp macro="">
      <xdr:nvCxnSpPr>
        <xdr:cNvPr id="598" name="直線コネクタ 597">
          <a:extLst>
            <a:ext uri="{FF2B5EF4-FFF2-40B4-BE49-F238E27FC236}">
              <a16:creationId xmlns:a16="http://schemas.microsoft.com/office/drawing/2014/main" id="{023B3CCA-7D69-454D-B91D-5513F9A2F266}"/>
            </a:ext>
          </a:extLst>
        </xdr:cNvPr>
        <xdr:cNvCxnSpPr/>
      </xdr:nvCxnSpPr>
      <xdr:spPr>
        <a:xfrm>
          <a:off x="17988280" y="5729010"/>
          <a:ext cx="789940" cy="786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113074</xdr:rowOff>
    </xdr:from>
    <xdr:to>
      <xdr:col>102</xdr:col>
      <xdr:colOff>165100</xdr:colOff>
      <xdr:row>36</xdr:row>
      <xdr:rowOff>43224</xdr:rowOff>
    </xdr:to>
    <xdr:sp macro="" textlink="">
      <xdr:nvSpPr>
        <xdr:cNvPr id="599" name="楕円 598">
          <a:extLst>
            <a:ext uri="{FF2B5EF4-FFF2-40B4-BE49-F238E27FC236}">
              <a16:creationId xmlns:a16="http://schemas.microsoft.com/office/drawing/2014/main" id="{21B2BB15-6D50-4DE7-9A2E-9C09416A1164}"/>
            </a:ext>
          </a:extLst>
        </xdr:cNvPr>
        <xdr:cNvSpPr/>
      </xdr:nvSpPr>
      <xdr:spPr>
        <a:xfrm>
          <a:off x="17162780" y="598047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34</xdr:row>
      <xdr:rowOff>29250</xdr:rowOff>
    </xdr:from>
    <xdr:to>
      <xdr:col>107</xdr:col>
      <xdr:colOff>50800</xdr:colOff>
      <xdr:row>35</xdr:row>
      <xdr:rowOff>163874</xdr:rowOff>
    </xdr:to>
    <xdr:cxnSp macro="">
      <xdr:nvCxnSpPr>
        <xdr:cNvPr id="600" name="直線コネクタ 599">
          <a:extLst>
            <a:ext uri="{FF2B5EF4-FFF2-40B4-BE49-F238E27FC236}">
              <a16:creationId xmlns:a16="http://schemas.microsoft.com/office/drawing/2014/main" id="{D55F7C32-5642-4595-B2AC-9A3F06A6ACC7}"/>
            </a:ext>
          </a:extLst>
        </xdr:cNvPr>
        <xdr:cNvCxnSpPr/>
      </xdr:nvCxnSpPr>
      <xdr:spPr>
        <a:xfrm flipV="1">
          <a:off x="17213580" y="5729010"/>
          <a:ext cx="774700" cy="302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36</xdr:row>
      <xdr:rowOff>117863</xdr:rowOff>
    </xdr:from>
    <xdr:to>
      <xdr:col>98</xdr:col>
      <xdr:colOff>38100</xdr:colOff>
      <xdr:row>37</xdr:row>
      <xdr:rowOff>48013</xdr:rowOff>
    </xdr:to>
    <xdr:sp macro="" textlink="">
      <xdr:nvSpPr>
        <xdr:cNvPr id="601" name="楕円 600">
          <a:extLst>
            <a:ext uri="{FF2B5EF4-FFF2-40B4-BE49-F238E27FC236}">
              <a16:creationId xmlns:a16="http://schemas.microsoft.com/office/drawing/2014/main" id="{49C0A86D-3446-4D20-9571-F99EBCF6DD06}"/>
            </a:ext>
          </a:extLst>
        </xdr:cNvPr>
        <xdr:cNvSpPr/>
      </xdr:nvSpPr>
      <xdr:spPr>
        <a:xfrm>
          <a:off x="16388080" y="615290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35</xdr:row>
      <xdr:rowOff>163874</xdr:rowOff>
    </xdr:from>
    <xdr:to>
      <xdr:col>102</xdr:col>
      <xdr:colOff>114300</xdr:colOff>
      <xdr:row>36</xdr:row>
      <xdr:rowOff>168663</xdr:rowOff>
    </xdr:to>
    <xdr:cxnSp macro="">
      <xdr:nvCxnSpPr>
        <xdr:cNvPr id="602" name="直線コネクタ 601">
          <a:extLst>
            <a:ext uri="{FF2B5EF4-FFF2-40B4-BE49-F238E27FC236}">
              <a16:creationId xmlns:a16="http://schemas.microsoft.com/office/drawing/2014/main" id="{36435ABE-1742-4238-9D3F-EF9D04A01247}"/>
            </a:ext>
          </a:extLst>
        </xdr:cNvPr>
        <xdr:cNvCxnSpPr/>
      </xdr:nvCxnSpPr>
      <xdr:spPr>
        <a:xfrm flipV="1">
          <a:off x="16431260" y="6031274"/>
          <a:ext cx="782320" cy="172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41</xdr:row>
      <xdr:rowOff>118497</xdr:rowOff>
    </xdr:from>
    <xdr:ext cx="534377" cy="259045"/>
    <xdr:sp macro="" textlink="">
      <xdr:nvSpPr>
        <xdr:cNvPr id="603" name="n_1aveValue【一般廃棄物処理施設】&#10;一人当たり有形固定資産（償却資産）額">
          <a:extLst>
            <a:ext uri="{FF2B5EF4-FFF2-40B4-BE49-F238E27FC236}">
              <a16:creationId xmlns:a16="http://schemas.microsoft.com/office/drawing/2014/main" id="{B8EBA44B-03EE-45FB-8F2D-3DAA15CF05D5}"/>
            </a:ext>
          </a:extLst>
        </xdr:cNvPr>
        <xdr:cNvSpPr txBox="1"/>
      </xdr:nvSpPr>
      <xdr:spPr>
        <a:xfrm>
          <a:off x="18528811" y="6991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42</xdr:row>
      <xdr:rowOff>25881</xdr:rowOff>
    </xdr:from>
    <xdr:ext cx="534377" cy="259045"/>
    <xdr:sp macro="" textlink="">
      <xdr:nvSpPr>
        <xdr:cNvPr id="604" name="n_2aveValue【一般廃棄物処理施設】&#10;一人当たり有形固定資産（償却資産）額">
          <a:extLst>
            <a:ext uri="{FF2B5EF4-FFF2-40B4-BE49-F238E27FC236}">
              <a16:creationId xmlns:a16="http://schemas.microsoft.com/office/drawing/2014/main" id="{CA373C4A-8EA2-443A-A585-29467791EF64}"/>
            </a:ext>
          </a:extLst>
        </xdr:cNvPr>
        <xdr:cNvSpPr txBox="1"/>
      </xdr:nvSpPr>
      <xdr:spPr>
        <a:xfrm>
          <a:off x="17766811" y="7066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154812</xdr:rowOff>
    </xdr:from>
    <xdr:ext cx="534377" cy="259045"/>
    <xdr:sp macro="" textlink="">
      <xdr:nvSpPr>
        <xdr:cNvPr id="605" name="n_3aveValue【一般廃棄物処理施設】&#10;一人当たり有形固定資産（償却資産）額">
          <a:extLst>
            <a:ext uri="{FF2B5EF4-FFF2-40B4-BE49-F238E27FC236}">
              <a16:creationId xmlns:a16="http://schemas.microsoft.com/office/drawing/2014/main" id="{EA8797DB-EE30-4132-A440-6E98493920DD}"/>
            </a:ext>
          </a:extLst>
        </xdr:cNvPr>
        <xdr:cNvSpPr txBox="1"/>
      </xdr:nvSpPr>
      <xdr:spPr>
        <a:xfrm>
          <a:off x="16969251" y="7028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168854</xdr:rowOff>
    </xdr:from>
    <xdr:ext cx="534377" cy="259045"/>
    <xdr:sp macro="" textlink="">
      <xdr:nvSpPr>
        <xdr:cNvPr id="606" name="n_4aveValue【一般廃棄物処理施設】&#10;一人当たり有形固定資産（償却資産）額">
          <a:extLst>
            <a:ext uri="{FF2B5EF4-FFF2-40B4-BE49-F238E27FC236}">
              <a16:creationId xmlns:a16="http://schemas.microsoft.com/office/drawing/2014/main" id="{526D3156-E12C-493F-B307-68CCC4C72689}"/>
            </a:ext>
          </a:extLst>
        </xdr:cNvPr>
        <xdr:cNvSpPr txBox="1"/>
      </xdr:nvSpPr>
      <xdr:spPr>
        <a:xfrm>
          <a:off x="16194551" y="7042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37</xdr:row>
      <xdr:rowOff>41550</xdr:rowOff>
    </xdr:from>
    <xdr:ext cx="599010" cy="259045"/>
    <xdr:sp macro="" textlink="">
      <xdr:nvSpPr>
        <xdr:cNvPr id="607" name="n_1mainValue【一般廃棄物処理施設】&#10;一人当たり有形固定資産（償却資産）額">
          <a:extLst>
            <a:ext uri="{FF2B5EF4-FFF2-40B4-BE49-F238E27FC236}">
              <a16:creationId xmlns:a16="http://schemas.microsoft.com/office/drawing/2014/main" id="{A89F7277-8B13-43B7-960A-106C8049BEC1}"/>
            </a:ext>
          </a:extLst>
        </xdr:cNvPr>
        <xdr:cNvSpPr txBox="1"/>
      </xdr:nvSpPr>
      <xdr:spPr>
        <a:xfrm>
          <a:off x="18496495" y="6244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32</xdr:row>
      <xdr:rowOff>96577</xdr:rowOff>
    </xdr:from>
    <xdr:ext cx="599010" cy="259045"/>
    <xdr:sp macro="" textlink="">
      <xdr:nvSpPr>
        <xdr:cNvPr id="608" name="n_2mainValue【一般廃棄物処理施設】&#10;一人当たり有形固定資産（償却資産）額">
          <a:extLst>
            <a:ext uri="{FF2B5EF4-FFF2-40B4-BE49-F238E27FC236}">
              <a16:creationId xmlns:a16="http://schemas.microsoft.com/office/drawing/2014/main" id="{EE77369D-3736-4F41-8342-55DA63FBA3B7}"/>
            </a:ext>
          </a:extLst>
        </xdr:cNvPr>
        <xdr:cNvSpPr txBox="1"/>
      </xdr:nvSpPr>
      <xdr:spPr>
        <a:xfrm>
          <a:off x="17734495" y="5461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34</xdr:row>
      <xdr:rowOff>59751</xdr:rowOff>
    </xdr:from>
    <xdr:ext cx="599010" cy="259045"/>
    <xdr:sp macro="" textlink="">
      <xdr:nvSpPr>
        <xdr:cNvPr id="609" name="n_3mainValue【一般廃棄物処理施設】&#10;一人当たり有形固定資産（償却資産）額">
          <a:extLst>
            <a:ext uri="{FF2B5EF4-FFF2-40B4-BE49-F238E27FC236}">
              <a16:creationId xmlns:a16="http://schemas.microsoft.com/office/drawing/2014/main" id="{FE8B63FC-6C76-4266-8F2F-A57FCB76231D}"/>
            </a:ext>
          </a:extLst>
        </xdr:cNvPr>
        <xdr:cNvSpPr txBox="1"/>
      </xdr:nvSpPr>
      <xdr:spPr>
        <a:xfrm>
          <a:off x="16936935" y="5759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35</xdr:row>
      <xdr:rowOff>64540</xdr:rowOff>
    </xdr:from>
    <xdr:ext cx="599010" cy="259045"/>
    <xdr:sp macro="" textlink="">
      <xdr:nvSpPr>
        <xdr:cNvPr id="610" name="n_4mainValue【一般廃棄物処理施設】&#10;一人当たり有形固定資産（償却資産）額">
          <a:extLst>
            <a:ext uri="{FF2B5EF4-FFF2-40B4-BE49-F238E27FC236}">
              <a16:creationId xmlns:a16="http://schemas.microsoft.com/office/drawing/2014/main" id="{045A7DA1-FFEA-46DA-BCE3-BA6C5BBB1931}"/>
            </a:ext>
          </a:extLst>
        </xdr:cNvPr>
        <xdr:cNvSpPr txBox="1"/>
      </xdr:nvSpPr>
      <xdr:spPr>
        <a:xfrm>
          <a:off x="16162235" y="5931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1" name="正方形/長方形 610">
          <a:extLst>
            <a:ext uri="{FF2B5EF4-FFF2-40B4-BE49-F238E27FC236}">
              <a16:creationId xmlns:a16="http://schemas.microsoft.com/office/drawing/2014/main" id="{A99D7A74-099C-44A5-A4A8-6DCF436B4BE3}"/>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2" name="正方形/長方形 611">
          <a:extLst>
            <a:ext uri="{FF2B5EF4-FFF2-40B4-BE49-F238E27FC236}">
              <a16:creationId xmlns:a16="http://schemas.microsoft.com/office/drawing/2014/main" id="{39FC1130-1404-4433-B0AF-97890B42E81D}"/>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3" name="正方形/長方形 612">
          <a:extLst>
            <a:ext uri="{FF2B5EF4-FFF2-40B4-BE49-F238E27FC236}">
              <a16:creationId xmlns:a16="http://schemas.microsoft.com/office/drawing/2014/main" id="{5CF24B78-DF84-40B3-AB75-5A54D969AC4D}"/>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4" name="正方形/長方形 613">
          <a:extLst>
            <a:ext uri="{FF2B5EF4-FFF2-40B4-BE49-F238E27FC236}">
              <a16:creationId xmlns:a16="http://schemas.microsoft.com/office/drawing/2014/main" id="{AC87E926-B6A9-422B-9C5D-AA0959415594}"/>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5" name="正方形/長方形 614">
          <a:extLst>
            <a:ext uri="{FF2B5EF4-FFF2-40B4-BE49-F238E27FC236}">
              <a16:creationId xmlns:a16="http://schemas.microsoft.com/office/drawing/2014/main" id="{B8E7EE14-6AD5-4BC7-B4AC-66963618E0AB}"/>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6" name="正方形/長方形 615">
          <a:extLst>
            <a:ext uri="{FF2B5EF4-FFF2-40B4-BE49-F238E27FC236}">
              <a16:creationId xmlns:a16="http://schemas.microsoft.com/office/drawing/2014/main" id="{0C9653EB-3CC4-4D68-9AD4-7B1B47E34F7B}"/>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7" name="正方形/長方形 616">
          <a:extLst>
            <a:ext uri="{FF2B5EF4-FFF2-40B4-BE49-F238E27FC236}">
              <a16:creationId xmlns:a16="http://schemas.microsoft.com/office/drawing/2014/main" id="{CDA990DE-2D6C-41FE-9065-DA4952982D96}"/>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8" name="正方形/長方形 617">
          <a:extLst>
            <a:ext uri="{FF2B5EF4-FFF2-40B4-BE49-F238E27FC236}">
              <a16:creationId xmlns:a16="http://schemas.microsoft.com/office/drawing/2014/main" id="{76DFDEBE-8EEB-4533-A249-DB29F970A2C7}"/>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9" name="テキスト ボックス 618">
          <a:extLst>
            <a:ext uri="{FF2B5EF4-FFF2-40B4-BE49-F238E27FC236}">
              <a16:creationId xmlns:a16="http://schemas.microsoft.com/office/drawing/2014/main" id="{A2F8F21F-CEE0-4991-BF70-627F78746508}"/>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0" name="直線コネクタ 619">
          <a:extLst>
            <a:ext uri="{FF2B5EF4-FFF2-40B4-BE49-F238E27FC236}">
              <a16:creationId xmlns:a16="http://schemas.microsoft.com/office/drawing/2014/main" id="{827089C7-7D5E-4605-98C3-B6E478251060}"/>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1" name="テキスト ボックス 620">
          <a:extLst>
            <a:ext uri="{FF2B5EF4-FFF2-40B4-BE49-F238E27FC236}">
              <a16:creationId xmlns:a16="http://schemas.microsoft.com/office/drawing/2014/main" id="{E920BE10-F94E-4681-92C4-AE5248CA6C6C}"/>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2" name="直線コネクタ 621">
          <a:extLst>
            <a:ext uri="{FF2B5EF4-FFF2-40B4-BE49-F238E27FC236}">
              <a16:creationId xmlns:a16="http://schemas.microsoft.com/office/drawing/2014/main" id="{1BA24E98-FB80-4F15-A3E2-DD2D73D98402}"/>
            </a:ext>
          </a:extLst>
        </xdr:cNvPr>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3" name="テキスト ボックス 622">
          <a:extLst>
            <a:ext uri="{FF2B5EF4-FFF2-40B4-BE49-F238E27FC236}">
              <a16:creationId xmlns:a16="http://schemas.microsoft.com/office/drawing/2014/main" id="{3AB3AB44-E5A3-4734-B5A6-E0221A1B6E9F}"/>
            </a:ext>
          </a:extLst>
        </xdr:cNvPr>
        <xdr:cNvSpPr txBox="1"/>
      </xdr:nvSpPr>
      <xdr:spPr>
        <a:xfrm>
          <a:off x="1056150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4" name="直線コネクタ 623">
          <a:extLst>
            <a:ext uri="{FF2B5EF4-FFF2-40B4-BE49-F238E27FC236}">
              <a16:creationId xmlns:a16="http://schemas.microsoft.com/office/drawing/2014/main" id="{C40794AE-F34F-472B-A6E5-A7105D21E67F}"/>
            </a:ext>
          </a:extLst>
        </xdr:cNvPr>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5" name="テキスト ボックス 624">
          <a:extLst>
            <a:ext uri="{FF2B5EF4-FFF2-40B4-BE49-F238E27FC236}">
              <a16:creationId xmlns:a16="http://schemas.microsoft.com/office/drawing/2014/main" id="{F4FD83EF-13D1-470D-BD9C-A965780A854F}"/>
            </a:ext>
          </a:extLst>
        </xdr:cNvPr>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6" name="直線コネクタ 625">
          <a:extLst>
            <a:ext uri="{FF2B5EF4-FFF2-40B4-BE49-F238E27FC236}">
              <a16:creationId xmlns:a16="http://schemas.microsoft.com/office/drawing/2014/main" id="{4FB8D3B7-922B-4753-9ED3-C5D6A09C48B0}"/>
            </a:ext>
          </a:extLst>
        </xdr:cNvPr>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7" name="テキスト ボックス 626">
          <a:extLst>
            <a:ext uri="{FF2B5EF4-FFF2-40B4-BE49-F238E27FC236}">
              <a16:creationId xmlns:a16="http://schemas.microsoft.com/office/drawing/2014/main" id="{98EB7176-B3FF-4C41-922E-CD9EEA63982C}"/>
            </a:ext>
          </a:extLst>
        </xdr:cNvPr>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8" name="直線コネクタ 627">
          <a:extLst>
            <a:ext uri="{FF2B5EF4-FFF2-40B4-BE49-F238E27FC236}">
              <a16:creationId xmlns:a16="http://schemas.microsoft.com/office/drawing/2014/main" id="{CB979622-9038-4604-920F-17F92FC7C53A}"/>
            </a:ext>
          </a:extLst>
        </xdr:cNvPr>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9" name="テキスト ボックス 628">
          <a:extLst>
            <a:ext uri="{FF2B5EF4-FFF2-40B4-BE49-F238E27FC236}">
              <a16:creationId xmlns:a16="http://schemas.microsoft.com/office/drawing/2014/main" id="{5A508137-16EA-4611-A482-4A6F4D132B3A}"/>
            </a:ext>
          </a:extLst>
        </xdr:cNvPr>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30" name="直線コネクタ 629">
          <a:extLst>
            <a:ext uri="{FF2B5EF4-FFF2-40B4-BE49-F238E27FC236}">
              <a16:creationId xmlns:a16="http://schemas.microsoft.com/office/drawing/2014/main" id="{360425D8-9606-4D43-9034-6B3CF56B2474}"/>
            </a:ext>
          </a:extLst>
        </xdr:cNvPr>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1" name="テキスト ボックス 630">
          <a:extLst>
            <a:ext uri="{FF2B5EF4-FFF2-40B4-BE49-F238E27FC236}">
              <a16:creationId xmlns:a16="http://schemas.microsoft.com/office/drawing/2014/main" id="{65BA635C-8727-419E-A54C-E7C88B2B909A}"/>
            </a:ext>
          </a:extLst>
        </xdr:cNvPr>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2" name="直線コネクタ 631">
          <a:extLst>
            <a:ext uri="{FF2B5EF4-FFF2-40B4-BE49-F238E27FC236}">
              <a16:creationId xmlns:a16="http://schemas.microsoft.com/office/drawing/2014/main" id="{FFD0460A-AC93-45AB-80AE-4ECCF0FB0039}"/>
            </a:ext>
          </a:extLst>
        </xdr:cNvPr>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3" name="テキスト ボックス 632">
          <a:extLst>
            <a:ext uri="{FF2B5EF4-FFF2-40B4-BE49-F238E27FC236}">
              <a16:creationId xmlns:a16="http://schemas.microsoft.com/office/drawing/2014/main" id="{3AB44670-9C86-46B2-B634-2F5B08DAE2A0}"/>
            </a:ext>
          </a:extLst>
        </xdr:cNvPr>
        <xdr:cNvSpPr txBox="1"/>
      </xdr:nvSpPr>
      <xdr:spPr>
        <a:xfrm>
          <a:off x="1066688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4" name="直線コネクタ 633">
          <a:extLst>
            <a:ext uri="{FF2B5EF4-FFF2-40B4-BE49-F238E27FC236}">
              <a16:creationId xmlns:a16="http://schemas.microsoft.com/office/drawing/2014/main" id="{518F53AE-8E1F-4C1A-AE19-F97F4F2896E8}"/>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5" name="【保健センター・保健所】&#10;有形固定資産減価償却率グラフ枠">
          <a:extLst>
            <a:ext uri="{FF2B5EF4-FFF2-40B4-BE49-F238E27FC236}">
              <a16:creationId xmlns:a16="http://schemas.microsoft.com/office/drawing/2014/main" id="{BAA67616-7591-4F72-B7DC-B6726F245E0B}"/>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138793</xdr:rowOff>
    </xdr:from>
    <xdr:to>
      <xdr:col>85</xdr:col>
      <xdr:colOff>126364</xdr:colOff>
      <xdr:row>64</xdr:row>
      <xdr:rowOff>32657</xdr:rowOff>
    </xdr:to>
    <xdr:cxnSp macro="">
      <xdr:nvCxnSpPr>
        <xdr:cNvPr id="636" name="直線コネクタ 635">
          <a:extLst>
            <a:ext uri="{FF2B5EF4-FFF2-40B4-BE49-F238E27FC236}">
              <a16:creationId xmlns:a16="http://schemas.microsoft.com/office/drawing/2014/main" id="{26624085-A024-41FF-BC6A-F876754E3A2E}"/>
            </a:ext>
          </a:extLst>
        </xdr:cNvPr>
        <xdr:cNvCxnSpPr/>
      </xdr:nvCxnSpPr>
      <xdr:spPr>
        <a:xfrm flipV="1">
          <a:off x="14375764" y="9358993"/>
          <a:ext cx="0" cy="1402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36484</xdr:rowOff>
    </xdr:from>
    <xdr:ext cx="405111" cy="259045"/>
    <xdr:sp macro="" textlink="">
      <xdr:nvSpPr>
        <xdr:cNvPr id="637" name="【保健センター・保健所】&#10;有形固定資産減価償却率最小値テキスト">
          <a:extLst>
            <a:ext uri="{FF2B5EF4-FFF2-40B4-BE49-F238E27FC236}">
              <a16:creationId xmlns:a16="http://schemas.microsoft.com/office/drawing/2014/main" id="{F8CBC5BE-497F-40D7-AD5A-4FA9E91329E1}"/>
            </a:ext>
          </a:extLst>
        </xdr:cNvPr>
        <xdr:cNvSpPr txBox="1"/>
      </xdr:nvSpPr>
      <xdr:spPr>
        <a:xfrm>
          <a:off x="14414500" y="10765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32657</xdr:rowOff>
    </xdr:from>
    <xdr:to>
      <xdr:col>86</xdr:col>
      <xdr:colOff>25400</xdr:colOff>
      <xdr:row>64</xdr:row>
      <xdr:rowOff>32657</xdr:rowOff>
    </xdr:to>
    <xdr:cxnSp macro="">
      <xdr:nvCxnSpPr>
        <xdr:cNvPr id="638" name="直線コネクタ 637">
          <a:extLst>
            <a:ext uri="{FF2B5EF4-FFF2-40B4-BE49-F238E27FC236}">
              <a16:creationId xmlns:a16="http://schemas.microsoft.com/office/drawing/2014/main" id="{BD1397E7-9436-46CF-A979-8FED4CD90F99}"/>
            </a:ext>
          </a:extLst>
        </xdr:cNvPr>
        <xdr:cNvCxnSpPr/>
      </xdr:nvCxnSpPr>
      <xdr:spPr>
        <a:xfrm>
          <a:off x="14287500" y="1076161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85470</xdr:rowOff>
    </xdr:from>
    <xdr:ext cx="340478" cy="259045"/>
    <xdr:sp macro="" textlink="">
      <xdr:nvSpPr>
        <xdr:cNvPr id="639" name="【保健センター・保健所】&#10;有形固定資産減価償却率最大値テキスト">
          <a:extLst>
            <a:ext uri="{FF2B5EF4-FFF2-40B4-BE49-F238E27FC236}">
              <a16:creationId xmlns:a16="http://schemas.microsoft.com/office/drawing/2014/main" id="{C4C26364-671B-4DF1-B2C8-965D1D6435B5}"/>
            </a:ext>
          </a:extLst>
        </xdr:cNvPr>
        <xdr:cNvSpPr txBox="1"/>
      </xdr:nvSpPr>
      <xdr:spPr>
        <a:xfrm>
          <a:off x="14414500" y="913803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138793</xdr:rowOff>
    </xdr:from>
    <xdr:to>
      <xdr:col>86</xdr:col>
      <xdr:colOff>25400</xdr:colOff>
      <xdr:row>55</xdr:row>
      <xdr:rowOff>138793</xdr:rowOff>
    </xdr:to>
    <xdr:cxnSp macro="">
      <xdr:nvCxnSpPr>
        <xdr:cNvPr id="640" name="直線コネクタ 639">
          <a:extLst>
            <a:ext uri="{FF2B5EF4-FFF2-40B4-BE49-F238E27FC236}">
              <a16:creationId xmlns:a16="http://schemas.microsoft.com/office/drawing/2014/main" id="{0CA39CBE-A83A-417E-B266-73A61383E10C}"/>
            </a:ext>
          </a:extLst>
        </xdr:cNvPr>
        <xdr:cNvCxnSpPr/>
      </xdr:nvCxnSpPr>
      <xdr:spPr>
        <a:xfrm>
          <a:off x="14287500" y="935899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86014</xdr:rowOff>
    </xdr:from>
    <xdr:ext cx="405111" cy="259045"/>
    <xdr:sp macro="" textlink="">
      <xdr:nvSpPr>
        <xdr:cNvPr id="641" name="【保健センター・保健所】&#10;有形固定資産減価償却率平均値テキスト">
          <a:extLst>
            <a:ext uri="{FF2B5EF4-FFF2-40B4-BE49-F238E27FC236}">
              <a16:creationId xmlns:a16="http://schemas.microsoft.com/office/drawing/2014/main" id="{F0A0E576-4739-47B5-8B06-FFC678D2FDB7}"/>
            </a:ext>
          </a:extLst>
        </xdr:cNvPr>
        <xdr:cNvSpPr txBox="1"/>
      </xdr:nvSpPr>
      <xdr:spPr>
        <a:xfrm>
          <a:off x="14414500" y="997677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107587</xdr:rowOff>
    </xdr:from>
    <xdr:to>
      <xdr:col>85</xdr:col>
      <xdr:colOff>177800</xdr:colOff>
      <xdr:row>60</xdr:row>
      <xdr:rowOff>37737</xdr:rowOff>
    </xdr:to>
    <xdr:sp macro="" textlink="">
      <xdr:nvSpPr>
        <xdr:cNvPr id="642" name="フローチャート: 判断 641">
          <a:extLst>
            <a:ext uri="{FF2B5EF4-FFF2-40B4-BE49-F238E27FC236}">
              <a16:creationId xmlns:a16="http://schemas.microsoft.com/office/drawing/2014/main" id="{A1B61C7D-9087-42CC-A062-328883570664}"/>
            </a:ext>
          </a:extLst>
        </xdr:cNvPr>
        <xdr:cNvSpPr/>
      </xdr:nvSpPr>
      <xdr:spPr>
        <a:xfrm>
          <a:off x="14325600" y="9998347"/>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97790</xdr:rowOff>
    </xdr:from>
    <xdr:to>
      <xdr:col>81</xdr:col>
      <xdr:colOff>101600</xdr:colOff>
      <xdr:row>60</xdr:row>
      <xdr:rowOff>27940</xdr:rowOff>
    </xdr:to>
    <xdr:sp macro="" textlink="">
      <xdr:nvSpPr>
        <xdr:cNvPr id="643" name="フローチャート: 判断 642">
          <a:extLst>
            <a:ext uri="{FF2B5EF4-FFF2-40B4-BE49-F238E27FC236}">
              <a16:creationId xmlns:a16="http://schemas.microsoft.com/office/drawing/2014/main" id="{6FA4008F-E86A-438B-AE02-54077FD01C9C}"/>
            </a:ext>
          </a:extLst>
        </xdr:cNvPr>
        <xdr:cNvSpPr/>
      </xdr:nvSpPr>
      <xdr:spPr>
        <a:xfrm>
          <a:off x="13578840" y="99885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105954</xdr:rowOff>
    </xdr:from>
    <xdr:to>
      <xdr:col>76</xdr:col>
      <xdr:colOff>165100</xdr:colOff>
      <xdr:row>60</xdr:row>
      <xdr:rowOff>36104</xdr:rowOff>
    </xdr:to>
    <xdr:sp macro="" textlink="">
      <xdr:nvSpPr>
        <xdr:cNvPr id="644" name="フローチャート: 判断 643">
          <a:extLst>
            <a:ext uri="{FF2B5EF4-FFF2-40B4-BE49-F238E27FC236}">
              <a16:creationId xmlns:a16="http://schemas.microsoft.com/office/drawing/2014/main" id="{5B682D7F-0FEE-45F7-B74A-58737DC17A17}"/>
            </a:ext>
          </a:extLst>
        </xdr:cNvPr>
        <xdr:cNvSpPr/>
      </xdr:nvSpPr>
      <xdr:spPr>
        <a:xfrm>
          <a:off x="12804140" y="999671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79828</xdr:rowOff>
    </xdr:from>
    <xdr:to>
      <xdr:col>72</xdr:col>
      <xdr:colOff>38100</xdr:colOff>
      <xdr:row>60</xdr:row>
      <xdr:rowOff>9978</xdr:rowOff>
    </xdr:to>
    <xdr:sp macro="" textlink="">
      <xdr:nvSpPr>
        <xdr:cNvPr id="645" name="フローチャート: 判断 644">
          <a:extLst>
            <a:ext uri="{FF2B5EF4-FFF2-40B4-BE49-F238E27FC236}">
              <a16:creationId xmlns:a16="http://schemas.microsoft.com/office/drawing/2014/main" id="{E34E6525-BC8C-4A1E-AB45-BF5C1C1C7157}"/>
            </a:ext>
          </a:extLst>
        </xdr:cNvPr>
        <xdr:cNvSpPr/>
      </xdr:nvSpPr>
      <xdr:spPr>
        <a:xfrm>
          <a:off x="12029440" y="997058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114119</xdr:rowOff>
    </xdr:from>
    <xdr:to>
      <xdr:col>67</xdr:col>
      <xdr:colOff>101600</xdr:colOff>
      <xdr:row>60</xdr:row>
      <xdr:rowOff>44269</xdr:rowOff>
    </xdr:to>
    <xdr:sp macro="" textlink="">
      <xdr:nvSpPr>
        <xdr:cNvPr id="646" name="フローチャート: 判断 645">
          <a:extLst>
            <a:ext uri="{FF2B5EF4-FFF2-40B4-BE49-F238E27FC236}">
              <a16:creationId xmlns:a16="http://schemas.microsoft.com/office/drawing/2014/main" id="{41390F93-C628-4883-AD74-630AF32B7FC2}"/>
            </a:ext>
          </a:extLst>
        </xdr:cNvPr>
        <xdr:cNvSpPr/>
      </xdr:nvSpPr>
      <xdr:spPr>
        <a:xfrm>
          <a:off x="11231880" y="1000487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5FD1EEC5-5821-473C-8EE9-1479613ED508}"/>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96EA7C67-A02F-4D74-A622-A5FCC6856348}"/>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F30416D1-6329-4D2B-AF4F-3ED6F135D125}"/>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68F56871-E8A1-4F7A-8BE2-676987CDC5BF}"/>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1" name="テキスト ボックス 650">
          <a:extLst>
            <a:ext uri="{FF2B5EF4-FFF2-40B4-BE49-F238E27FC236}">
              <a16:creationId xmlns:a16="http://schemas.microsoft.com/office/drawing/2014/main" id="{2829C752-E74E-4322-9DB2-79F1088A5311}"/>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96157</xdr:rowOff>
    </xdr:from>
    <xdr:to>
      <xdr:col>85</xdr:col>
      <xdr:colOff>177800</xdr:colOff>
      <xdr:row>58</xdr:row>
      <xdr:rowOff>26307</xdr:rowOff>
    </xdr:to>
    <xdr:sp macro="" textlink="">
      <xdr:nvSpPr>
        <xdr:cNvPr id="652" name="楕円 651">
          <a:extLst>
            <a:ext uri="{FF2B5EF4-FFF2-40B4-BE49-F238E27FC236}">
              <a16:creationId xmlns:a16="http://schemas.microsoft.com/office/drawing/2014/main" id="{469D2E9C-393A-456E-80E3-282699447D14}"/>
            </a:ext>
          </a:extLst>
        </xdr:cNvPr>
        <xdr:cNvSpPr/>
      </xdr:nvSpPr>
      <xdr:spPr>
        <a:xfrm>
          <a:off x="14325600" y="9651637"/>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119034</xdr:rowOff>
    </xdr:from>
    <xdr:ext cx="405111" cy="259045"/>
    <xdr:sp macro="" textlink="">
      <xdr:nvSpPr>
        <xdr:cNvPr id="653" name="【保健センター・保健所】&#10;有形固定資産減価償却率該当値テキスト">
          <a:extLst>
            <a:ext uri="{FF2B5EF4-FFF2-40B4-BE49-F238E27FC236}">
              <a16:creationId xmlns:a16="http://schemas.microsoft.com/office/drawing/2014/main" id="{52F5649D-E254-4855-92AC-B09D21F521F1}"/>
            </a:ext>
          </a:extLst>
        </xdr:cNvPr>
        <xdr:cNvSpPr txBox="1"/>
      </xdr:nvSpPr>
      <xdr:spPr>
        <a:xfrm>
          <a:off x="14414500" y="95068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63500</xdr:rowOff>
    </xdr:from>
    <xdr:to>
      <xdr:col>81</xdr:col>
      <xdr:colOff>101600</xdr:colOff>
      <xdr:row>57</xdr:row>
      <xdr:rowOff>165100</xdr:rowOff>
    </xdr:to>
    <xdr:sp macro="" textlink="">
      <xdr:nvSpPr>
        <xdr:cNvPr id="654" name="楕円 653">
          <a:extLst>
            <a:ext uri="{FF2B5EF4-FFF2-40B4-BE49-F238E27FC236}">
              <a16:creationId xmlns:a16="http://schemas.microsoft.com/office/drawing/2014/main" id="{4189FFBF-D337-422E-8C7A-64E353206E30}"/>
            </a:ext>
          </a:extLst>
        </xdr:cNvPr>
        <xdr:cNvSpPr/>
      </xdr:nvSpPr>
      <xdr:spPr>
        <a:xfrm>
          <a:off x="13578840" y="961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114300</xdr:rowOff>
    </xdr:from>
    <xdr:to>
      <xdr:col>85</xdr:col>
      <xdr:colOff>127000</xdr:colOff>
      <xdr:row>57</xdr:row>
      <xdr:rowOff>146957</xdr:rowOff>
    </xdr:to>
    <xdr:cxnSp macro="">
      <xdr:nvCxnSpPr>
        <xdr:cNvPr id="655" name="直線コネクタ 654">
          <a:extLst>
            <a:ext uri="{FF2B5EF4-FFF2-40B4-BE49-F238E27FC236}">
              <a16:creationId xmlns:a16="http://schemas.microsoft.com/office/drawing/2014/main" id="{B0FFA9BB-6429-4881-A582-85C3D43BB3C3}"/>
            </a:ext>
          </a:extLst>
        </xdr:cNvPr>
        <xdr:cNvCxnSpPr/>
      </xdr:nvCxnSpPr>
      <xdr:spPr>
        <a:xfrm>
          <a:off x="13629640" y="9669780"/>
          <a:ext cx="74676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30843</xdr:rowOff>
    </xdr:from>
    <xdr:to>
      <xdr:col>76</xdr:col>
      <xdr:colOff>165100</xdr:colOff>
      <xdr:row>57</xdr:row>
      <xdr:rowOff>132443</xdr:rowOff>
    </xdr:to>
    <xdr:sp macro="" textlink="">
      <xdr:nvSpPr>
        <xdr:cNvPr id="656" name="楕円 655">
          <a:extLst>
            <a:ext uri="{FF2B5EF4-FFF2-40B4-BE49-F238E27FC236}">
              <a16:creationId xmlns:a16="http://schemas.microsoft.com/office/drawing/2014/main" id="{F5D72F5D-FE8F-40E1-B31D-C5053D853A70}"/>
            </a:ext>
          </a:extLst>
        </xdr:cNvPr>
        <xdr:cNvSpPr/>
      </xdr:nvSpPr>
      <xdr:spPr>
        <a:xfrm>
          <a:off x="12804140" y="9586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81643</xdr:rowOff>
    </xdr:from>
    <xdr:to>
      <xdr:col>81</xdr:col>
      <xdr:colOff>50800</xdr:colOff>
      <xdr:row>57</xdr:row>
      <xdr:rowOff>114300</xdr:rowOff>
    </xdr:to>
    <xdr:cxnSp macro="">
      <xdr:nvCxnSpPr>
        <xdr:cNvPr id="657" name="直線コネクタ 656">
          <a:extLst>
            <a:ext uri="{FF2B5EF4-FFF2-40B4-BE49-F238E27FC236}">
              <a16:creationId xmlns:a16="http://schemas.microsoft.com/office/drawing/2014/main" id="{90644FB0-9DAD-4B2D-B7B5-307F9E36039D}"/>
            </a:ext>
          </a:extLst>
        </xdr:cNvPr>
        <xdr:cNvCxnSpPr/>
      </xdr:nvCxnSpPr>
      <xdr:spPr>
        <a:xfrm>
          <a:off x="12854940" y="9637123"/>
          <a:ext cx="7747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169635</xdr:rowOff>
    </xdr:from>
    <xdr:to>
      <xdr:col>72</xdr:col>
      <xdr:colOff>38100</xdr:colOff>
      <xdr:row>57</xdr:row>
      <xdr:rowOff>99785</xdr:rowOff>
    </xdr:to>
    <xdr:sp macro="" textlink="">
      <xdr:nvSpPr>
        <xdr:cNvPr id="658" name="楕円 657">
          <a:extLst>
            <a:ext uri="{FF2B5EF4-FFF2-40B4-BE49-F238E27FC236}">
              <a16:creationId xmlns:a16="http://schemas.microsoft.com/office/drawing/2014/main" id="{8387A0EB-AC65-4C39-B8C0-77DD215ACD19}"/>
            </a:ext>
          </a:extLst>
        </xdr:cNvPr>
        <xdr:cNvSpPr/>
      </xdr:nvSpPr>
      <xdr:spPr>
        <a:xfrm>
          <a:off x="12029440" y="955747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48985</xdr:rowOff>
    </xdr:from>
    <xdr:to>
      <xdr:col>76</xdr:col>
      <xdr:colOff>114300</xdr:colOff>
      <xdr:row>57</xdr:row>
      <xdr:rowOff>81643</xdr:rowOff>
    </xdr:to>
    <xdr:cxnSp macro="">
      <xdr:nvCxnSpPr>
        <xdr:cNvPr id="659" name="直線コネクタ 658">
          <a:extLst>
            <a:ext uri="{FF2B5EF4-FFF2-40B4-BE49-F238E27FC236}">
              <a16:creationId xmlns:a16="http://schemas.microsoft.com/office/drawing/2014/main" id="{E8C8CCB9-4335-434E-8E3E-094D2D42B8AE}"/>
            </a:ext>
          </a:extLst>
        </xdr:cNvPr>
        <xdr:cNvCxnSpPr/>
      </xdr:nvCxnSpPr>
      <xdr:spPr>
        <a:xfrm>
          <a:off x="12072620" y="9604465"/>
          <a:ext cx="78232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56</xdr:row>
      <xdr:rowOff>136978</xdr:rowOff>
    </xdr:from>
    <xdr:to>
      <xdr:col>67</xdr:col>
      <xdr:colOff>101600</xdr:colOff>
      <xdr:row>57</xdr:row>
      <xdr:rowOff>67128</xdr:rowOff>
    </xdr:to>
    <xdr:sp macro="" textlink="">
      <xdr:nvSpPr>
        <xdr:cNvPr id="660" name="楕円 659">
          <a:extLst>
            <a:ext uri="{FF2B5EF4-FFF2-40B4-BE49-F238E27FC236}">
              <a16:creationId xmlns:a16="http://schemas.microsoft.com/office/drawing/2014/main" id="{66F0C212-5949-44FD-BFB4-F310350E0A8D}"/>
            </a:ext>
          </a:extLst>
        </xdr:cNvPr>
        <xdr:cNvSpPr/>
      </xdr:nvSpPr>
      <xdr:spPr>
        <a:xfrm>
          <a:off x="11231880" y="952481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16328</xdr:rowOff>
    </xdr:from>
    <xdr:to>
      <xdr:col>71</xdr:col>
      <xdr:colOff>177800</xdr:colOff>
      <xdr:row>57</xdr:row>
      <xdr:rowOff>48985</xdr:rowOff>
    </xdr:to>
    <xdr:cxnSp macro="">
      <xdr:nvCxnSpPr>
        <xdr:cNvPr id="661" name="直線コネクタ 660">
          <a:extLst>
            <a:ext uri="{FF2B5EF4-FFF2-40B4-BE49-F238E27FC236}">
              <a16:creationId xmlns:a16="http://schemas.microsoft.com/office/drawing/2014/main" id="{20C5AA05-BFA2-4645-9636-37240006125B}"/>
            </a:ext>
          </a:extLst>
        </xdr:cNvPr>
        <xdr:cNvCxnSpPr/>
      </xdr:nvCxnSpPr>
      <xdr:spPr>
        <a:xfrm>
          <a:off x="11282680" y="9571808"/>
          <a:ext cx="78994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19067</xdr:rowOff>
    </xdr:from>
    <xdr:ext cx="405111" cy="259045"/>
    <xdr:sp macro="" textlink="">
      <xdr:nvSpPr>
        <xdr:cNvPr id="662" name="n_1aveValue【保健センター・保健所】&#10;有形固定資産減価償却率">
          <a:extLst>
            <a:ext uri="{FF2B5EF4-FFF2-40B4-BE49-F238E27FC236}">
              <a16:creationId xmlns:a16="http://schemas.microsoft.com/office/drawing/2014/main" id="{8E7B57A5-47DF-4F48-8EC0-22363BFFBEBD}"/>
            </a:ext>
          </a:extLst>
        </xdr:cNvPr>
        <xdr:cNvSpPr txBox="1"/>
      </xdr:nvSpPr>
      <xdr:spPr>
        <a:xfrm>
          <a:off x="13437244" y="10077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27231</xdr:rowOff>
    </xdr:from>
    <xdr:ext cx="405111" cy="259045"/>
    <xdr:sp macro="" textlink="">
      <xdr:nvSpPr>
        <xdr:cNvPr id="663" name="n_2aveValue【保健センター・保健所】&#10;有形固定資産減価償却率">
          <a:extLst>
            <a:ext uri="{FF2B5EF4-FFF2-40B4-BE49-F238E27FC236}">
              <a16:creationId xmlns:a16="http://schemas.microsoft.com/office/drawing/2014/main" id="{A565F273-386D-4DCE-A9AB-44CAD27ECF81}"/>
            </a:ext>
          </a:extLst>
        </xdr:cNvPr>
        <xdr:cNvSpPr txBox="1"/>
      </xdr:nvSpPr>
      <xdr:spPr>
        <a:xfrm>
          <a:off x="12675244" y="100856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1105</xdr:rowOff>
    </xdr:from>
    <xdr:ext cx="405111" cy="259045"/>
    <xdr:sp macro="" textlink="">
      <xdr:nvSpPr>
        <xdr:cNvPr id="664" name="n_3aveValue【保健センター・保健所】&#10;有形固定資産減価償却率">
          <a:extLst>
            <a:ext uri="{FF2B5EF4-FFF2-40B4-BE49-F238E27FC236}">
              <a16:creationId xmlns:a16="http://schemas.microsoft.com/office/drawing/2014/main" id="{A2671ABA-754F-4388-8BFF-91E513169BC6}"/>
            </a:ext>
          </a:extLst>
        </xdr:cNvPr>
        <xdr:cNvSpPr txBox="1"/>
      </xdr:nvSpPr>
      <xdr:spPr>
        <a:xfrm>
          <a:off x="11900544" y="100595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35396</xdr:rowOff>
    </xdr:from>
    <xdr:ext cx="405111" cy="259045"/>
    <xdr:sp macro="" textlink="">
      <xdr:nvSpPr>
        <xdr:cNvPr id="665" name="n_4aveValue【保健センター・保健所】&#10;有形固定資産減価償却率">
          <a:extLst>
            <a:ext uri="{FF2B5EF4-FFF2-40B4-BE49-F238E27FC236}">
              <a16:creationId xmlns:a16="http://schemas.microsoft.com/office/drawing/2014/main" id="{59DFFB8A-5ABF-4545-8AE3-412619D9D996}"/>
            </a:ext>
          </a:extLst>
        </xdr:cNvPr>
        <xdr:cNvSpPr txBox="1"/>
      </xdr:nvSpPr>
      <xdr:spPr>
        <a:xfrm>
          <a:off x="11102984" y="100937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10177</xdr:rowOff>
    </xdr:from>
    <xdr:ext cx="405111" cy="259045"/>
    <xdr:sp macro="" textlink="">
      <xdr:nvSpPr>
        <xdr:cNvPr id="666" name="n_1mainValue【保健センター・保健所】&#10;有形固定資産減価償却率">
          <a:extLst>
            <a:ext uri="{FF2B5EF4-FFF2-40B4-BE49-F238E27FC236}">
              <a16:creationId xmlns:a16="http://schemas.microsoft.com/office/drawing/2014/main" id="{3185E49D-E212-4071-BCA2-E50EEF2D3160}"/>
            </a:ext>
          </a:extLst>
        </xdr:cNvPr>
        <xdr:cNvSpPr txBox="1"/>
      </xdr:nvSpPr>
      <xdr:spPr>
        <a:xfrm>
          <a:off x="13437244" y="9398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148970</xdr:rowOff>
    </xdr:from>
    <xdr:ext cx="405111" cy="259045"/>
    <xdr:sp macro="" textlink="">
      <xdr:nvSpPr>
        <xdr:cNvPr id="667" name="n_2mainValue【保健センター・保健所】&#10;有形固定資産減価償却率">
          <a:extLst>
            <a:ext uri="{FF2B5EF4-FFF2-40B4-BE49-F238E27FC236}">
              <a16:creationId xmlns:a16="http://schemas.microsoft.com/office/drawing/2014/main" id="{0DBFB36C-2022-4657-91F5-D60CFAEC4892}"/>
            </a:ext>
          </a:extLst>
        </xdr:cNvPr>
        <xdr:cNvSpPr txBox="1"/>
      </xdr:nvSpPr>
      <xdr:spPr>
        <a:xfrm>
          <a:off x="12675244" y="9369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116312</xdr:rowOff>
    </xdr:from>
    <xdr:ext cx="405111" cy="259045"/>
    <xdr:sp macro="" textlink="">
      <xdr:nvSpPr>
        <xdr:cNvPr id="668" name="n_3mainValue【保健センター・保健所】&#10;有形固定資産減価償却率">
          <a:extLst>
            <a:ext uri="{FF2B5EF4-FFF2-40B4-BE49-F238E27FC236}">
              <a16:creationId xmlns:a16="http://schemas.microsoft.com/office/drawing/2014/main" id="{0A32376D-57F4-4934-92D6-4B6143F5467C}"/>
            </a:ext>
          </a:extLst>
        </xdr:cNvPr>
        <xdr:cNvSpPr txBox="1"/>
      </xdr:nvSpPr>
      <xdr:spPr>
        <a:xfrm>
          <a:off x="11900544" y="9336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83655</xdr:rowOff>
    </xdr:from>
    <xdr:ext cx="405111" cy="259045"/>
    <xdr:sp macro="" textlink="">
      <xdr:nvSpPr>
        <xdr:cNvPr id="669" name="n_4mainValue【保健センター・保健所】&#10;有形固定資産減価償却率">
          <a:extLst>
            <a:ext uri="{FF2B5EF4-FFF2-40B4-BE49-F238E27FC236}">
              <a16:creationId xmlns:a16="http://schemas.microsoft.com/office/drawing/2014/main" id="{4B23BD85-A1E8-4619-8A96-22C759088729}"/>
            </a:ext>
          </a:extLst>
        </xdr:cNvPr>
        <xdr:cNvSpPr txBox="1"/>
      </xdr:nvSpPr>
      <xdr:spPr>
        <a:xfrm>
          <a:off x="11102984" y="9303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0" name="正方形/長方形 669">
          <a:extLst>
            <a:ext uri="{FF2B5EF4-FFF2-40B4-BE49-F238E27FC236}">
              <a16:creationId xmlns:a16="http://schemas.microsoft.com/office/drawing/2014/main" id="{B7281139-CF72-4F3B-8084-825822C9A7B0}"/>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1" name="正方形/長方形 670">
          <a:extLst>
            <a:ext uri="{FF2B5EF4-FFF2-40B4-BE49-F238E27FC236}">
              <a16:creationId xmlns:a16="http://schemas.microsoft.com/office/drawing/2014/main" id="{8D117CDF-BA50-4CF7-9032-57AC8F2D8AD9}"/>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2" name="正方形/長方形 671">
          <a:extLst>
            <a:ext uri="{FF2B5EF4-FFF2-40B4-BE49-F238E27FC236}">
              <a16:creationId xmlns:a16="http://schemas.microsoft.com/office/drawing/2014/main" id="{FFB34775-55A6-4E73-B50C-A32FA92F77FA}"/>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3" name="正方形/長方形 672">
          <a:extLst>
            <a:ext uri="{FF2B5EF4-FFF2-40B4-BE49-F238E27FC236}">
              <a16:creationId xmlns:a16="http://schemas.microsoft.com/office/drawing/2014/main" id="{CDB2ADC0-1F9C-470B-A553-FC6636A7A690}"/>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4" name="正方形/長方形 673">
          <a:extLst>
            <a:ext uri="{FF2B5EF4-FFF2-40B4-BE49-F238E27FC236}">
              <a16:creationId xmlns:a16="http://schemas.microsoft.com/office/drawing/2014/main" id="{A21456DE-01AA-4033-BB9C-C37567071CDF}"/>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5" name="正方形/長方形 674">
          <a:extLst>
            <a:ext uri="{FF2B5EF4-FFF2-40B4-BE49-F238E27FC236}">
              <a16:creationId xmlns:a16="http://schemas.microsoft.com/office/drawing/2014/main" id="{B3ADE889-E99B-42C1-9007-8641C0DE2EB5}"/>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6" name="正方形/長方形 675">
          <a:extLst>
            <a:ext uri="{FF2B5EF4-FFF2-40B4-BE49-F238E27FC236}">
              <a16:creationId xmlns:a16="http://schemas.microsoft.com/office/drawing/2014/main" id="{477B43E0-C07D-4B5C-9B06-3C453215349A}"/>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7" name="正方形/長方形 676">
          <a:extLst>
            <a:ext uri="{FF2B5EF4-FFF2-40B4-BE49-F238E27FC236}">
              <a16:creationId xmlns:a16="http://schemas.microsoft.com/office/drawing/2014/main" id="{3CE8F2A9-5F29-4EE2-87AF-83F6338E6D30}"/>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8" name="テキスト ボックス 677">
          <a:extLst>
            <a:ext uri="{FF2B5EF4-FFF2-40B4-BE49-F238E27FC236}">
              <a16:creationId xmlns:a16="http://schemas.microsoft.com/office/drawing/2014/main" id="{49208E67-6379-444A-918C-2C4DADC4E141}"/>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9" name="直線コネクタ 678">
          <a:extLst>
            <a:ext uri="{FF2B5EF4-FFF2-40B4-BE49-F238E27FC236}">
              <a16:creationId xmlns:a16="http://schemas.microsoft.com/office/drawing/2014/main" id="{C89C27D3-E935-48C9-90AB-73E7D88441BB}"/>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80" name="直線コネクタ 679">
          <a:extLst>
            <a:ext uri="{FF2B5EF4-FFF2-40B4-BE49-F238E27FC236}">
              <a16:creationId xmlns:a16="http://schemas.microsoft.com/office/drawing/2014/main" id="{890EB2A0-F3DE-4404-AD0E-4EC5983C19E1}"/>
            </a:ext>
          </a:extLst>
        </xdr:cNvPr>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81" name="テキスト ボックス 680">
          <a:extLst>
            <a:ext uri="{FF2B5EF4-FFF2-40B4-BE49-F238E27FC236}">
              <a16:creationId xmlns:a16="http://schemas.microsoft.com/office/drawing/2014/main" id="{A1E80FAF-2B4E-4E88-88D8-8F82BB5F3214}"/>
            </a:ext>
          </a:extLst>
        </xdr:cNvPr>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2" name="直線コネクタ 681">
          <a:extLst>
            <a:ext uri="{FF2B5EF4-FFF2-40B4-BE49-F238E27FC236}">
              <a16:creationId xmlns:a16="http://schemas.microsoft.com/office/drawing/2014/main" id="{210B503F-4A3B-445B-8407-829D1F0C0214}"/>
            </a:ext>
          </a:extLst>
        </xdr:cNvPr>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3" name="テキスト ボックス 682">
          <a:extLst>
            <a:ext uri="{FF2B5EF4-FFF2-40B4-BE49-F238E27FC236}">
              <a16:creationId xmlns:a16="http://schemas.microsoft.com/office/drawing/2014/main" id="{94F04F27-BC29-4FD6-9363-4A6C5C636BE6}"/>
            </a:ext>
          </a:extLst>
        </xdr:cNvPr>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4" name="直線コネクタ 683">
          <a:extLst>
            <a:ext uri="{FF2B5EF4-FFF2-40B4-BE49-F238E27FC236}">
              <a16:creationId xmlns:a16="http://schemas.microsoft.com/office/drawing/2014/main" id="{7306E666-1591-4F62-98A2-2FC1ADDF03C3}"/>
            </a:ext>
          </a:extLst>
        </xdr:cNvPr>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5" name="テキスト ボックス 684">
          <a:extLst>
            <a:ext uri="{FF2B5EF4-FFF2-40B4-BE49-F238E27FC236}">
              <a16:creationId xmlns:a16="http://schemas.microsoft.com/office/drawing/2014/main" id="{E5B7D560-EF64-49B9-9843-2653BEEDE9FF}"/>
            </a:ext>
          </a:extLst>
        </xdr:cNvPr>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6" name="直線コネクタ 685">
          <a:extLst>
            <a:ext uri="{FF2B5EF4-FFF2-40B4-BE49-F238E27FC236}">
              <a16:creationId xmlns:a16="http://schemas.microsoft.com/office/drawing/2014/main" id="{B8736390-DF23-4D96-91A7-54692D859B3B}"/>
            </a:ext>
          </a:extLst>
        </xdr:cNvPr>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7" name="テキスト ボックス 686">
          <a:extLst>
            <a:ext uri="{FF2B5EF4-FFF2-40B4-BE49-F238E27FC236}">
              <a16:creationId xmlns:a16="http://schemas.microsoft.com/office/drawing/2014/main" id="{A298FF38-B803-4C0E-BA63-F80C8DACC54D}"/>
            </a:ext>
          </a:extLst>
        </xdr:cNvPr>
        <xdr:cNvSpPr txBox="1"/>
      </xdr:nvSpPr>
      <xdr:spPr>
        <a:xfrm>
          <a:off x="1569484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8" name="直線コネクタ 687">
          <a:extLst>
            <a:ext uri="{FF2B5EF4-FFF2-40B4-BE49-F238E27FC236}">
              <a16:creationId xmlns:a16="http://schemas.microsoft.com/office/drawing/2014/main" id="{02452301-526A-405E-BD00-E1F9311E2760}"/>
            </a:ext>
          </a:extLst>
        </xdr:cNvPr>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9" name="テキスト ボックス 688">
          <a:extLst>
            <a:ext uri="{FF2B5EF4-FFF2-40B4-BE49-F238E27FC236}">
              <a16:creationId xmlns:a16="http://schemas.microsoft.com/office/drawing/2014/main" id="{1F289E60-9EE9-4670-B335-D3A635AA6E31}"/>
            </a:ext>
          </a:extLst>
        </xdr:cNvPr>
        <xdr:cNvSpPr txBox="1"/>
      </xdr:nvSpPr>
      <xdr:spPr>
        <a:xfrm>
          <a:off x="1569484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0" name="直線コネクタ 689">
          <a:extLst>
            <a:ext uri="{FF2B5EF4-FFF2-40B4-BE49-F238E27FC236}">
              <a16:creationId xmlns:a16="http://schemas.microsoft.com/office/drawing/2014/main" id="{3B99F5BD-BA75-4595-9D26-D3B58A554545}"/>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1" name="テキスト ボックス 690">
          <a:extLst>
            <a:ext uri="{FF2B5EF4-FFF2-40B4-BE49-F238E27FC236}">
              <a16:creationId xmlns:a16="http://schemas.microsoft.com/office/drawing/2014/main" id="{7842ECEB-F38B-4617-A492-0AB80A2B9D93}"/>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2" name="【保健センター・保健所】&#10;一人当たり面積グラフ枠">
          <a:extLst>
            <a:ext uri="{FF2B5EF4-FFF2-40B4-BE49-F238E27FC236}">
              <a16:creationId xmlns:a16="http://schemas.microsoft.com/office/drawing/2014/main" id="{ECB2C9E1-599E-4C70-9DFA-7B1DB055919B}"/>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95250</xdr:rowOff>
    </xdr:from>
    <xdr:to>
      <xdr:col>116</xdr:col>
      <xdr:colOff>62864</xdr:colOff>
      <xdr:row>64</xdr:row>
      <xdr:rowOff>38100</xdr:rowOff>
    </xdr:to>
    <xdr:cxnSp macro="">
      <xdr:nvCxnSpPr>
        <xdr:cNvPr id="693" name="直線コネクタ 692">
          <a:extLst>
            <a:ext uri="{FF2B5EF4-FFF2-40B4-BE49-F238E27FC236}">
              <a16:creationId xmlns:a16="http://schemas.microsoft.com/office/drawing/2014/main" id="{81A63D25-555D-433B-B906-F81D2DDB8895}"/>
            </a:ext>
          </a:extLst>
        </xdr:cNvPr>
        <xdr:cNvCxnSpPr/>
      </xdr:nvCxnSpPr>
      <xdr:spPr>
        <a:xfrm flipV="1">
          <a:off x="19509104" y="9315450"/>
          <a:ext cx="0" cy="1451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41927</xdr:rowOff>
    </xdr:from>
    <xdr:ext cx="469744" cy="259045"/>
    <xdr:sp macro="" textlink="">
      <xdr:nvSpPr>
        <xdr:cNvPr id="694" name="【保健センター・保健所】&#10;一人当たり面積最小値テキスト">
          <a:extLst>
            <a:ext uri="{FF2B5EF4-FFF2-40B4-BE49-F238E27FC236}">
              <a16:creationId xmlns:a16="http://schemas.microsoft.com/office/drawing/2014/main" id="{69819226-E471-4525-9FE8-74E78CC83311}"/>
            </a:ext>
          </a:extLst>
        </xdr:cNvPr>
        <xdr:cNvSpPr txBox="1"/>
      </xdr:nvSpPr>
      <xdr:spPr>
        <a:xfrm>
          <a:off x="19547840" y="1077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38100</xdr:rowOff>
    </xdr:from>
    <xdr:to>
      <xdr:col>116</xdr:col>
      <xdr:colOff>152400</xdr:colOff>
      <xdr:row>64</xdr:row>
      <xdr:rowOff>38100</xdr:rowOff>
    </xdr:to>
    <xdr:cxnSp macro="">
      <xdr:nvCxnSpPr>
        <xdr:cNvPr id="695" name="直線コネクタ 694">
          <a:extLst>
            <a:ext uri="{FF2B5EF4-FFF2-40B4-BE49-F238E27FC236}">
              <a16:creationId xmlns:a16="http://schemas.microsoft.com/office/drawing/2014/main" id="{EC0B52E9-F45D-4397-A228-BF708E6371E1}"/>
            </a:ext>
          </a:extLst>
        </xdr:cNvPr>
        <xdr:cNvCxnSpPr/>
      </xdr:nvCxnSpPr>
      <xdr:spPr>
        <a:xfrm>
          <a:off x="19443700" y="107670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41927</xdr:rowOff>
    </xdr:from>
    <xdr:ext cx="469744" cy="259045"/>
    <xdr:sp macro="" textlink="">
      <xdr:nvSpPr>
        <xdr:cNvPr id="696" name="【保健センター・保健所】&#10;一人当たり面積最大値テキスト">
          <a:extLst>
            <a:ext uri="{FF2B5EF4-FFF2-40B4-BE49-F238E27FC236}">
              <a16:creationId xmlns:a16="http://schemas.microsoft.com/office/drawing/2014/main" id="{35F3C77B-709C-480C-B424-2537F83A547D}"/>
            </a:ext>
          </a:extLst>
        </xdr:cNvPr>
        <xdr:cNvSpPr txBox="1"/>
      </xdr:nvSpPr>
      <xdr:spPr>
        <a:xfrm>
          <a:off x="19547840" y="9094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95250</xdr:rowOff>
    </xdr:from>
    <xdr:to>
      <xdr:col>116</xdr:col>
      <xdr:colOff>152400</xdr:colOff>
      <xdr:row>55</xdr:row>
      <xdr:rowOff>95250</xdr:rowOff>
    </xdr:to>
    <xdr:cxnSp macro="">
      <xdr:nvCxnSpPr>
        <xdr:cNvPr id="697" name="直線コネクタ 696">
          <a:extLst>
            <a:ext uri="{FF2B5EF4-FFF2-40B4-BE49-F238E27FC236}">
              <a16:creationId xmlns:a16="http://schemas.microsoft.com/office/drawing/2014/main" id="{CFECF837-43F9-4A82-B934-517AE2866C08}"/>
            </a:ext>
          </a:extLst>
        </xdr:cNvPr>
        <xdr:cNvCxnSpPr/>
      </xdr:nvCxnSpPr>
      <xdr:spPr>
        <a:xfrm>
          <a:off x="19443700" y="93154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3827</xdr:rowOff>
    </xdr:from>
    <xdr:ext cx="469744" cy="259045"/>
    <xdr:sp macro="" textlink="">
      <xdr:nvSpPr>
        <xdr:cNvPr id="698" name="【保健センター・保健所】&#10;一人当たり面積平均値テキスト">
          <a:extLst>
            <a:ext uri="{FF2B5EF4-FFF2-40B4-BE49-F238E27FC236}">
              <a16:creationId xmlns:a16="http://schemas.microsoft.com/office/drawing/2014/main" id="{F0D06C77-302E-4018-B9B2-21B2B7C258F6}"/>
            </a:ext>
          </a:extLst>
        </xdr:cNvPr>
        <xdr:cNvSpPr txBox="1"/>
      </xdr:nvSpPr>
      <xdr:spPr>
        <a:xfrm>
          <a:off x="19547840" y="103975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25400</xdr:rowOff>
    </xdr:from>
    <xdr:to>
      <xdr:col>116</xdr:col>
      <xdr:colOff>114300</xdr:colOff>
      <xdr:row>62</xdr:row>
      <xdr:rowOff>127000</xdr:rowOff>
    </xdr:to>
    <xdr:sp macro="" textlink="">
      <xdr:nvSpPr>
        <xdr:cNvPr id="699" name="フローチャート: 判断 698">
          <a:extLst>
            <a:ext uri="{FF2B5EF4-FFF2-40B4-BE49-F238E27FC236}">
              <a16:creationId xmlns:a16="http://schemas.microsoft.com/office/drawing/2014/main" id="{F1004888-D221-43F7-AE82-D7E6AFF3072E}"/>
            </a:ext>
          </a:extLst>
        </xdr:cNvPr>
        <xdr:cNvSpPr/>
      </xdr:nvSpPr>
      <xdr:spPr>
        <a:xfrm>
          <a:off x="1945894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25400</xdr:rowOff>
    </xdr:from>
    <xdr:to>
      <xdr:col>112</xdr:col>
      <xdr:colOff>38100</xdr:colOff>
      <xdr:row>62</xdr:row>
      <xdr:rowOff>127000</xdr:rowOff>
    </xdr:to>
    <xdr:sp macro="" textlink="">
      <xdr:nvSpPr>
        <xdr:cNvPr id="700" name="フローチャート: 判断 699">
          <a:extLst>
            <a:ext uri="{FF2B5EF4-FFF2-40B4-BE49-F238E27FC236}">
              <a16:creationId xmlns:a16="http://schemas.microsoft.com/office/drawing/2014/main" id="{A66070CC-F359-4A19-BDD6-79939D41CB91}"/>
            </a:ext>
          </a:extLst>
        </xdr:cNvPr>
        <xdr:cNvSpPr/>
      </xdr:nvSpPr>
      <xdr:spPr>
        <a:xfrm>
          <a:off x="18735040" y="1041908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44450</xdr:rowOff>
    </xdr:from>
    <xdr:to>
      <xdr:col>107</xdr:col>
      <xdr:colOff>101600</xdr:colOff>
      <xdr:row>62</xdr:row>
      <xdr:rowOff>146050</xdr:rowOff>
    </xdr:to>
    <xdr:sp macro="" textlink="">
      <xdr:nvSpPr>
        <xdr:cNvPr id="701" name="フローチャート: 判断 700">
          <a:extLst>
            <a:ext uri="{FF2B5EF4-FFF2-40B4-BE49-F238E27FC236}">
              <a16:creationId xmlns:a16="http://schemas.microsoft.com/office/drawing/2014/main" id="{CA8EBFA8-B66D-48BC-AC37-D4F8FB45D5D6}"/>
            </a:ext>
          </a:extLst>
        </xdr:cNvPr>
        <xdr:cNvSpPr/>
      </xdr:nvSpPr>
      <xdr:spPr>
        <a:xfrm>
          <a:off x="17937480" y="1043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44450</xdr:rowOff>
    </xdr:from>
    <xdr:to>
      <xdr:col>102</xdr:col>
      <xdr:colOff>165100</xdr:colOff>
      <xdr:row>62</xdr:row>
      <xdr:rowOff>146050</xdr:rowOff>
    </xdr:to>
    <xdr:sp macro="" textlink="">
      <xdr:nvSpPr>
        <xdr:cNvPr id="702" name="フローチャート: 判断 701">
          <a:extLst>
            <a:ext uri="{FF2B5EF4-FFF2-40B4-BE49-F238E27FC236}">
              <a16:creationId xmlns:a16="http://schemas.microsoft.com/office/drawing/2014/main" id="{6A6E0C34-E1D3-4D6A-94FC-E2B67B9590B9}"/>
            </a:ext>
          </a:extLst>
        </xdr:cNvPr>
        <xdr:cNvSpPr/>
      </xdr:nvSpPr>
      <xdr:spPr>
        <a:xfrm>
          <a:off x="17162780" y="1043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25400</xdr:rowOff>
    </xdr:from>
    <xdr:to>
      <xdr:col>98</xdr:col>
      <xdr:colOff>38100</xdr:colOff>
      <xdr:row>62</xdr:row>
      <xdr:rowOff>127000</xdr:rowOff>
    </xdr:to>
    <xdr:sp macro="" textlink="">
      <xdr:nvSpPr>
        <xdr:cNvPr id="703" name="フローチャート: 判断 702">
          <a:extLst>
            <a:ext uri="{FF2B5EF4-FFF2-40B4-BE49-F238E27FC236}">
              <a16:creationId xmlns:a16="http://schemas.microsoft.com/office/drawing/2014/main" id="{D581754D-2197-406A-A5CF-12976C1961F1}"/>
            </a:ext>
          </a:extLst>
        </xdr:cNvPr>
        <xdr:cNvSpPr/>
      </xdr:nvSpPr>
      <xdr:spPr>
        <a:xfrm>
          <a:off x="16388080" y="1041908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B37CFAB8-7D0F-48ED-81D3-61FBDFE2DAB6}"/>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19515C08-6CDD-432A-925B-9D1872C94EAD}"/>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A0F78855-8696-4B88-BE62-1937F5EED59D}"/>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99B1DE19-DF7B-4296-92F9-5419A1C60174}"/>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8" name="テキスト ボックス 707">
          <a:extLst>
            <a:ext uri="{FF2B5EF4-FFF2-40B4-BE49-F238E27FC236}">
              <a16:creationId xmlns:a16="http://schemas.microsoft.com/office/drawing/2014/main" id="{87374054-4B8E-4570-97E3-A73FFFC6E01B}"/>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63500</xdr:rowOff>
    </xdr:from>
    <xdr:to>
      <xdr:col>116</xdr:col>
      <xdr:colOff>114300</xdr:colOff>
      <xdr:row>59</xdr:row>
      <xdr:rowOff>165100</xdr:rowOff>
    </xdr:to>
    <xdr:sp macro="" textlink="">
      <xdr:nvSpPr>
        <xdr:cNvPr id="709" name="楕円 708">
          <a:extLst>
            <a:ext uri="{FF2B5EF4-FFF2-40B4-BE49-F238E27FC236}">
              <a16:creationId xmlns:a16="http://schemas.microsoft.com/office/drawing/2014/main" id="{F5EA165E-8E89-4CFE-9433-CA2CEED7C297}"/>
            </a:ext>
          </a:extLst>
        </xdr:cNvPr>
        <xdr:cNvSpPr/>
      </xdr:nvSpPr>
      <xdr:spPr>
        <a:xfrm>
          <a:off x="19458940" y="9954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86377</xdr:rowOff>
    </xdr:from>
    <xdr:ext cx="469744" cy="259045"/>
    <xdr:sp macro="" textlink="">
      <xdr:nvSpPr>
        <xdr:cNvPr id="710" name="【保健センター・保健所】&#10;一人当たり面積該当値テキスト">
          <a:extLst>
            <a:ext uri="{FF2B5EF4-FFF2-40B4-BE49-F238E27FC236}">
              <a16:creationId xmlns:a16="http://schemas.microsoft.com/office/drawing/2014/main" id="{F67D565D-EDFD-4801-9719-56F926E7DEAA}"/>
            </a:ext>
          </a:extLst>
        </xdr:cNvPr>
        <xdr:cNvSpPr txBox="1"/>
      </xdr:nvSpPr>
      <xdr:spPr>
        <a:xfrm>
          <a:off x="19547840" y="9809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63500</xdr:rowOff>
    </xdr:from>
    <xdr:to>
      <xdr:col>112</xdr:col>
      <xdr:colOff>38100</xdr:colOff>
      <xdr:row>59</xdr:row>
      <xdr:rowOff>165100</xdr:rowOff>
    </xdr:to>
    <xdr:sp macro="" textlink="">
      <xdr:nvSpPr>
        <xdr:cNvPr id="711" name="楕円 710">
          <a:extLst>
            <a:ext uri="{FF2B5EF4-FFF2-40B4-BE49-F238E27FC236}">
              <a16:creationId xmlns:a16="http://schemas.microsoft.com/office/drawing/2014/main" id="{8DF35617-655E-445D-9500-0E28E85E6A1D}"/>
            </a:ext>
          </a:extLst>
        </xdr:cNvPr>
        <xdr:cNvSpPr/>
      </xdr:nvSpPr>
      <xdr:spPr>
        <a:xfrm>
          <a:off x="18735040" y="995426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114300</xdr:rowOff>
    </xdr:from>
    <xdr:to>
      <xdr:col>116</xdr:col>
      <xdr:colOff>63500</xdr:colOff>
      <xdr:row>59</xdr:row>
      <xdr:rowOff>114300</xdr:rowOff>
    </xdr:to>
    <xdr:cxnSp macro="">
      <xdr:nvCxnSpPr>
        <xdr:cNvPr id="712" name="直線コネクタ 711">
          <a:extLst>
            <a:ext uri="{FF2B5EF4-FFF2-40B4-BE49-F238E27FC236}">
              <a16:creationId xmlns:a16="http://schemas.microsoft.com/office/drawing/2014/main" id="{B9AF4C3A-2C22-45FF-8E80-42F1347153F3}"/>
            </a:ext>
          </a:extLst>
        </xdr:cNvPr>
        <xdr:cNvCxnSpPr/>
      </xdr:nvCxnSpPr>
      <xdr:spPr>
        <a:xfrm>
          <a:off x="18778220" y="1000506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44450</xdr:rowOff>
    </xdr:from>
    <xdr:to>
      <xdr:col>107</xdr:col>
      <xdr:colOff>101600</xdr:colOff>
      <xdr:row>59</xdr:row>
      <xdr:rowOff>146050</xdr:rowOff>
    </xdr:to>
    <xdr:sp macro="" textlink="">
      <xdr:nvSpPr>
        <xdr:cNvPr id="713" name="楕円 712">
          <a:extLst>
            <a:ext uri="{FF2B5EF4-FFF2-40B4-BE49-F238E27FC236}">
              <a16:creationId xmlns:a16="http://schemas.microsoft.com/office/drawing/2014/main" id="{8839264E-F1E3-4665-A5EC-199AFF43157F}"/>
            </a:ext>
          </a:extLst>
        </xdr:cNvPr>
        <xdr:cNvSpPr/>
      </xdr:nvSpPr>
      <xdr:spPr>
        <a:xfrm>
          <a:off x="17937480" y="9935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95250</xdr:rowOff>
    </xdr:from>
    <xdr:to>
      <xdr:col>111</xdr:col>
      <xdr:colOff>177800</xdr:colOff>
      <xdr:row>59</xdr:row>
      <xdr:rowOff>114300</xdr:rowOff>
    </xdr:to>
    <xdr:cxnSp macro="">
      <xdr:nvCxnSpPr>
        <xdr:cNvPr id="714" name="直線コネクタ 713">
          <a:extLst>
            <a:ext uri="{FF2B5EF4-FFF2-40B4-BE49-F238E27FC236}">
              <a16:creationId xmlns:a16="http://schemas.microsoft.com/office/drawing/2014/main" id="{14A624A4-9CC0-4BB6-8F4D-8F2339BC924E}"/>
            </a:ext>
          </a:extLst>
        </xdr:cNvPr>
        <xdr:cNvCxnSpPr/>
      </xdr:nvCxnSpPr>
      <xdr:spPr>
        <a:xfrm>
          <a:off x="17988280" y="9986010"/>
          <a:ext cx="78994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44450</xdr:rowOff>
    </xdr:from>
    <xdr:to>
      <xdr:col>102</xdr:col>
      <xdr:colOff>165100</xdr:colOff>
      <xdr:row>59</xdr:row>
      <xdr:rowOff>146050</xdr:rowOff>
    </xdr:to>
    <xdr:sp macro="" textlink="">
      <xdr:nvSpPr>
        <xdr:cNvPr id="715" name="楕円 714">
          <a:extLst>
            <a:ext uri="{FF2B5EF4-FFF2-40B4-BE49-F238E27FC236}">
              <a16:creationId xmlns:a16="http://schemas.microsoft.com/office/drawing/2014/main" id="{4BF3123F-E269-474E-B1B1-26843255ED74}"/>
            </a:ext>
          </a:extLst>
        </xdr:cNvPr>
        <xdr:cNvSpPr/>
      </xdr:nvSpPr>
      <xdr:spPr>
        <a:xfrm>
          <a:off x="17162780" y="9935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95250</xdr:rowOff>
    </xdr:from>
    <xdr:to>
      <xdr:col>107</xdr:col>
      <xdr:colOff>50800</xdr:colOff>
      <xdr:row>59</xdr:row>
      <xdr:rowOff>95250</xdr:rowOff>
    </xdr:to>
    <xdr:cxnSp macro="">
      <xdr:nvCxnSpPr>
        <xdr:cNvPr id="716" name="直線コネクタ 715">
          <a:extLst>
            <a:ext uri="{FF2B5EF4-FFF2-40B4-BE49-F238E27FC236}">
              <a16:creationId xmlns:a16="http://schemas.microsoft.com/office/drawing/2014/main" id="{676D3766-0D3D-48E8-97DC-6F0CB0AF9873}"/>
            </a:ext>
          </a:extLst>
        </xdr:cNvPr>
        <xdr:cNvCxnSpPr/>
      </xdr:nvCxnSpPr>
      <xdr:spPr>
        <a:xfrm>
          <a:off x="17213580" y="998601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25400</xdr:rowOff>
    </xdr:from>
    <xdr:to>
      <xdr:col>98</xdr:col>
      <xdr:colOff>38100</xdr:colOff>
      <xdr:row>59</xdr:row>
      <xdr:rowOff>127000</xdr:rowOff>
    </xdr:to>
    <xdr:sp macro="" textlink="">
      <xdr:nvSpPr>
        <xdr:cNvPr id="717" name="楕円 716">
          <a:extLst>
            <a:ext uri="{FF2B5EF4-FFF2-40B4-BE49-F238E27FC236}">
              <a16:creationId xmlns:a16="http://schemas.microsoft.com/office/drawing/2014/main" id="{46DE3C28-F37C-45A9-889F-D730BD42E8FE}"/>
            </a:ext>
          </a:extLst>
        </xdr:cNvPr>
        <xdr:cNvSpPr/>
      </xdr:nvSpPr>
      <xdr:spPr>
        <a:xfrm>
          <a:off x="16388080" y="991616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59</xdr:row>
      <xdr:rowOff>76200</xdr:rowOff>
    </xdr:from>
    <xdr:to>
      <xdr:col>102</xdr:col>
      <xdr:colOff>114300</xdr:colOff>
      <xdr:row>59</xdr:row>
      <xdr:rowOff>95250</xdr:rowOff>
    </xdr:to>
    <xdr:cxnSp macro="">
      <xdr:nvCxnSpPr>
        <xdr:cNvPr id="718" name="直線コネクタ 717">
          <a:extLst>
            <a:ext uri="{FF2B5EF4-FFF2-40B4-BE49-F238E27FC236}">
              <a16:creationId xmlns:a16="http://schemas.microsoft.com/office/drawing/2014/main" id="{F70E36A2-696A-45AD-AD39-DE48F8E52167}"/>
            </a:ext>
          </a:extLst>
        </xdr:cNvPr>
        <xdr:cNvCxnSpPr/>
      </xdr:nvCxnSpPr>
      <xdr:spPr>
        <a:xfrm>
          <a:off x="16431260" y="9966960"/>
          <a:ext cx="78232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118127</xdr:rowOff>
    </xdr:from>
    <xdr:ext cx="469744" cy="259045"/>
    <xdr:sp macro="" textlink="">
      <xdr:nvSpPr>
        <xdr:cNvPr id="719" name="n_1aveValue【保健センター・保健所】&#10;一人当たり面積">
          <a:extLst>
            <a:ext uri="{FF2B5EF4-FFF2-40B4-BE49-F238E27FC236}">
              <a16:creationId xmlns:a16="http://schemas.microsoft.com/office/drawing/2014/main" id="{9284B502-52FE-4585-BDC5-E1CE782473FA}"/>
            </a:ext>
          </a:extLst>
        </xdr:cNvPr>
        <xdr:cNvSpPr txBox="1"/>
      </xdr:nvSpPr>
      <xdr:spPr>
        <a:xfrm>
          <a:off x="18561127" y="1051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137177</xdr:rowOff>
    </xdr:from>
    <xdr:ext cx="469744" cy="259045"/>
    <xdr:sp macro="" textlink="">
      <xdr:nvSpPr>
        <xdr:cNvPr id="720" name="n_2aveValue【保健センター・保健所】&#10;一人当たり面積">
          <a:extLst>
            <a:ext uri="{FF2B5EF4-FFF2-40B4-BE49-F238E27FC236}">
              <a16:creationId xmlns:a16="http://schemas.microsoft.com/office/drawing/2014/main" id="{FF305957-31BB-42C8-AF1D-FD0B1969F540}"/>
            </a:ext>
          </a:extLst>
        </xdr:cNvPr>
        <xdr:cNvSpPr txBox="1"/>
      </xdr:nvSpPr>
      <xdr:spPr>
        <a:xfrm>
          <a:off x="17776267" y="10530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137177</xdr:rowOff>
    </xdr:from>
    <xdr:ext cx="469744" cy="259045"/>
    <xdr:sp macro="" textlink="">
      <xdr:nvSpPr>
        <xdr:cNvPr id="721" name="n_3aveValue【保健センター・保健所】&#10;一人当たり面積">
          <a:extLst>
            <a:ext uri="{FF2B5EF4-FFF2-40B4-BE49-F238E27FC236}">
              <a16:creationId xmlns:a16="http://schemas.microsoft.com/office/drawing/2014/main" id="{70747D56-3294-42EB-8A4C-AA445916037F}"/>
            </a:ext>
          </a:extLst>
        </xdr:cNvPr>
        <xdr:cNvSpPr txBox="1"/>
      </xdr:nvSpPr>
      <xdr:spPr>
        <a:xfrm>
          <a:off x="17001567" y="10530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118127</xdr:rowOff>
    </xdr:from>
    <xdr:ext cx="469744" cy="259045"/>
    <xdr:sp macro="" textlink="">
      <xdr:nvSpPr>
        <xdr:cNvPr id="722" name="n_4aveValue【保健センター・保健所】&#10;一人当たり面積">
          <a:extLst>
            <a:ext uri="{FF2B5EF4-FFF2-40B4-BE49-F238E27FC236}">
              <a16:creationId xmlns:a16="http://schemas.microsoft.com/office/drawing/2014/main" id="{349EEAE4-9D26-4453-9F14-7DABDCAA4BE1}"/>
            </a:ext>
          </a:extLst>
        </xdr:cNvPr>
        <xdr:cNvSpPr txBox="1"/>
      </xdr:nvSpPr>
      <xdr:spPr>
        <a:xfrm>
          <a:off x="16226867" y="1051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10177</xdr:rowOff>
    </xdr:from>
    <xdr:ext cx="469744" cy="259045"/>
    <xdr:sp macro="" textlink="">
      <xdr:nvSpPr>
        <xdr:cNvPr id="723" name="n_1mainValue【保健センター・保健所】&#10;一人当たり面積">
          <a:extLst>
            <a:ext uri="{FF2B5EF4-FFF2-40B4-BE49-F238E27FC236}">
              <a16:creationId xmlns:a16="http://schemas.microsoft.com/office/drawing/2014/main" id="{8114610B-4C37-4F14-884E-8014053C1A2A}"/>
            </a:ext>
          </a:extLst>
        </xdr:cNvPr>
        <xdr:cNvSpPr txBox="1"/>
      </xdr:nvSpPr>
      <xdr:spPr>
        <a:xfrm>
          <a:off x="18561127" y="973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162577</xdr:rowOff>
    </xdr:from>
    <xdr:ext cx="469744" cy="259045"/>
    <xdr:sp macro="" textlink="">
      <xdr:nvSpPr>
        <xdr:cNvPr id="724" name="n_2mainValue【保健センター・保健所】&#10;一人当たり面積">
          <a:extLst>
            <a:ext uri="{FF2B5EF4-FFF2-40B4-BE49-F238E27FC236}">
              <a16:creationId xmlns:a16="http://schemas.microsoft.com/office/drawing/2014/main" id="{D5769931-3276-40D9-A634-7DF20A9E2591}"/>
            </a:ext>
          </a:extLst>
        </xdr:cNvPr>
        <xdr:cNvSpPr txBox="1"/>
      </xdr:nvSpPr>
      <xdr:spPr>
        <a:xfrm>
          <a:off x="17776267" y="971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57</xdr:row>
      <xdr:rowOff>162577</xdr:rowOff>
    </xdr:from>
    <xdr:ext cx="469744" cy="259045"/>
    <xdr:sp macro="" textlink="">
      <xdr:nvSpPr>
        <xdr:cNvPr id="725" name="n_3mainValue【保健センター・保健所】&#10;一人当たり面積">
          <a:extLst>
            <a:ext uri="{FF2B5EF4-FFF2-40B4-BE49-F238E27FC236}">
              <a16:creationId xmlns:a16="http://schemas.microsoft.com/office/drawing/2014/main" id="{A4A2271A-1D0D-4E1D-9A68-A27824304DAE}"/>
            </a:ext>
          </a:extLst>
        </xdr:cNvPr>
        <xdr:cNvSpPr txBox="1"/>
      </xdr:nvSpPr>
      <xdr:spPr>
        <a:xfrm>
          <a:off x="17001567" y="971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57</xdr:row>
      <xdr:rowOff>143527</xdr:rowOff>
    </xdr:from>
    <xdr:ext cx="469744" cy="259045"/>
    <xdr:sp macro="" textlink="">
      <xdr:nvSpPr>
        <xdr:cNvPr id="726" name="n_4mainValue【保健センター・保健所】&#10;一人当たり面積">
          <a:extLst>
            <a:ext uri="{FF2B5EF4-FFF2-40B4-BE49-F238E27FC236}">
              <a16:creationId xmlns:a16="http://schemas.microsoft.com/office/drawing/2014/main" id="{779D6A9A-7001-4500-9B56-96251BAE648F}"/>
            </a:ext>
          </a:extLst>
        </xdr:cNvPr>
        <xdr:cNvSpPr txBox="1"/>
      </xdr:nvSpPr>
      <xdr:spPr>
        <a:xfrm>
          <a:off x="16226867" y="969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7" name="正方形/長方形 726">
          <a:extLst>
            <a:ext uri="{FF2B5EF4-FFF2-40B4-BE49-F238E27FC236}">
              <a16:creationId xmlns:a16="http://schemas.microsoft.com/office/drawing/2014/main" id="{F4101BD5-39F9-4DA2-BB2B-4725D3D4A41F}"/>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65</xdr:col>
      <xdr:colOff>63500</xdr:colOff>
      <xdr:row>72</xdr:row>
      <xdr:rowOff>127000</xdr:rowOff>
    </xdr:from>
    <xdr:to>
      <xdr:col>73</xdr:col>
      <xdr:colOff>63500</xdr:colOff>
      <xdr:row>74</xdr:row>
      <xdr:rowOff>38100</xdr:rowOff>
    </xdr:to>
    <xdr:sp macro="" textlink="">
      <xdr:nvSpPr>
        <xdr:cNvPr id="728" name="正方形/長方形 727">
          <a:extLst>
            <a:ext uri="{FF2B5EF4-FFF2-40B4-BE49-F238E27FC236}">
              <a16:creationId xmlns:a16="http://schemas.microsoft.com/office/drawing/2014/main" id="{C2F9CEEC-C49F-4C22-8AB8-14AAB29BE567}"/>
            </a:ext>
          </a:extLst>
        </xdr:cNvPr>
        <xdr:cNvSpPr/>
      </xdr:nvSpPr>
      <xdr:spPr>
        <a:xfrm>
          <a:off x="109601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65</xdr:col>
      <xdr:colOff>63500</xdr:colOff>
      <xdr:row>73</xdr:row>
      <xdr:rowOff>158750</xdr:rowOff>
    </xdr:from>
    <xdr:to>
      <xdr:col>73</xdr:col>
      <xdr:colOff>63500</xdr:colOff>
      <xdr:row>75</xdr:row>
      <xdr:rowOff>69850</xdr:rowOff>
    </xdr:to>
    <xdr:sp macro="" textlink="">
      <xdr:nvSpPr>
        <xdr:cNvPr id="729" name="正方形/長方形 728">
          <a:extLst>
            <a:ext uri="{FF2B5EF4-FFF2-40B4-BE49-F238E27FC236}">
              <a16:creationId xmlns:a16="http://schemas.microsoft.com/office/drawing/2014/main" id="{79E94B5C-F60D-4B09-B24C-002407E1F6A4}"/>
            </a:ext>
          </a:extLst>
        </xdr:cNvPr>
        <xdr:cNvSpPr/>
      </xdr:nvSpPr>
      <xdr:spPr>
        <a:xfrm>
          <a:off x="109601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72</xdr:col>
      <xdr:colOff>0</xdr:colOff>
      <xdr:row>72</xdr:row>
      <xdr:rowOff>127000</xdr:rowOff>
    </xdr:from>
    <xdr:to>
      <xdr:col>80</xdr:col>
      <xdr:colOff>0</xdr:colOff>
      <xdr:row>74</xdr:row>
      <xdr:rowOff>38100</xdr:rowOff>
    </xdr:to>
    <xdr:sp macro="" textlink="">
      <xdr:nvSpPr>
        <xdr:cNvPr id="730" name="正方形/長方形 729">
          <a:extLst>
            <a:ext uri="{FF2B5EF4-FFF2-40B4-BE49-F238E27FC236}">
              <a16:creationId xmlns:a16="http://schemas.microsoft.com/office/drawing/2014/main" id="{3C21B34A-CC37-4145-82F8-1C482713A84E}"/>
            </a:ext>
          </a:extLst>
        </xdr:cNvPr>
        <xdr:cNvSpPr/>
      </xdr:nvSpPr>
      <xdr:spPr>
        <a:xfrm>
          <a:off x="120700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72</xdr:col>
      <xdr:colOff>0</xdr:colOff>
      <xdr:row>73</xdr:row>
      <xdr:rowOff>158750</xdr:rowOff>
    </xdr:from>
    <xdr:to>
      <xdr:col>80</xdr:col>
      <xdr:colOff>0</xdr:colOff>
      <xdr:row>75</xdr:row>
      <xdr:rowOff>69850</xdr:rowOff>
    </xdr:to>
    <xdr:sp macro="" textlink="">
      <xdr:nvSpPr>
        <xdr:cNvPr id="731" name="正方形/長方形 730">
          <a:extLst>
            <a:ext uri="{FF2B5EF4-FFF2-40B4-BE49-F238E27FC236}">
              <a16:creationId xmlns:a16="http://schemas.microsoft.com/office/drawing/2014/main" id="{CAB3CEE6-8D54-40FA-84B6-ED8EE0CE18D7}"/>
            </a:ext>
          </a:extLst>
        </xdr:cNvPr>
        <xdr:cNvSpPr/>
      </xdr:nvSpPr>
      <xdr:spPr>
        <a:xfrm>
          <a:off x="120700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2" name="正方形/長方形 731">
          <a:extLst>
            <a:ext uri="{FF2B5EF4-FFF2-40B4-BE49-F238E27FC236}">
              <a16:creationId xmlns:a16="http://schemas.microsoft.com/office/drawing/2014/main" id="{B0039DB5-9EDD-467D-AD38-A4EF8764DFCC}"/>
            </a:ext>
          </a:extLst>
        </xdr:cNvPr>
        <xdr:cNvSpPr/>
      </xdr:nvSpPr>
      <xdr:spPr>
        <a:xfrm>
          <a:off x="1096010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33" name="正方形/長方形 732">
          <a:extLst>
            <a:ext uri="{FF2B5EF4-FFF2-40B4-BE49-F238E27FC236}">
              <a16:creationId xmlns:a16="http://schemas.microsoft.com/office/drawing/2014/main" id="{931482C2-4F86-4992-98BB-E2DA836C1104}"/>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0</xdr:colOff>
      <xdr:row>72</xdr:row>
      <xdr:rowOff>127000</xdr:rowOff>
    </xdr:from>
    <xdr:to>
      <xdr:col>104</xdr:col>
      <xdr:colOff>0</xdr:colOff>
      <xdr:row>74</xdr:row>
      <xdr:rowOff>38100</xdr:rowOff>
    </xdr:to>
    <xdr:sp macro="" textlink="">
      <xdr:nvSpPr>
        <xdr:cNvPr id="734" name="正方形/長方形 733">
          <a:extLst>
            <a:ext uri="{FF2B5EF4-FFF2-40B4-BE49-F238E27FC236}">
              <a16:creationId xmlns:a16="http://schemas.microsoft.com/office/drawing/2014/main" id="{14E262B7-9FAA-42C8-A768-46DA8EBD7C4A}"/>
            </a:ext>
          </a:extLst>
        </xdr:cNvPr>
        <xdr:cNvSpPr/>
      </xdr:nvSpPr>
      <xdr:spPr>
        <a:xfrm>
          <a:off x="16093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96</xdr:col>
      <xdr:colOff>0</xdr:colOff>
      <xdr:row>73</xdr:row>
      <xdr:rowOff>158750</xdr:rowOff>
    </xdr:from>
    <xdr:to>
      <xdr:col>104</xdr:col>
      <xdr:colOff>0</xdr:colOff>
      <xdr:row>75</xdr:row>
      <xdr:rowOff>69850</xdr:rowOff>
    </xdr:to>
    <xdr:sp macro="" textlink="">
      <xdr:nvSpPr>
        <xdr:cNvPr id="735" name="正方形/長方形 734">
          <a:extLst>
            <a:ext uri="{FF2B5EF4-FFF2-40B4-BE49-F238E27FC236}">
              <a16:creationId xmlns:a16="http://schemas.microsoft.com/office/drawing/2014/main" id="{1DAF3A4B-2460-479B-A0FA-26F2F648AAB0}"/>
            </a:ext>
          </a:extLst>
        </xdr:cNvPr>
        <xdr:cNvSpPr/>
      </xdr:nvSpPr>
      <xdr:spPr>
        <a:xfrm>
          <a:off x="16093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127000</xdr:colOff>
      <xdr:row>72</xdr:row>
      <xdr:rowOff>127000</xdr:rowOff>
    </xdr:from>
    <xdr:to>
      <xdr:col>110</xdr:col>
      <xdr:colOff>127000</xdr:colOff>
      <xdr:row>74</xdr:row>
      <xdr:rowOff>38100</xdr:rowOff>
    </xdr:to>
    <xdr:sp macro="" textlink="">
      <xdr:nvSpPr>
        <xdr:cNvPr id="736" name="正方形/長方形 735">
          <a:extLst>
            <a:ext uri="{FF2B5EF4-FFF2-40B4-BE49-F238E27FC236}">
              <a16:creationId xmlns:a16="http://schemas.microsoft.com/office/drawing/2014/main" id="{6450E37B-5C82-43CC-BE95-729FF0E772AA}"/>
            </a:ext>
          </a:extLst>
        </xdr:cNvPr>
        <xdr:cNvSpPr/>
      </xdr:nvSpPr>
      <xdr:spPr>
        <a:xfrm>
          <a:off x="17226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102</xdr:col>
      <xdr:colOff>127000</xdr:colOff>
      <xdr:row>73</xdr:row>
      <xdr:rowOff>158750</xdr:rowOff>
    </xdr:from>
    <xdr:to>
      <xdr:col>110</xdr:col>
      <xdr:colOff>127000</xdr:colOff>
      <xdr:row>75</xdr:row>
      <xdr:rowOff>69850</xdr:rowOff>
    </xdr:to>
    <xdr:sp macro="" textlink="">
      <xdr:nvSpPr>
        <xdr:cNvPr id="737" name="正方形/長方形 736">
          <a:extLst>
            <a:ext uri="{FF2B5EF4-FFF2-40B4-BE49-F238E27FC236}">
              <a16:creationId xmlns:a16="http://schemas.microsoft.com/office/drawing/2014/main" id="{EE9D3A63-06C2-4718-A757-59C37854A38E}"/>
            </a:ext>
          </a:extLst>
        </xdr:cNvPr>
        <xdr:cNvSpPr/>
      </xdr:nvSpPr>
      <xdr:spPr>
        <a:xfrm>
          <a:off x="17226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38" name="正方形/長方形 737">
          <a:extLst>
            <a:ext uri="{FF2B5EF4-FFF2-40B4-BE49-F238E27FC236}">
              <a16:creationId xmlns:a16="http://schemas.microsoft.com/office/drawing/2014/main" id="{56D8CCE2-2A61-4E22-8560-4919301D33FB}"/>
            </a:ext>
          </a:extLst>
        </xdr:cNvPr>
        <xdr:cNvSpPr/>
      </xdr:nvSpPr>
      <xdr:spPr>
        <a:xfrm>
          <a:off x="1609344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39" name="正方形/長方形 738">
          <a:extLst>
            <a:ext uri="{FF2B5EF4-FFF2-40B4-BE49-F238E27FC236}">
              <a16:creationId xmlns:a16="http://schemas.microsoft.com/office/drawing/2014/main" id="{852540E2-F52C-4CFE-B93C-3A7B230B38AB}"/>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0" name="正方形/長方形 739">
          <a:extLst>
            <a:ext uri="{FF2B5EF4-FFF2-40B4-BE49-F238E27FC236}">
              <a16:creationId xmlns:a16="http://schemas.microsoft.com/office/drawing/2014/main" id="{01A575DC-7C02-4095-9CC8-EFFDE5FE73FD}"/>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1" name="正方形/長方形 740">
          <a:extLst>
            <a:ext uri="{FF2B5EF4-FFF2-40B4-BE49-F238E27FC236}">
              <a16:creationId xmlns:a16="http://schemas.microsoft.com/office/drawing/2014/main" id="{16EEB9C5-B980-4F2A-BB1D-4C43D7329B74}"/>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2" name="正方形/長方形 741">
          <a:extLst>
            <a:ext uri="{FF2B5EF4-FFF2-40B4-BE49-F238E27FC236}">
              <a16:creationId xmlns:a16="http://schemas.microsoft.com/office/drawing/2014/main" id="{51A33269-B2FB-41CD-B487-045C41B07EE6}"/>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3" name="正方形/長方形 742">
          <a:extLst>
            <a:ext uri="{FF2B5EF4-FFF2-40B4-BE49-F238E27FC236}">
              <a16:creationId xmlns:a16="http://schemas.microsoft.com/office/drawing/2014/main" id="{DF4C56AF-8904-40B4-ADC8-ED7BE4453CD3}"/>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4" name="正方形/長方形 743">
          <a:extLst>
            <a:ext uri="{FF2B5EF4-FFF2-40B4-BE49-F238E27FC236}">
              <a16:creationId xmlns:a16="http://schemas.microsoft.com/office/drawing/2014/main" id="{37E6C91E-FEA4-4D42-B00E-C238C9B83849}"/>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5" name="正方形/長方形 744">
          <a:extLst>
            <a:ext uri="{FF2B5EF4-FFF2-40B4-BE49-F238E27FC236}">
              <a16:creationId xmlns:a16="http://schemas.microsoft.com/office/drawing/2014/main" id="{9837F5BF-15C8-4D28-A2DB-34E3D4BB9338}"/>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6" name="正方形/長方形 745">
          <a:extLst>
            <a:ext uri="{FF2B5EF4-FFF2-40B4-BE49-F238E27FC236}">
              <a16:creationId xmlns:a16="http://schemas.microsoft.com/office/drawing/2014/main" id="{E2D66762-0C03-441B-8C0E-B432C6F83256}"/>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7" name="テキスト ボックス 746">
          <a:extLst>
            <a:ext uri="{FF2B5EF4-FFF2-40B4-BE49-F238E27FC236}">
              <a16:creationId xmlns:a16="http://schemas.microsoft.com/office/drawing/2014/main" id="{265451E8-60A4-4DD7-B782-53CA5342BE11}"/>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8" name="直線コネクタ 747">
          <a:extLst>
            <a:ext uri="{FF2B5EF4-FFF2-40B4-BE49-F238E27FC236}">
              <a16:creationId xmlns:a16="http://schemas.microsoft.com/office/drawing/2014/main" id="{D4A0E788-1E9A-4BA5-BCF7-9A4D23430826}"/>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9" name="テキスト ボックス 748">
          <a:extLst>
            <a:ext uri="{FF2B5EF4-FFF2-40B4-BE49-F238E27FC236}">
              <a16:creationId xmlns:a16="http://schemas.microsoft.com/office/drawing/2014/main" id="{42FEFA1E-829D-4DB5-A7D1-D66D35F9E93F}"/>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750" name="直線コネクタ 749">
          <a:extLst>
            <a:ext uri="{FF2B5EF4-FFF2-40B4-BE49-F238E27FC236}">
              <a16:creationId xmlns:a16="http://schemas.microsoft.com/office/drawing/2014/main" id="{143FC6D0-DEFD-45E2-A9EF-C98D1A4459BE}"/>
            </a:ext>
          </a:extLst>
        </xdr:cNvPr>
        <xdr:cNvCxnSpPr/>
      </xdr:nvCxnSpPr>
      <xdr:spPr>
        <a:xfrm>
          <a:off x="10960100" y="181813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751" name="テキスト ボックス 750">
          <a:extLst>
            <a:ext uri="{FF2B5EF4-FFF2-40B4-BE49-F238E27FC236}">
              <a16:creationId xmlns:a16="http://schemas.microsoft.com/office/drawing/2014/main" id="{770A4C3C-C15C-4CD0-BFC7-41139F1718FF}"/>
            </a:ext>
          </a:extLst>
        </xdr:cNvPr>
        <xdr:cNvSpPr txBox="1"/>
      </xdr:nvSpPr>
      <xdr:spPr>
        <a:xfrm>
          <a:off x="10602761" y="180429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752" name="直線コネクタ 751">
          <a:extLst>
            <a:ext uri="{FF2B5EF4-FFF2-40B4-BE49-F238E27FC236}">
              <a16:creationId xmlns:a16="http://schemas.microsoft.com/office/drawing/2014/main" id="{D3A8F968-9B87-4991-A6F8-9674D8D6CA8C}"/>
            </a:ext>
          </a:extLst>
        </xdr:cNvPr>
        <xdr:cNvCxnSpPr/>
      </xdr:nvCxnSpPr>
      <xdr:spPr>
        <a:xfrm>
          <a:off x="10960100" y="177355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753" name="テキスト ボックス 752">
          <a:extLst>
            <a:ext uri="{FF2B5EF4-FFF2-40B4-BE49-F238E27FC236}">
              <a16:creationId xmlns:a16="http://schemas.microsoft.com/office/drawing/2014/main" id="{3875BD75-ADCD-4169-81EF-91219794BFB4}"/>
            </a:ext>
          </a:extLst>
        </xdr:cNvPr>
        <xdr:cNvSpPr txBox="1"/>
      </xdr:nvSpPr>
      <xdr:spPr>
        <a:xfrm>
          <a:off x="10602761" y="175971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754" name="直線コネクタ 753">
          <a:extLst>
            <a:ext uri="{FF2B5EF4-FFF2-40B4-BE49-F238E27FC236}">
              <a16:creationId xmlns:a16="http://schemas.microsoft.com/office/drawing/2014/main" id="{96754AD5-CB7E-41AA-9D69-49110246B5D0}"/>
            </a:ext>
          </a:extLst>
        </xdr:cNvPr>
        <xdr:cNvCxnSpPr/>
      </xdr:nvCxnSpPr>
      <xdr:spPr>
        <a:xfrm>
          <a:off x="10960100" y="172859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755" name="テキスト ボックス 754">
          <a:extLst>
            <a:ext uri="{FF2B5EF4-FFF2-40B4-BE49-F238E27FC236}">
              <a16:creationId xmlns:a16="http://schemas.microsoft.com/office/drawing/2014/main" id="{AC4F1480-F9DE-4DFB-8471-EC2225A7A419}"/>
            </a:ext>
          </a:extLst>
        </xdr:cNvPr>
        <xdr:cNvSpPr txBox="1"/>
      </xdr:nvSpPr>
      <xdr:spPr>
        <a:xfrm>
          <a:off x="10602761" y="171475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756" name="直線コネクタ 755">
          <a:extLst>
            <a:ext uri="{FF2B5EF4-FFF2-40B4-BE49-F238E27FC236}">
              <a16:creationId xmlns:a16="http://schemas.microsoft.com/office/drawing/2014/main" id="{7D0A5249-8A38-4C30-9346-6725AFF26B7B}"/>
            </a:ext>
          </a:extLst>
        </xdr:cNvPr>
        <xdr:cNvCxnSpPr/>
      </xdr:nvCxnSpPr>
      <xdr:spPr>
        <a:xfrm>
          <a:off x="10960100" y="16840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757" name="テキスト ボックス 756">
          <a:extLst>
            <a:ext uri="{FF2B5EF4-FFF2-40B4-BE49-F238E27FC236}">
              <a16:creationId xmlns:a16="http://schemas.microsoft.com/office/drawing/2014/main" id="{7AA335A8-6DB6-422C-A23C-AF7A6219D38A}"/>
            </a:ext>
          </a:extLst>
        </xdr:cNvPr>
        <xdr:cNvSpPr txBox="1"/>
      </xdr:nvSpPr>
      <xdr:spPr>
        <a:xfrm>
          <a:off x="10602761" y="16701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8" name="直線コネクタ 757">
          <a:extLst>
            <a:ext uri="{FF2B5EF4-FFF2-40B4-BE49-F238E27FC236}">
              <a16:creationId xmlns:a16="http://schemas.microsoft.com/office/drawing/2014/main" id="{61C8B4F7-3C4D-40A9-9A2C-12AF3E200D34}"/>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59" name="テキスト ボックス 758">
          <a:extLst>
            <a:ext uri="{FF2B5EF4-FFF2-40B4-BE49-F238E27FC236}">
              <a16:creationId xmlns:a16="http://schemas.microsoft.com/office/drawing/2014/main" id="{C8A71573-0C6F-4C12-B08F-533EADCFA753}"/>
            </a:ext>
          </a:extLst>
        </xdr:cNvPr>
        <xdr:cNvSpPr txBox="1"/>
      </xdr:nvSpPr>
      <xdr:spPr>
        <a:xfrm>
          <a:off x="1066688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0" name="【庁舎】&#10;有形固定資産減価償却率グラフ枠">
          <a:extLst>
            <a:ext uri="{FF2B5EF4-FFF2-40B4-BE49-F238E27FC236}">
              <a16:creationId xmlns:a16="http://schemas.microsoft.com/office/drawing/2014/main" id="{FA3AA5B5-09B3-44C4-AE68-02D051C9B830}"/>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121920</xdr:rowOff>
    </xdr:from>
    <xdr:to>
      <xdr:col>85</xdr:col>
      <xdr:colOff>126364</xdr:colOff>
      <xdr:row>108</xdr:row>
      <xdr:rowOff>37337</xdr:rowOff>
    </xdr:to>
    <xdr:cxnSp macro="">
      <xdr:nvCxnSpPr>
        <xdr:cNvPr id="761" name="直線コネクタ 760">
          <a:extLst>
            <a:ext uri="{FF2B5EF4-FFF2-40B4-BE49-F238E27FC236}">
              <a16:creationId xmlns:a16="http://schemas.microsoft.com/office/drawing/2014/main" id="{07581247-BE9A-4ACD-9B2E-F3854FF197DA}"/>
            </a:ext>
          </a:extLst>
        </xdr:cNvPr>
        <xdr:cNvCxnSpPr/>
      </xdr:nvCxnSpPr>
      <xdr:spPr>
        <a:xfrm flipV="1">
          <a:off x="14375764" y="16885920"/>
          <a:ext cx="0" cy="1256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41164</xdr:rowOff>
    </xdr:from>
    <xdr:ext cx="405111" cy="259045"/>
    <xdr:sp macro="" textlink="">
      <xdr:nvSpPr>
        <xdr:cNvPr id="762" name="【庁舎】&#10;有形固定資産減価償却率最小値テキスト">
          <a:extLst>
            <a:ext uri="{FF2B5EF4-FFF2-40B4-BE49-F238E27FC236}">
              <a16:creationId xmlns:a16="http://schemas.microsoft.com/office/drawing/2014/main" id="{65AF88D6-03CE-4C7A-A89A-90FACDF9E262}"/>
            </a:ext>
          </a:extLst>
        </xdr:cNvPr>
        <xdr:cNvSpPr txBox="1"/>
      </xdr:nvSpPr>
      <xdr:spPr>
        <a:xfrm>
          <a:off x="14414500" y="18146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37337</xdr:rowOff>
    </xdr:from>
    <xdr:to>
      <xdr:col>86</xdr:col>
      <xdr:colOff>25400</xdr:colOff>
      <xdr:row>108</xdr:row>
      <xdr:rowOff>37337</xdr:rowOff>
    </xdr:to>
    <xdr:cxnSp macro="">
      <xdr:nvCxnSpPr>
        <xdr:cNvPr id="763" name="直線コネクタ 762">
          <a:extLst>
            <a:ext uri="{FF2B5EF4-FFF2-40B4-BE49-F238E27FC236}">
              <a16:creationId xmlns:a16="http://schemas.microsoft.com/office/drawing/2014/main" id="{A5183FDC-7D4C-4A11-A7B4-A18C5C58C444}"/>
            </a:ext>
          </a:extLst>
        </xdr:cNvPr>
        <xdr:cNvCxnSpPr/>
      </xdr:nvCxnSpPr>
      <xdr:spPr>
        <a:xfrm>
          <a:off x="14287500" y="1814245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68597</xdr:rowOff>
    </xdr:from>
    <xdr:ext cx="405111" cy="259045"/>
    <xdr:sp macro="" textlink="">
      <xdr:nvSpPr>
        <xdr:cNvPr id="764" name="【庁舎】&#10;有形固定資産減価償却率最大値テキスト">
          <a:extLst>
            <a:ext uri="{FF2B5EF4-FFF2-40B4-BE49-F238E27FC236}">
              <a16:creationId xmlns:a16="http://schemas.microsoft.com/office/drawing/2014/main" id="{110524AB-E6D1-4E86-8E77-B8C6F33BEF29}"/>
            </a:ext>
          </a:extLst>
        </xdr:cNvPr>
        <xdr:cNvSpPr txBox="1"/>
      </xdr:nvSpPr>
      <xdr:spPr>
        <a:xfrm>
          <a:off x="14414500" y="16664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121920</xdr:rowOff>
    </xdr:from>
    <xdr:to>
      <xdr:col>86</xdr:col>
      <xdr:colOff>25400</xdr:colOff>
      <xdr:row>100</xdr:row>
      <xdr:rowOff>121920</xdr:rowOff>
    </xdr:to>
    <xdr:cxnSp macro="">
      <xdr:nvCxnSpPr>
        <xdr:cNvPr id="765" name="直線コネクタ 764">
          <a:extLst>
            <a:ext uri="{FF2B5EF4-FFF2-40B4-BE49-F238E27FC236}">
              <a16:creationId xmlns:a16="http://schemas.microsoft.com/office/drawing/2014/main" id="{FF2032FB-7EF1-433A-80C6-316F94C7DD08}"/>
            </a:ext>
          </a:extLst>
        </xdr:cNvPr>
        <xdr:cNvCxnSpPr/>
      </xdr:nvCxnSpPr>
      <xdr:spPr>
        <a:xfrm>
          <a:off x="14287500" y="168859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76979</xdr:rowOff>
    </xdr:from>
    <xdr:ext cx="405111" cy="259045"/>
    <xdr:sp macro="" textlink="">
      <xdr:nvSpPr>
        <xdr:cNvPr id="766" name="【庁舎】&#10;有形固定資産減価償却率平均値テキスト">
          <a:extLst>
            <a:ext uri="{FF2B5EF4-FFF2-40B4-BE49-F238E27FC236}">
              <a16:creationId xmlns:a16="http://schemas.microsoft.com/office/drawing/2014/main" id="{D88078DC-3150-42D6-AEAE-3E6D47E0BF6E}"/>
            </a:ext>
          </a:extLst>
        </xdr:cNvPr>
        <xdr:cNvSpPr txBox="1"/>
      </xdr:nvSpPr>
      <xdr:spPr>
        <a:xfrm>
          <a:off x="14414500" y="175115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98552</xdr:rowOff>
    </xdr:from>
    <xdr:to>
      <xdr:col>85</xdr:col>
      <xdr:colOff>177800</xdr:colOff>
      <xdr:row>105</xdr:row>
      <xdr:rowOff>28702</xdr:rowOff>
    </xdr:to>
    <xdr:sp macro="" textlink="">
      <xdr:nvSpPr>
        <xdr:cNvPr id="767" name="フローチャート: 判断 766">
          <a:extLst>
            <a:ext uri="{FF2B5EF4-FFF2-40B4-BE49-F238E27FC236}">
              <a16:creationId xmlns:a16="http://schemas.microsoft.com/office/drawing/2014/main" id="{E17BE4E0-8BC2-4A8E-8D92-BD35B2191B51}"/>
            </a:ext>
          </a:extLst>
        </xdr:cNvPr>
        <xdr:cNvSpPr/>
      </xdr:nvSpPr>
      <xdr:spPr>
        <a:xfrm>
          <a:off x="14325600" y="17533112"/>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71120</xdr:rowOff>
    </xdr:from>
    <xdr:to>
      <xdr:col>81</xdr:col>
      <xdr:colOff>101600</xdr:colOff>
      <xdr:row>105</xdr:row>
      <xdr:rowOff>1270</xdr:rowOff>
    </xdr:to>
    <xdr:sp macro="" textlink="">
      <xdr:nvSpPr>
        <xdr:cNvPr id="768" name="フローチャート: 判断 767">
          <a:extLst>
            <a:ext uri="{FF2B5EF4-FFF2-40B4-BE49-F238E27FC236}">
              <a16:creationId xmlns:a16="http://schemas.microsoft.com/office/drawing/2014/main" id="{55BD2755-4BEE-4D78-B8D0-D1A52FFCE151}"/>
            </a:ext>
          </a:extLst>
        </xdr:cNvPr>
        <xdr:cNvSpPr/>
      </xdr:nvSpPr>
      <xdr:spPr>
        <a:xfrm>
          <a:off x="13578840" y="175056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41402</xdr:rowOff>
    </xdr:from>
    <xdr:to>
      <xdr:col>76</xdr:col>
      <xdr:colOff>165100</xdr:colOff>
      <xdr:row>104</xdr:row>
      <xdr:rowOff>143002</xdr:rowOff>
    </xdr:to>
    <xdr:sp macro="" textlink="">
      <xdr:nvSpPr>
        <xdr:cNvPr id="769" name="フローチャート: 判断 768">
          <a:extLst>
            <a:ext uri="{FF2B5EF4-FFF2-40B4-BE49-F238E27FC236}">
              <a16:creationId xmlns:a16="http://schemas.microsoft.com/office/drawing/2014/main" id="{9D825855-1505-408F-A6B3-52A589ADF745}"/>
            </a:ext>
          </a:extLst>
        </xdr:cNvPr>
        <xdr:cNvSpPr/>
      </xdr:nvSpPr>
      <xdr:spPr>
        <a:xfrm>
          <a:off x="12804140" y="17475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16256</xdr:rowOff>
    </xdr:from>
    <xdr:to>
      <xdr:col>72</xdr:col>
      <xdr:colOff>38100</xdr:colOff>
      <xdr:row>104</xdr:row>
      <xdr:rowOff>117856</xdr:rowOff>
    </xdr:to>
    <xdr:sp macro="" textlink="">
      <xdr:nvSpPr>
        <xdr:cNvPr id="770" name="フローチャート: 判断 769">
          <a:extLst>
            <a:ext uri="{FF2B5EF4-FFF2-40B4-BE49-F238E27FC236}">
              <a16:creationId xmlns:a16="http://schemas.microsoft.com/office/drawing/2014/main" id="{229A2DA9-3630-47CC-8D60-DC4BCA6A92C3}"/>
            </a:ext>
          </a:extLst>
        </xdr:cNvPr>
        <xdr:cNvSpPr/>
      </xdr:nvSpPr>
      <xdr:spPr>
        <a:xfrm>
          <a:off x="12029440" y="1745081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11685</xdr:rowOff>
    </xdr:from>
    <xdr:to>
      <xdr:col>67</xdr:col>
      <xdr:colOff>101600</xdr:colOff>
      <xdr:row>104</xdr:row>
      <xdr:rowOff>113285</xdr:rowOff>
    </xdr:to>
    <xdr:sp macro="" textlink="">
      <xdr:nvSpPr>
        <xdr:cNvPr id="771" name="フローチャート: 判断 770">
          <a:extLst>
            <a:ext uri="{FF2B5EF4-FFF2-40B4-BE49-F238E27FC236}">
              <a16:creationId xmlns:a16="http://schemas.microsoft.com/office/drawing/2014/main" id="{A6AE4726-22C5-4055-B8FC-C5EBF24280B7}"/>
            </a:ext>
          </a:extLst>
        </xdr:cNvPr>
        <xdr:cNvSpPr/>
      </xdr:nvSpPr>
      <xdr:spPr>
        <a:xfrm>
          <a:off x="11231880" y="1744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id="{632971A5-80B1-4B28-A7A8-FB0B84F9024F}"/>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6ECA06ED-455C-4B1F-97AB-9B7AA43A6E58}"/>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DAF9AA80-CED5-44B4-AD35-EA85B0A66662}"/>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4D9D1711-ECF4-476C-B36D-6B3FBACC4CF1}"/>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EDA55176-09A7-462E-8583-FF941F3C9809}"/>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87122</xdr:rowOff>
    </xdr:from>
    <xdr:to>
      <xdr:col>85</xdr:col>
      <xdr:colOff>177800</xdr:colOff>
      <xdr:row>103</xdr:row>
      <xdr:rowOff>17272</xdr:rowOff>
    </xdr:to>
    <xdr:sp macro="" textlink="">
      <xdr:nvSpPr>
        <xdr:cNvPr id="777" name="楕円 776">
          <a:extLst>
            <a:ext uri="{FF2B5EF4-FFF2-40B4-BE49-F238E27FC236}">
              <a16:creationId xmlns:a16="http://schemas.microsoft.com/office/drawing/2014/main" id="{AC528EF5-A45B-4B62-8F46-0D10BEBE0B9B}"/>
            </a:ext>
          </a:extLst>
        </xdr:cNvPr>
        <xdr:cNvSpPr/>
      </xdr:nvSpPr>
      <xdr:spPr>
        <a:xfrm>
          <a:off x="14325600" y="17186402"/>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109999</xdr:rowOff>
    </xdr:from>
    <xdr:ext cx="405111" cy="259045"/>
    <xdr:sp macro="" textlink="">
      <xdr:nvSpPr>
        <xdr:cNvPr id="778" name="【庁舎】&#10;有形固定資産減価償却率該当値テキスト">
          <a:extLst>
            <a:ext uri="{FF2B5EF4-FFF2-40B4-BE49-F238E27FC236}">
              <a16:creationId xmlns:a16="http://schemas.microsoft.com/office/drawing/2014/main" id="{E43458C4-A6E3-4F7D-AE15-EC369DFE6FD9}"/>
            </a:ext>
          </a:extLst>
        </xdr:cNvPr>
        <xdr:cNvSpPr txBox="1"/>
      </xdr:nvSpPr>
      <xdr:spPr>
        <a:xfrm>
          <a:off x="14414500" y="17041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50546</xdr:rowOff>
    </xdr:from>
    <xdr:to>
      <xdr:col>81</xdr:col>
      <xdr:colOff>101600</xdr:colOff>
      <xdr:row>102</xdr:row>
      <xdr:rowOff>152146</xdr:rowOff>
    </xdr:to>
    <xdr:sp macro="" textlink="">
      <xdr:nvSpPr>
        <xdr:cNvPr id="779" name="楕円 778">
          <a:extLst>
            <a:ext uri="{FF2B5EF4-FFF2-40B4-BE49-F238E27FC236}">
              <a16:creationId xmlns:a16="http://schemas.microsoft.com/office/drawing/2014/main" id="{870833FE-4C1F-4085-BFA5-AA26F3317DDF}"/>
            </a:ext>
          </a:extLst>
        </xdr:cNvPr>
        <xdr:cNvSpPr/>
      </xdr:nvSpPr>
      <xdr:spPr>
        <a:xfrm>
          <a:off x="13578840" y="17149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101346</xdr:rowOff>
    </xdr:from>
    <xdr:to>
      <xdr:col>85</xdr:col>
      <xdr:colOff>127000</xdr:colOff>
      <xdr:row>102</xdr:row>
      <xdr:rowOff>137922</xdr:rowOff>
    </xdr:to>
    <xdr:cxnSp macro="">
      <xdr:nvCxnSpPr>
        <xdr:cNvPr id="780" name="直線コネクタ 779">
          <a:extLst>
            <a:ext uri="{FF2B5EF4-FFF2-40B4-BE49-F238E27FC236}">
              <a16:creationId xmlns:a16="http://schemas.microsoft.com/office/drawing/2014/main" id="{84CADF05-ABA8-4942-A25D-57EC8F325478}"/>
            </a:ext>
          </a:extLst>
        </xdr:cNvPr>
        <xdr:cNvCxnSpPr/>
      </xdr:nvCxnSpPr>
      <xdr:spPr>
        <a:xfrm>
          <a:off x="13629640" y="17200626"/>
          <a:ext cx="74676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162561</xdr:rowOff>
    </xdr:from>
    <xdr:to>
      <xdr:col>76</xdr:col>
      <xdr:colOff>165100</xdr:colOff>
      <xdr:row>102</xdr:row>
      <xdr:rowOff>92711</xdr:rowOff>
    </xdr:to>
    <xdr:sp macro="" textlink="">
      <xdr:nvSpPr>
        <xdr:cNvPr id="781" name="楕円 780">
          <a:extLst>
            <a:ext uri="{FF2B5EF4-FFF2-40B4-BE49-F238E27FC236}">
              <a16:creationId xmlns:a16="http://schemas.microsoft.com/office/drawing/2014/main" id="{60E4E772-9B50-4F36-B0E0-E6F1F39A29EE}"/>
            </a:ext>
          </a:extLst>
        </xdr:cNvPr>
        <xdr:cNvSpPr/>
      </xdr:nvSpPr>
      <xdr:spPr>
        <a:xfrm>
          <a:off x="12804140" y="1709420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41911</xdr:rowOff>
    </xdr:from>
    <xdr:to>
      <xdr:col>81</xdr:col>
      <xdr:colOff>50800</xdr:colOff>
      <xdr:row>102</xdr:row>
      <xdr:rowOff>101346</xdr:rowOff>
    </xdr:to>
    <xdr:cxnSp macro="">
      <xdr:nvCxnSpPr>
        <xdr:cNvPr id="782" name="直線コネクタ 781">
          <a:extLst>
            <a:ext uri="{FF2B5EF4-FFF2-40B4-BE49-F238E27FC236}">
              <a16:creationId xmlns:a16="http://schemas.microsoft.com/office/drawing/2014/main" id="{62E3BC73-9E89-499B-8D6A-2A103269CAC5}"/>
            </a:ext>
          </a:extLst>
        </xdr:cNvPr>
        <xdr:cNvCxnSpPr/>
      </xdr:nvCxnSpPr>
      <xdr:spPr>
        <a:xfrm>
          <a:off x="12854940" y="17141191"/>
          <a:ext cx="774700" cy="5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107696</xdr:rowOff>
    </xdr:from>
    <xdr:to>
      <xdr:col>72</xdr:col>
      <xdr:colOff>38100</xdr:colOff>
      <xdr:row>102</xdr:row>
      <xdr:rowOff>37846</xdr:rowOff>
    </xdr:to>
    <xdr:sp macro="" textlink="">
      <xdr:nvSpPr>
        <xdr:cNvPr id="783" name="楕円 782">
          <a:extLst>
            <a:ext uri="{FF2B5EF4-FFF2-40B4-BE49-F238E27FC236}">
              <a16:creationId xmlns:a16="http://schemas.microsoft.com/office/drawing/2014/main" id="{4A2037BD-C6F4-4F8D-A033-E135B1E52C8B}"/>
            </a:ext>
          </a:extLst>
        </xdr:cNvPr>
        <xdr:cNvSpPr/>
      </xdr:nvSpPr>
      <xdr:spPr>
        <a:xfrm>
          <a:off x="12029440" y="1703933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158496</xdr:rowOff>
    </xdr:from>
    <xdr:to>
      <xdr:col>76</xdr:col>
      <xdr:colOff>114300</xdr:colOff>
      <xdr:row>102</xdr:row>
      <xdr:rowOff>41911</xdr:rowOff>
    </xdr:to>
    <xdr:cxnSp macro="">
      <xdr:nvCxnSpPr>
        <xdr:cNvPr id="784" name="直線コネクタ 783">
          <a:extLst>
            <a:ext uri="{FF2B5EF4-FFF2-40B4-BE49-F238E27FC236}">
              <a16:creationId xmlns:a16="http://schemas.microsoft.com/office/drawing/2014/main" id="{C042B41E-EF64-493C-BAA1-095EBA5BC0D5}"/>
            </a:ext>
          </a:extLst>
        </xdr:cNvPr>
        <xdr:cNvCxnSpPr/>
      </xdr:nvCxnSpPr>
      <xdr:spPr>
        <a:xfrm>
          <a:off x="12072620" y="17090136"/>
          <a:ext cx="782320" cy="51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101</xdr:row>
      <xdr:rowOff>50546</xdr:rowOff>
    </xdr:from>
    <xdr:to>
      <xdr:col>67</xdr:col>
      <xdr:colOff>101600</xdr:colOff>
      <xdr:row>101</xdr:row>
      <xdr:rowOff>152146</xdr:rowOff>
    </xdr:to>
    <xdr:sp macro="" textlink="">
      <xdr:nvSpPr>
        <xdr:cNvPr id="785" name="楕円 784">
          <a:extLst>
            <a:ext uri="{FF2B5EF4-FFF2-40B4-BE49-F238E27FC236}">
              <a16:creationId xmlns:a16="http://schemas.microsoft.com/office/drawing/2014/main" id="{B6D50640-4B9A-4889-99E8-229703727407}"/>
            </a:ext>
          </a:extLst>
        </xdr:cNvPr>
        <xdr:cNvSpPr/>
      </xdr:nvSpPr>
      <xdr:spPr>
        <a:xfrm>
          <a:off x="11231880" y="16982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101</xdr:row>
      <xdr:rowOff>101346</xdr:rowOff>
    </xdr:from>
    <xdr:to>
      <xdr:col>71</xdr:col>
      <xdr:colOff>177800</xdr:colOff>
      <xdr:row>101</xdr:row>
      <xdr:rowOff>158496</xdr:rowOff>
    </xdr:to>
    <xdr:cxnSp macro="">
      <xdr:nvCxnSpPr>
        <xdr:cNvPr id="786" name="直線コネクタ 785">
          <a:extLst>
            <a:ext uri="{FF2B5EF4-FFF2-40B4-BE49-F238E27FC236}">
              <a16:creationId xmlns:a16="http://schemas.microsoft.com/office/drawing/2014/main" id="{EA45A3EB-3D82-4BED-BA70-568EB58352C4}"/>
            </a:ext>
          </a:extLst>
        </xdr:cNvPr>
        <xdr:cNvCxnSpPr/>
      </xdr:nvCxnSpPr>
      <xdr:spPr>
        <a:xfrm>
          <a:off x="11282680" y="17032986"/>
          <a:ext cx="78994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163847</xdr:rowOff>
    </xdr:from>
    <xdr:ext cx="405111" cy="259045"/>
    <xdr:sp macro="" textlink="">
      <xdr:nvSpPr>
        <xdr:cNvPr id="787" name="n_1aveValue【庁舎】&#10;有形固定資産減価償却率">
          <a:extLst>
            <a:ext uri="{FF2B5EF4-FFF2-40B4-BE49-F238E27FC236}">
              <a16:creationId xmlns:a16="http://schemas.microsoft.com/office/drawing/2014/main" id="{254BCC07-5BC3-4EBD-B65B-9F086CA6BC00}"/>
            </a:ext>
          </a:extLst>
        </xdr:cNvPr>
        <xdr:cNvSpPr txBox="1"/>
      </xdr:nvSpPr>
      <xdr:spPr>
        <a:xfrm>
          <a:off x="13437244" y="17598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134129</xdr:rowOff>
    </xdr:from>
    <xdr:ext cx="405111" cy="259045"/>
    <xdr:sp macro="" textlink="">
      <xdr:nvSpPr>
        <xdr:cNvPr id="788" name="n_2aveValue【庁舎】&#10;有形固定資産減価償却率">
          <a:extLst>
            <a:ext uri="{FF2B5EF4-FFF2-40B4-BE49-F238E27FC236}">
              <a16:creationId xmlns:a16="http://schemas.microsoft.com/office/drawing/2014/main" id="{B25DF4E3-BD4A-48A7-AF94-862C7AF83010}"/>
            </a:ext>
          </a:extLst>
        </xdr:cNvPr>
        <xdr:cNvSpPr txBox="1"/>
      </xdr:nvSpPr>
      <xdr:spPr>
        <a:xfrm>
          <a:off x="12675244" y="17568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108983</xdr:rowOff>
    </xdr:from>
    <xdr:ext cx="405111" cy="259045"/>
    <xdr:sp macro="" textlink="">
      <xdr:nvSpPr>
        <xdr:cNvPr id="789" name="n_3aveValue【庁舎】&#10;有形固定資産減価償却率">
          <a:extLst>
            <a:ext uri="{FF2B5EF4-FFF2-40B4-BE49-F238E27FC236}">
              <a16:creationId xmlns:a16="http://schemas.microsoft.com/office/drawing/2014/main" id="{CC3914B9-A925-40BB-8B7E-D03175B3434D}"/>
            </a:ext>
          </a:extLst>
        </xdr:cNvPr>
        <xdr:cNvSpPr txBox="1"/>
      </xdr:nvSpPr>
      <xdr:spPr>
        <a:xfrm>
          <a:off x="11900544" y="17543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104412</xdr:rowOff>
    </xdr:from>
    <xdr:ext cx="405111" cy="259045"/>
    <xdr:sp macro="" textlink="">
      <xdr:nvSpPr>
        <xdr:cNvPr id="790" name="n_4aveValue【庁舎】&#10;有形固定資産減価償却率">
          <a:extLst>
            <a:ext uri="{FF2B5EF4-FFF2-40B4-BE49-F238E27FC236}">
              <a16:creationId xmlns:a16="http://schemas.microsoft.com/office/drawing/2014/main" id="{EBB43711-A64F-41C1-8494-C3D29C365BBC}"/>
            </a:ext>
          </a:extLst>
        </xdr:cNvPr>
        <xdr:cNvSpPr txBox="1"/>
      </xdr:nvSpPr>
      <xdr:spPr>
        <a:xfrm>
          <a:off x="11102984" y="17538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168673</xdr:rowOff>
    </xdr:from>
    <xdr:ext cx="405111" cy="259045"/>
    <xdr:sp macro="" textlink="">
      <xdr:nvSpPr>
        <xdr:cNvPr id="791" name="n_1mainValue【庁舎】&#10;有形固定資産減価償却率">
          <a:extLst>
            <a:ext uri="{FF2B5EF4-FFF2-40B4-BE49-F238E27FC236}">
              <a16:creationId xmlns:a16="http://schemas.microsoft.com/office/drawing/2014/main" id="{11F47BFA-9FE0-45A5-B58D-164AE27DD82A}"/>
            </a:ext>
          </a:extLst>
        </xdr:cNvPr>
        <xdr:cNvSpPr txBox="1"/>
      </xdr:nvSpPr>
      <xdr:spPr>
        <a:xfrm>
          <a:off x="13437244" y="16932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109238</xdr:rowOff>
    </xdr:from>
    <xdr:ext cx="405111" cy="259045"/>
    <xdr:sp macro="" textlink="">
      <xdr:nvSpPr>
        <xdr:cNvPr id="792" name="n_2mainValue【庁舎】&#10;有形固定資産減価償却率">
          <a:extLst>
            <a:ext uri="{FF2B5EF4-FFF2-40B4-BE49-F238E27FC236}">
              <a16:creationId xmlns:a16="http://schemas.microsoft.com/office/drawing/2014/main" id="{0260D8CE-4A1B-4A9D-A32C-2449E5CC0113}"/>
            </a:ext>
          </a:extLst>
        </xdr:cNvPr>
        <xdr:cNvSpPr txBox="1"/>
      </xdr:nvSpPr>
      <xdr:spPr>
        <a:xfrm>
          <a:off x="12675244" y="16873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54373</xdr:rowOff>
    </xdr:from>
    <xdr:ext cx="405111" cy="259045"/>
    <xdr:sp macro="" textlink="">
      <xdr:nvSpPr>
        <xdr:cNvPr id="793" name="n_3mainValue【庁舎】&#10;有形固定資産減価償却率">
          <a:extLst>
            <a:ext uri="{FF2B5EF4-FFF2-40B4-BE49-F238E27FC236}">
              <a16:creationId xmlns:a16="http://schemas.microsoft.com/office/drawing/2014/main" id="{4D42E83C-312C-4547-B4AD-263AD2AA6E7D}"/>
            </a:ext>
          </a:extLst>
        </xdr:cNvPr>
        <xdr:cNvSpPr txBox="1"/>
      </xdr:nvSpPr>
      <xdr:spPr>
        <a:xfrm>
          <a:off x="11900544" y="168183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99</xdr:row>
      <xdr:rowOff>168673</xdr:rowOff>
    </xdr:from>
    <xdr:ext cx="405111" cy="259045"/>
    <xdr:sp macro="" textlink="">
      <xdr:nvSpPr>
        <xdr:cNvPr id="794" name="n_4mainValue【庁舎】&#10;有形固定資産減価償却率">
          <a:extLst>
            <a:ext uri="{FF2B5EF4-FFF2-40B4-BE49-F238E27FC236}">
              <a16:creationId xmlns:a16="http://schemas.microsoft.com/office/drawing/2014/main" id="{9AF3F496-2CBC-4BA3-A0E1-D944B963CF9C}"/>
            </a:ext>
          </a:extLst>
        </xdr:cNvPr>
        <xdr:cNvSpPr txBox="1"/>
      </xdr:nvSpPr>
      <xdr:spPr>
        <a:xfrm>
          <a:off x="11102984" y="16765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5" name="正方形/長方形 794">
          <a:extLst>
            <a:ext uri="{FF2B5EF4-FFF2-40B4-BE49-F238E27FC236}">
              <a16:creationId xmlns:a16="http://schemas.microsoft.com/office/drawing/2014/main" id="{867B25DF-59A4-491C-9EF6-204F7F858C7B}"/>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6" name="正方形/長方形 795">
          <a:extLst>
            <a:ext uri="{FF2B5EF4-FFF2-40B4-BE49-F238E27FC236}">
              <a16:creationId xmlns:a16="http://schemas.microsoft.com/office/drawing/2014/main" id="{F8F629ED-4A4A-4B3D-BEA4-E5FC444D8D4F}"/>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7" name="正方形/長方形 796">
          <a:extLst>
            <a:ext uri="{FF2B5EF4-FFF2-40B4-BE49-F238E27FC236}">
              <a16:creationId xmlns:a16="http://schemas.microsoft.com/office/drawing/2014/main" id="{74EB3DE9-D796-4288-A48E-3710BDA1C930}"/>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8" name="正方形/長方形 797">
          <a:extLst>
            <a:ext uri="{FF2B5EF4-FFF2-40B4-BE49-F238E27FC236}">
              <a16:creationId xmlns:a16="http://schemas.microsoft.com/office/drawing/2014/main" id="{79D7A62B-B73B-490F-B6DC-7DE7D693034C}"/>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9" name="正方形/長方形 798">
          <a:extLst>
            <a:ext uri="{FF2B5EF4-FFF2-40B4-BE49-F238E27FC236}">
              <a16:creationId xmlns:a16="http://schemas.microsoft.com/office/drawing/2014/main" id="{8C39690A-C94A-4E10-9F0C-8599EA30CB93}"/>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0" name="正方形/長方形 799">
          <a:extLst>
            <a:ext uri="{FF2B5EF4-FFF2-40B4-BE49-F238E27FC236}">
              <a16:creationId xmlns:a16="http://schemas.microsoft.com/office/drawing/2014/main" id="{9AF33074-D582-4BC8-92F8-1049468DFDE1}"/>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1" name="正方形/長方形 800">
          <a:extLst>
            <a:ext uri="{FF2B5EF4-FFF2-40B4-BE49-F238E27FC236}">
              <a16:creationId xmlns:a16="http://schemas.microsoft.com/office/drawing/2014/main" id="{498AC8EB-0D6A-4323-91C7-053259E888D3}"/>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2" name="正方形/長方形 801">
          <a:extLst>
            <a:ext uri="{FF2B5EF4-FFF2-40B4-BE49-F238E27FC236}">
              <a16:creationId xmlns:a16="http://schemas.microsoft.com/office/drawing/2014/main" id="{8D2F9FB7-CD3E-4F7B-B8A5-4B0FC9472893}"/>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3" name="テキスト ボックス 802">
          <a:extLst>
            <a:ext uri="{FF2B5EF4-FFF2-40B4-BE49-F238E27FC236}">
              <a16:creationId xmlns:a16="http://schemas.microsoft.com/office/drawing/2014/main" id="{F8169C60-D384-47F3-ACC6-4F212DD51C46}"/>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4" name="直線コネクタ 803">
          <a:extLst>
            <a:ext uri="{FF2B5EF4-FFF2-40B4-BE49-F238E27FC236}">
              <a16:creationId xmlns:a16="http://schemas.microsoft.com/office/drawing/2014/main" id="{470C33B2-F0CE-422E-A54B-F7594173E9A4}"/>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5" name="直線コネクタ 804">
          <a:extLst>
            <a:ext uri="{FF2B5EF4-FFF2-40B4-BE49-F238E27FC236}">
              <a16:creationId xmlns:a16="http://schemas.microsoft.com/office/drawing/2014/main" id="{0B7893E9-A40B-4820-A35B-305CC025756E}"/>
            </a:ext>
          </a:extLst>
        </xdr:cNvPr>
        <xdr:cNvCxnSpPr/>
      </xdr:nvCxnSpPr>
      <xdr:spPr>
        <a:xfrm>
          <a:off x="1609344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6" name="テキスト ボックス 805">
          <a:extLst>
            <a:ext uri="{FF2B5EF4-FFF2-40B4-BE49-F238E27FC236}">
              <a16:creationId xmlns:a16="http://schemas.microsoft.com/office/drawing/2014/main" id="{E579CE05-2BD8-466E-A872-ED8BBB61FAC6}"/>
            </a:ext>
          </a:extLst>
        </xdr:cNvPr>
        <xdr:cNvSpPr txBox="1"/>
      </xdr:nvSpPr>
      <xdr:spPr>
        <a:xfrm>
          <a:off x="156948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07" name="直線コネクタ 806">
          <a:extLst>
            <a:ext uri="{FF2B5EF4-FFF2-40B4-BE49-F238E27FC236}">
              <a16:creationId xmlns:a16="http://schemas.microsoft.com/office/drawing/2014/main" id="{1DCFD0D8-2DE1-46CD-9D6E-B56BF912CF48}"/>
            </a:ext>
          </a:extLst>
        </xdr:cNvPr>
        <xdr:cNvCxnSpPr/>
      </xdr:nvCxnSpPr>
      <xdr:spPr>
        <a:xfrm>
          <a:off x="1609344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08" name="テキスト ボックス 807">
          <a:extLst>
            <a:ext uri="{FF2B5EF4-FFF2-40B4-BE49-F238E27FC236}">
              <a16:creationId xmlns:a16="http://schemas.microsoft.com/office/drawing/2014/main" id="{E109F63D-2553-4039-85CD-5571F496E311}"/>
            </a:ext>
          </a:extLst>
        </xdr:cNvPr>
        <xdr:cNvSpPr txBox="1"/>
      </xdr:nvSpPr>
      <xdr:spPr>
        <a:xfrm>
          <a:off x="1569484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09" name="直線コネクタ 808">
          <a:extLst>
            <a:ext uri="{FF2B5EF4-FFF2-40B4-BE49-F238E27FC236}">
              <a16:creationId xmlns:a16="http://schemas.microsoft.com/office/drawing/2014/main" id="{F1FE9F74-5A17-4CF9-BEBC-59D48BAA5F6B}"/>
            </a:ext>
          </a:extLst>
        </xdr:cNvPr>
        <xdr:cNvCxnSpPr/>
      </xdr:nvCxnSpPr>
      <xdr:spPr>
        <a:xfrm>
          <a:off x="1609344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0" name="テキスト ボックス 809">
          <a:extLst>
            <a:ext uri="{FF2B5EF4-FFF2-40B4-BE49-F238E27FC236}">
              <a16:creationId xmlns:a16="http://schemas.microsoft.com/office/drawing/2014/main" id="{39BCF03A-03A1-466D-A32B-B8A71F00A067}"/>
            </a:ext>
          </a:extLst>
        </xdr:cNvPr>
        <xdr:cNvSpPr txBox="1"/>
      </xdr:nvSpPr>
      <xdr:spPr>
        <a:xfrm>
          <a:off x="1569484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1" name="直線コネクタ 810">
          <a:extLst>
            <a:ext uri="{FF2B5EF4-FFF2-40B4-BE49-F238E27FC236}">
              <a16:creationId xmlns:a16="http://schemas.microsoft.com/office/drawing/2014/main" id="{C9094E42-CD15-4CBC-AE21-638FD264E7EA}"/>
            </a:ext>
          </a:extLst>
        </xdr:cNvPr>
        <xdr:cNvCxnSpPr/>
      </xdr:nvCxnSpPr>
      <xdr:spPr>
        <a:xfrm>
          <a:off x="1609344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2" name="テキスト ボックス 811">
          <a:extLst>
            <a:ext uri="{FF2B5EF4-FFF2-40B4-BE49-F238E27FC236}">
              <a16:creationId xmlns:a16="http://schemas.microsoft.com/office/drawing/2014/main" id="{D30AAA0B-F31C-46B4-B0C1-5AAAFA2554E8}"/>
            </a:ext>
          </a:extLst>
        </xdr:cNvPr>
        <xdr:cNvSpPr txBox="1"/>
      </xdr:nvSpPr>
      <xdr:spPr>
        <a:xfrm>
          <a:off x="1569484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3" name="直線コネクタ 812">
          <a:extLst>
            <a:ext uri="{FF2B5EF4-FFF2-40B4-BE49-F238E27FC236}">
              <a16:creationId xmlns:a16="http://schemas.microsoft.com/office/drawing/2014/main" id="{6F4A956A-45E6-440D-BCCB-9A322D5F6A27}"/>
            </a:ext>
          </a:extLst>
        </xdr:cNvPr>
        <xdr:cNvCxnSpPr/>
      </xdr:nvCxnSpPr>
      <xdr:spPr>
        <a:xfrm>
          <a:off x="1609344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4" name="テキスト ボックス 813">
          <a:extLst>
            <a:ext uri="{FF2B5EF4-FFF2-40B4-BE49-F238E27FC236}">
              <a16:creationId xmlns:a16="http://schemas.microsoft.com/office/drawing/2014/main" id="{CDF130AB-BF82-4184-BCB8-EBA56982BFA1}"/>
            </a:ext>
          </a:extLst>
        </xdr:cNvPr>
        <xdr:cNvSpPr txBox="1"/>
      </xdr:nvSpPr>
      <xdr:spPr>
        <a:xfrm>
          <a:off x="1569484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5" name="直線コネクタ 814">
          <a:extLst>
            <a:ext uri="{FF2B5EF4-FFF2-40B4-BE49-F238E27FC236}">
              <a16:creationId xmlns:a16="http://schemas.microsoft.com/office/drawing/2014/main" id="{C10482C7-92C8-436D-A5CC-92EE40018EC1}"/>
            </a:ext>
          </a:extLst>
        </xdr:cNvPr>
        <xdr:cNvCxnSpPr/>
      </xdr:nvCxnSpPr>
      <xdr:spPr>
        <a:xfrm>
          <a:off x="1609344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6" name="テキスト ボックス 815">
          <a:extLst>
            <a:ext uri="{FF2B5EF4-FFF2-40B4-BE49-F238E27FC236}">
              <a16:creationId xmlns:a16="http://schemas.microsoft.com/office/drawing/2014/main" id="{4D1ED55E-C107-41D3-BE34-FF1CBE35AB21}"/>
            </a:ext>
          </a:extLst>
        </xdr:cNvPr>
        <xdr:cNvSpPr txBox="1"/>
      </xdr:nvSpPr>
      <xdr:spPr>
        <a:xfrm>
          <a:off x="1569484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7" name="直線コネクタ 816">
          <a:extLst>
            <a:ext uri="{FF2B5EF4-FFF2-40B4-BE49-F238E27FC236}">
              <a16:creationId xmlns:a16="http://schemas.microsoft.com/office/drawing/2014/main" id="{725ACE96-C811-40F1-875D-543FE5501E00}"/>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8" name="テキスト ボックス 817">
          <a:extLst>
            <a:ext uri="{FF2B5EF4-FFF2-40B4-BE49-F238E27FC236}">
              <a16:creationId xmlns:a16="http://schemas.microsoft.com/office/drawing/2014/main" id="{23E3EF85-E726-4306-BF16-DBA43D35330A}"/>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9" name="【庁舎】&#10;一人当たり面積グラフ枠">
          <a:extLst>
            <a:ext uri="{FF2B5EF4-FFF2-40B4-BE49-F238E27FC236}">
              <a16:creationId xmlns:a16="http://schemas.microsoft.com/office/drawing/2014/main" id="{6B89C431-EFC8-458C-926D-895E4E9FE65D}"/>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41911</xdr:rowOff>
    </xdr:from>
    <xdr:to>
      <xdr:col>116</xdr:col>
      <xdr:colOff>62864</xdr:colOff>
      <xdr:row>108</xdr:row>
      <xdr:rowOff>95794</xdr:rowOff>
    </xdr:to>
    <xdr:cxnSp macro="">
      <xdr:nvCxnSpPr>
        <xdr:cNvPr id="820" name="直線コネクタ 819">
          <a:extLst>
            <a:ext uri="{FF2B5EF4-FFF2-40B4-BE49-F238E27FC236}">
              <a16:creationId xmlns:a16="http://schemas.microsoft.com/office/drawing/2014/main" id="{20B10BCB-326A-4B08-B428-78CF4CDB37AD}"/>
            </a:ext>
          </a:extLst>
        </xdr:cNvPr>
        <xdr:cNvCxnSpPr/>
      </xdr:nvCxnSpPr>
      <xdr:spPr>
        <a:xfrm flipV="1">
          <a:off x="19509104" y="16973551"/>
          <a:ext cx="0" cy="12273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99621</xdr:rowOff>
    </xdr:from>
    <xdr:ext cx="469744" cy="259045"/>
    <xdr:sp macro="" textlink="">
      <xdr:nvSpPr>
        <xdr:cNvPr id="821" name="【庁舎】&#10;一人当たり面積最小値テキスト">
          <a:extLst>
            <a:ext uri="{FF2B5EF4-FFF2-40B4-BE49-F238E27FC236}">
              <a16:creationId xmlns:a16="http://schemas.microsoft.com/office/drawing/2014/main" id="{7E6623F9-C819-4001-B388-25F9F5A8EFB0}"/>
            </a:ext>
          </a:extLst>
        </xdr:cNvPr>
        <xdr:cNvSpPr txBox="1"/>
      </xdr:nvSpPr>
      <xdr:spPr>
        <a:xfrm>
          <a:off x="19547840" y="18204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95794</xdr:rowOff>
    </xdr:from>
    <xdr:to>
      <xdr:col>116</xdr:col>
      <xdr:colOff>152400</xdr:colOff>
      <xdr:row>108</xdr:row>
      <xdr:rowOff>95794</xdr:rowOff>
    </xdr:to>
    <xdr:cxnSp macro="">
      <xdr:nvCxnSpPr>
        <xdr:cNvPr id="822" name="直線コネクタ 821">
          <a:extLst>
            <a:ext uri="{FF2B5EF4-FFF2-40B4-BE49-F238E27FC236}">
              <a16:creationId xmlns:a16="http://schemas.microsoft.com/office/drawing/2014/main" id="{11C28256-E489-4083-BD90-1AFBC0932DBB}"/>
            </a:ext>
          </a:extLst>
        </xdr:cNvPr>
        <xdr:cNvCxnSpPr/>
      </xdr:nvCxnSpPr>
      <xdr:spPr>
        <a:xfrm>
          <a:off x="19443700" y="1820091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160038</xdr:rowOff>
    </xdr:from>
    <xdr:ext cx="469744" cy="259045"/>
    <xdr:sp macro="" textlink="">
      <xdr:nvSpPr>
        <xdr:cNvPr id="823" name="【庁舎】&#10;一人当たり面積最大値テキスト">
          <a:extLst>
            <a:ext uri="{FF2B5EF4-FFF2-40B4-BE49-F238E27FC236}">
              <a16:creationId xmlns:a16="http://schemas.microsoft.com/office/drawing/2014/main" id="{2B3A1B8A-8029-4017-8FA7-72E0B9B51B42}"/>
            </a:ext>
          </a:extLst>
        </xdr:cNvPr>
        <xdr:cNvSpPr txBox="1"/>
      </xdr:nvSpPr>
      <xdr:spPr>
        <a:xfrm>
          <a:off x="19547840" y="16756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41911</xdr:rowOff>
    </xdr:from>
    <xdr:to>
      <xdr:col>116</xdr:col>
      <xdr:colOff>152400</xdr:colOff>
      <xdr:row>101</xdr:row>
      <xdr:rowOff>41911</xdr:rowOff>
    </xdr:to>
    <xdr:cxnSp macro="">
      <xdr:nvCxnSpPr>
        <xdr:cNvPr id="824" name="直線コネクタ 823">
          <a:extLst>
            <a:ext uri="{FF2B5EF4-FFF2-40B4-BE49-F238E27FC236}">
              <a16:creationId xmlns:a16="http://schemas.microsoft.com/office/drawing/2014/main" id="{0483215C-730B-4946-9B12-1347ADD96C9C}"/>
            </a:ext>
          </a:extLst>
        </xdr:cNvPr>
        <xdr:cNvCxnSpPr/>
      </xdr:nvCxnSpPr>
      <xdr:spPr>
        <a:xfrm>
          <a:off x="19443700" y="1697355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56078</xdr:rowOff>
    </xdr:from>
    <xdr:ext cx="469744" cy="259045"/>
    <xdr:sp macro="" textlink="">
      <xdr:nvSpPr>
        <xdr:cNvPr id="825" name="【庁舎】&#10;一人当たり面積平均値テキスト">
          <a:extLst>
            <a:ext uri="{FF2B5EF4-FFF2-40B4-BE49-F238E27FC236}">
              <a16:creationId xmlns:a16="http://schemas.microsoft.com/office/drawing/2014/main" id="{2E34C0E0-03AB-4FF1-A962-4EFC92FD4BCA}"/>
            </a:ext>
          </a:extLst>
        </xdr:cNvPr>
        <xdr:cNvSpPr txBox="1"/>
      </xdr:nvSpPr>
      <xdr:spPr>
        <a:xfrm>
          <a:off x="19547840" y="178259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77651</xdr:rowOff>
    </xdr:from>
    <xdr:to>
      <xdr:col>116</xdr:col>
      <xdr:colOff>114300</xdr:colOff>
      <xdr:row>107</xdr:row>
      <xdr:rowOff>7801</xdr:rowOff>
    </xdr:to>
    <xdr:sp macro="" textlink="">
      <xdr:nvSpPr>
        <xdr:cNvPr id="826" name="フローチャート: 判断 825">
          <a:extLst>
            <a:ext uri="{FF2B5EF4-FFF2-40B4-BE49-F238E27FC236}">
              <a16:creationId xmlns:a16="http://schemas.microsoft.com/office/drawing/2014/main" id="{251CAD3B-48FE-448A-BEAC-A76E339088B9}"/>
            </a:ext>
          </a:extLst>
        </xdr:cNvPr>
        <xdr:cNvSpPr/>
      </xdr:nvSpPr>
      <xdr:spPr>
        <a:xfrm>
          <a:off x="19458940" y="1784749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74386</xdr:rowOff>
    </xdr:from>
    <xdr:to>
      <xdr:col>112</xdr:col>
      <xdr:colOff>38100</xdr:colOff>
      <xdr:row>107</xdr:row>
      <xdr:rowOff>4536</xdr:rowOff>
    </xdr:to>
    <xdr:sp macro="" textlink="">
      <xdr:nvSpPr>
        <xdr:cNvPr id="827" name="フローチャート: 判断 826">
          <a:extLst>
            <a:ext uri="{FF2B5EF4-FFF2-40B4-BE49-F238E27FC236}">
              <a16:creationId xmlns:a16="http://schemas.microsoft.com/office/drawing/2014/main" id="{4C88A80D-E6E8-4D05-A2B8-CC72F97043C2}"/>
            </a:ext>
          </a:extLst>
        </xdr:cNvPr>
        <xdr:cNvSpPr/>
      </xdr:nvSpPr>
      <xdr:spPr>
        <a:xfrm>
          <a:off x="18735040" y="1784422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84182</xdr:rowOff>
    </xdr:from>
    <xdr:to>
      <xdr:col>107</xdr:col>
      <xdr:colOff>101600</xdr:colOff>
      <xdr:row>107</xdr:row>
      <xdr:rowOff>14332</xdr:rowOff>
    </xdr:to>
    <xdr:sp macro="" textlink="">
      <xdr:nvSpPr>
        <xdr:cNvPr id="828" name="フローチャート: 判断 827">
          <a:extLst>
            <a:ext uri="{FF2B5EF4-FFF2-40B4-BE49-F238E27FC236}">
              <a16:creationId xmlns:a16="http://schemas.microsoft.com/office/drawing/2014/main" id="{62848518-CE88-4BB8-8C11-0FA4478DF40C}"/>
            </a:ext>
          </a:extLst>
        </xdr:cNvPr>
        <xdr:cNvSpPr/>
      </xdr:nvSpPr>
      <xdr:spPr>
        <a:xfrm>
          <a:off x="17937480" y="1785402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84182</xdr:rowOff>
    </xdr:from>
    <xdr:to>
      <xdr:col>102</xdr:col>
      <xdr:colOff>165100</xdr:colOff>
      <xdr:row>107</xdr:row>
      <xdr:rowOff>14332</xdr:rowOff>
    </xdr:to>
    <xdr:sp macro="" textlink="">
      <xdr:nvSpPr>
        <xdr:cNvPr id="829" name="フローチャート: 判断 828">
          <a:extLst>
            <a:ext uri="{FF2B5EF4-FFF2-40B4-BE49-F238E27FC236}">
              <a16:creationId xmlns:a16="http://schemas.microsoft.com/office/drawing/2014/main" id="{328F994C-DD90-4AAE-BA4C-A27893BC76B8}"/>
            </a:ext>
          </a:extLst>
        </xdr:cNvPr>
        <xdr:cNvSpPr/>
      </xdr:nvSpPr>
      <xdr:spPr>
        <a:xfrm>
          <a:off x="17162780" y="1785402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84182</xdr:rowOff>
    </xdr:from>
    <xdr:to>
      <xdr:col>98</xdr:col>
      <xdr:colOff>38100</xdr:colOff>
      <xdr:row>107</xdr:row>
      <xdr:rowOff>14332</xdr:rowOff>
    </xdr:to>
    <xdr:sp macro="" textlink="">
      <xdr:nvSpPr>
        <xdr:cNvPr id="830" name="フローチャート: 判断 829">
          <a:extLst>
            <a:ext uri="{FF2B5EF4-FFF2-40B4-BE49-F238E27FC236}">
              <a16:creationId xmlns:a16="http://schemas.microsoft.com/office/drawing/2014/main" id="{1A158137-C095-4256-B4D0-0E77190D6BDF}"/>
            </a:ext>
          </a:extLst>
        </xdr:cNvPr>
        <xdr:cNvSpPr/>
      </xdr:nvSpPr>
      <xdr:spPr>
        <a:xfrm>
          <a:off x="16388080" y="1785402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BDE38EA5-9ED1-44C6-A34D-BF95F8FAEE0B}"/>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8C9505CD-051E-4DC4-9450-BB02526E1B7E}"/>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87B3A4E3-7276-4ED6-BB58-DEFE3506F9A2}"/>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6E4D6088-D413-438A-9538-0E721429C6FA}"/>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E58894C8-F210-48AF-A412-05781C2E2DD6}"/>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100</xdr:row>
      <xdr:rowOff>162561</xdr:rowOff>
    </xdr:from>
    <xdr:to>
      <xdr:col>116</xdr:col>
      <xdr:colOff>114300</xdr:colOff>
      <xdr:row>101</xdr:row>
      <xdr:rowOff>92711</xdr:rowOff>
    </xdr:to>
    <xdr:sp macro="" textlink="">
      <xdr:nvSpPr>
        <xdr:cNvPr id="836" name="楕円 835">
          <a:extLst>
            <a:ext uri="{FF2B5EF4-FFF2-40B4-BE49-F238E27FC236}">
              <a16:creationId xmlns:a16="http://schemas.microsoft.com/office/drawing/2014/main" id="{24444DD3-1794-4082-9BD8-9EAAEA449D67}"/>
            </a:ext>
          </a:extLst>
        </xdr:cNvPr>
        <xdr:cNvSpPr/>
      </xdr:nvSpPr>
      <xdr:spPr>
        <a:xfrm>
          <a:off x="19458940" y="1692656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100</xdr:row>
      <xdr:rowOff>115588</xdr:rowOff>
    </xdr:from>
    <xdr:ext cx="469744" cy="259045"/>
    <xdr:sp macro="" textlink="">
      <xdr:nvSpPr>
        <xdr:cNvPr id="837" name="【庁舎】&#10;一人当たり面積該当値テキスト">
          <a:extLst>
            <a:ext uri="{FF2B5EF4-FFF2-40B4-BE49-F238E27FC236}">
              <a16:creationId xmlns:a16="http://schemas.microsoft.com/office/drawing/2014/main" id="{BD7665D0-4A5F-4840-82ED-2850493059D3}"/>
            </a:ext>
          </a:extLst>
        </xdr:cNvPr>
        <xdr:cNvSpPr txBox="1"/>
      </xdr:nvSpPr>
      <xdr:spPr>
        <a:xfrm>
          <a:off x="19547840" y="16879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100</xdr:row>
      <xdr:rowOff>142966</xdr:rowOff>
    </xdr:from>
    <xdr:to>
      <xdr:col>112</xdr:col>
      <xdr:colOff>38100</xdr:colOff>
      <xdr:row>101</xdr:row>
      <xdr:rowOff>73116</xdr:rowOff>
    </xdr:to>
    <xdr:sp macro="" textlink="">
      <xdr:nvSpPr>
        <xdr:cNvPr id="838" name="楕円 837">
          <a:extLst>
            <a:ext uri="{FF2B5EF4-FFF2-40B4-BE49-F238E27FC236}">
              <a16:creationId xmlns:a16="http://schemas.microsoft.com/office/drawing/2014/main" id="{4BA24E27-BFB6-4318-8F0B-90CF5152C847}"/>
            </a:ext>
          </a:extLst>
        </xdr:cNvPr>
        <xdr:cNvSpPr/>
      </xdr:nvSpPr>
      <xdr:spPr>
        <a:xfrm>
          <a:off x="18735040" y="1690696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101</xdr:row>
      <xdr:rowOff>22316</xdr:rowOff>
    </xdr:from>
    <xdr:to>
      <xdr:col>116</xdr:col>
      <xdr:colOff>63500</xdr:colOff>
      <xdr:row>101</xdr:row>
      <xdr:rowOff>41911</xdr:rowOff>
    </xdr:to>
    <xdr:cxnSp macro="">
      <xdr:nvCxnSpPr>
        <xdr:cNvPr id="839" name="直線コネクタ 838">
          <a:extLst>
            <a:ext uri="{FF2B5EF4-FFF2-40B4-BE49-F238E27FC236}">
              <a16:creationId xmlns:a16="http://schemas.microsoft.com/office/drawing/2014/main" id="{0C0C859E-426A-405D-B18F-FC98B5D9152C}"/>
            </a:ext>
          </a:extLst>
        </xdr:cNvPr>
        <xdr:cNvCxnSpPr/>
      </xdr:nvCxnSpPr>
      <xdr:spPr>
        <a:xfrm>
          <a:off x="18778220" y="16953956"/>
          <a:ext cx="73152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100</xdr:row>
      <xdr:rowOff>126637</xdr:rowOff>
    </xdr:from>
    <xdr:to>
      <xdr:col>107</xdr:col>
      <xdr:colOff>101600</xdr:colOff>
      <xdr:row>101</xdr:row>
      <xdr:rowOff>56787</xdr:rowOff>
    </xdr:to>
    <xdr:sp macro="" textlink="">
      <xdr:nvSpPr>
        <xdr:cNvPr id="840" name="楕円 839">
          <a:extLst>
            <a:ext uri="{FF2B5EF4-FFF2-40B4-BE49-F238E27FC236}">
              <a16:creationId xmlns:a16="http://schemas.microsoft.com/office/drawing/2014/main" id="{C11C0382-DB0A-4EC1-BE95-DAA7D3C30178}"/>
            </a:ext>
          </a:extLst>
        </xdr:cNvPr>
        <xdr:cNvSpPr/>
      </xdr:nvSpPr>
      <xdr:spPr>
        <a:xfrm>
          <a:off x="17937480" y="1689063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101</xdr:row>
      <xdr:rowOff>5987</xdr:rowOff>
    </xdr:from>
    <xdr:to>
      <xdr:col>111</xdr:col>
      <xdr:colOff>177800</xdr:colOff>
      <xdr:row>101</xdr:row>
      <xdr:rowOff>22316</xdr:rowOff>
    </xdr:to>
    <xdr:cxnSp macro="">
      <xdr:nvCxnSpPr>
        <xdr:cNvPr id="841" name="直線コネクタ 840">
          <a:extLst>
            <a:ext uri="{FF2B5EF4-FFF2-40B4-BE49-F238E27FC236}">
              <a16:creationId xmlns:a16="http://schemas.microsoft.com/office/drawing/2014/main" id="{0A13DD9D-D788-44F7-A57B-F744F635D573}"/>
            </a:ext>
          </a:extLst>
        </xdr:cNvPr>
        <xdr:cNvCxnSpPr/>
      </xdr:nvCxnSpPr>
      <xdr:spPr>
        <a:xfrm>
          <a:off x="17988280" y="16937627"/>
          <a:ext cx="78994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100</xdr:row>
      <xdr:rowOff>136434</xdr:rowOff>
    </xdr:from>
    <xdr:to>
      <xdr:col>102</xdr:col>
      <xdr:colOff>165100</xdr:colOff>
      <xdr:row>101</xdr:row>
      <xdr:rowOff>66584</xdr:rowOff>
    </xdr:to>
    <xdr:sp macro="" textlink="">
      <xdr:nvSpPr>
        <xdr:cNvPr id="842" name="楕円 841">
          <a:extLst>
            <a:ext uri="{FF2B5EF4-FFF2-40B4-BE49-F238E27FC236}">
              <a16:creationId xmlns:a16="http://schemas.microsoft.com/office/drawing/2014/main" id="{56F92D4A-0EA1-43F8-830F-13E5B1BAA93F}"/>
            </a:ext>
          </a:extLst>
        </xdr:cNvPr>
        <xdr:cNvSpPr/>
      </xdr:nvSpPr>
      <xdr:spPr>
        <a:xfrm>
          <a:off x="17162780" y="1690043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101</xdr:row>
      <xdr:rowOff>5987</xdr:rowOff>
    </xdr:from>
    <xdr:to>
      <xdr:col>107</xdr:col>
      <xdr:colOff>50800</xdr:colOff>
      <xdr:row>101</xdr:row>
      <xdr:rowOff>15784</xdr:rowOff>
    </xdr:to>
    <xdr:cxnSp macro="">
      <xdr:nvCxnSpPr>
        <xdr:cNvPr id="843" name="直線コネクタ 842">
          <a:extLst>
            <a:ext uri="{FF2B5EF4-FFF2-40B4-BE49-F238E27FC236}">
              <a16:creationId xmlns:a16="http://schemas.microsoft.com/office/drawing/2014/main" id="{EF0CD04B-0BB6-4F90-A1ED-9862BF38B093}"/>
            </a:ext>
          </a:extLst>
        </xdr:cNvPr>
        <xdr:cNvCxnSpPr/>
      </xdr:nvCxnSpPr>
      <xdr:spPr>
        <a:xfrm flipV="1">
          <a:off x="17213580" y="16937627"/>
          <a:ext cx="7747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100</xdr:row>
      <xdr:rowOff>107043</xdr:rowOff>
    </xdr:from>
    <xdr:to>
      <xdr:col>98</xdr:col>
      <xdr:colOff>38100</xdr:colOff>
      <xdr:row>101</xdr:row>
      <xdr:rowOff>37193</xdr:rowOff>
    </xdr:to>
    <xdr:sp macro="" textlink="">
      <xdr:nvSpPr>
        <xdr:cNvPr id="844" name="楕円 843">
          <a:extLst>
            <a:ext uri="{FF2B5EF4-FFF2-40B4-BE49-F238E27FC236}">
              <a16:creationId xmlns:a16="http://schemas.microsoft.com/office/drawing/2014/main" id="{B05F37A4-591E-4FDF-87AE-736E558FF75B}"/>
            </a:ext>
          </a:extLst>
        </xdr:cNvPr>
        <xdr:cNvSpPr/>
      </xdr:nvSpPr>
      <xdr:spPr>
        <a:xfrm>
          <a:off x="16388080" y="1687104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100</xdr:row>
      <xdr:rowOff>157843</xdr:rowOff>
    </xdr:from>
    <xdr:to>
      <xdr:col>102</xdr:col>
      <xdr:colOff>114300</xdr:colOff>
      <xdr:row>101</xdr:row>
      <xdr:rowOff>15784</xdr:rowOff>
    </xdr:to>
    <xdr:cxnSp macro="">
      <xdr:nvCxnSpPr>
        <xdr:cNvPr id="845" name="直線コネクタ 844">
          <a:extLst>
            <a:ext uri="{FF2B5EF4-FFF2-40B4-BE49-F238E27FC236}">
              <a16:creationId xmlns:a16="http://schemas.microsoft.com/office/drawing/2014/main" id="{B52B5F61-9AE6-4FFD-87C9-6D9C8BEC9E6F}"/>
            </a:ext>
          </a:extLst>
        </xdr:cNvPr>
        <xdr:cNvCxnSpPr/>
      </xdr:nvCxnSpPr>
      <xdr:spPr>
        <a:xfrm>
          <a:off x="16431260" y="16921843"/>
          <a:ext cx="782320" cy="25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167113</xdr:rowOff>
    </xdr:from>
    <xdr:ext cx="469744" cy="259045"/>
    <xdr:sp macro="" textlink="">
      <xdr:nvSpPr>
        <xdr:cNvPr id="846" name="n_1aveValue【庁舎】&#10;一人当たり面積">
          <a:extLst>
            <a:ext uri="{FF2B5EF4-FFF2-40B4-BE49-F238E27FC236}">
              <a16:creationId xmlns:a16="http://schemas.microsoft.com/office/drawing/2014/main" id="{9F374F5C-5202-4DB0-A444-26CA1B951F51}"/>
            </a:ext>
          </a:extLst>
        </xdr:cNvPr>
        <xdr:cNvSpPr txBox="1"/>
      </xdr:nvSpPr>
      <xdr:spPr>
        <a:xfrm>
          <a:off x="18561127" y="17936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5459</xdr:rowOff>
    </xdr:from>
    <xdr:ext cx="469744" cy="259045"/>
    <xdr:sp macro="" textlink="">
      <xdr:nvSpPr>
        <xdr:cNvPr id="847" name="n_2aveValue【庁舎】&#10;一人当たり面積">
          <a:extLst>
            <a:ext uri="{FF2B5EF4-FFF2-40B4-BE49-F238E27FC236}">
              <a16:creationId xmlns:a16="http://schemas.microsoft.com/office/drawing/2014/main" id="{55F69158-5AC9-485B-AA12-59176229D2AD}"/>
            </a:ext>
          </a:extLst>
        </xdr:cNvPr>
        <xdr:cNvSpPr txBox="1"/>
      </xdr:nvSpPr>
      <xdr:spPr>
        <a:xfrm>
          <a:off x="17776267" y="17942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5459</xdr:rowOff>
    </xdr:from>
    <xdr:ext cx="469744" cy="259045"/>
    <xdr:sp macro="" textlink="">
      <xdr:nvSpPr>
        <xdr:cNvPr id="848" name="n_3aveValue【庁舎】&#10;一人当たり面積">
          <a:extLst>
            <a:ext uri="{FF2B5EF4-FFF2-40B4-BE49-F238E27FC236}">
              <a16:creationId xmlns:a16="http://schemas.microsoft.com/office/drawing/2014/main" id="{716E2051-7782-40BF-9774-9AF26EB71DAD}"/>
            </a:ext>
          </a:extLst>
        </xdr:cNvPr>
        <xdr:cNvSpPr txBox="1"/>
      </xdr:nvSpPr>
      <xdr:spPr>
        <a:xfrm>
          <a:off x="17001567" y="17942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5459</xdr:rowOff>
    </xdr:from>
    <xdr:ext cx="469744" cy="259045"/>
    <xdr:sp macro="" textlink="">
      <xdr:nvSpPr>
        <xdr:cNvPr id="849" name="n_4aveValue【庁舎】&#10;一人当たり面積">
          <a:extLst>
            <a:ext uri="{FF2B5EF4-FFF2-40B4-BE49-F238E27FC236}">
              <a16:creationId xmlns:a16="http://schemas.microsoft.com/office/drawing/2014/main" id="{C04118CF-FE2A-4427-A513-4EC4105AC175}"/>
            </a:ext>
          </a:extLst>
        </xdr:cNvPr>
        <xdr:cNvSpPr txBox="1"/>
      </xdr:nvSpPr>
      <xdr:spPr>
        <a:xfrm>
          <a:off x="16226867" y="17942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99</xdr:row>
      <xdr:rowOff>89643</xdr:rowOff>
    </xdr:from>
    <xdr:ext cx="469744" cy="259045"/>
    <xdr:sp macro="" textlink="">
      <xdr:nvSpPr>
        <xdr:cNvPr id="850" name="n_1mainValue【庁舎】&#10;一人当たり面積">
          <a:extLst>
            <a:ext uri="{FF2B5EF4-FFF2-40B4-BE49-F238E27FC236}">
              <a16:creationId xmlns:a16="http://schemas.microsoft.com/office/drawing/2014/main" id="{64D882D0-CBF0-47F9-A4E9-E872B00253F4}"/>
            </a:ext>
          </a:extLst>
        </xdr:cNvPr>
        <xdr:cNvSpPr txBox="1"/>
      </xdr:nvSpPr>
      <xdr:spPr>
        <a:xfrm>
          <a:off x="18561127" y="16686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99</xdr:row>
      <xdr:rowOff>73314</xdr:rowOff>
    </xdr:from>
    <xdr:ext cx="469744" cy="259045"/>
    <xdr:sp macro="" textlink="">
      <xdr:nvSpPr>
        <xdr:cNvPr id="851" name="n_2mainValue【庁舎】&#10;一人当たり面積">
          <a:extLst>
            <a:ext uri="{FF2B5EF4-FFF2-40B4-BE49-F238E27FC236}">
              <a16:creationId xmlns:a16="http://schemas.microsoft.com/office/drawing/2014/main" id="{0E0DD2B1-8FC5-4709-A8C4-AD540B3BE4D0}"/>
            </a:ext>
          </a:extLst>
        </xdr:cNvPr>
        <xdr:cNvSpPr txBox="1"/>
      </xdr:nvSpPr>
      <xdr:spPr>
        <a:xfrm>
          <a:off x="17776267" y="16669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99</xdr:row>
      <xdr:rowOff>83111</xdr:rowOff>
    </xdr:from>
    <xdr:ext cx="469744" cy="259045"/>
    <xdr:sp macro="" textlink="">
      <xdr:nvSpPr>
        <xdr:cNvPr id="852" name="n_3mainValue【庁舎】&#10;一人当たり面積">
          <a:extLst>
            <a:ext uri="{FF2B5EF4-FFF2-40B4-BE49-F238E27FC236}">
              <a16:creationId xmlns:a16="http://schemas.microsoft.com/office/drawing/2014/main" id="{93720B37-E07A-4C9E-9B2A-6FA8F12B989C}"/>
            </a:ext>
          </a:extLst>
        </xdr:cNvPr>
        <xdr:cNvSpPr txBox="1"/>
      </xdr:nvSpPr>
      <xdr:spPr>
        <a:xfrm>
          <a:off x="17001567" y="16679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99</xdr:row>
      <xdr:rowOff>53720</xdr:rowOff>
    </xdr:from>
    <xdr:ext cx="469744" cy="259045"/>
    <xdr:sp macro="" textlink="">
      <xdr:nvSpPr>
        <xdr:cNvPr id="853" name="n_4mainValue【庁舎】&#10;一人当たり面積">
          <a:extLst>
            <a:ext uri="{FF2B5EF4-FFF2-40B4-BE49-F238E27FC236}">
              <a16:creationId xmlns:a16="http://schemas.microsoft.com/office/drawing/2014/main" id="{7E7F49BA-4DD3-4C35-B7A3-53F2546A910D}"/>
            </a:ext>
          </a:extLst>
        </xdr:cNvPr>
        <xdr:cNvSpPr txBox="1"/>
      </xdr:nvSpPr>
      <xdr:spPr>
        <a:xfrm>
          <a:off x="16226867" y="16650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4" name="正方形/長方形 853">
          <a:extLst>
            <a:ext uri="{FF2B5EF4-FFF2-40B4-BE49-F238E27FC236}">
              <a16:creationId xmlns:a16="http://schemas.microsoft.com/office/drawing/2014/main" id="{DA987BCE-0D96-4BFD-8FEB-40CB2EE643C9}"/>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5" name="正方形/長方形 854">
          <a:extLst>
            <a:ext uri="{FF2B5EF4-FFF2-40B4-BE49-F238E27FC236}">
              <a16:creationId xmlns:a16="http://schemas.microsoft.com/office/drawing/2014/main" id="{98750C0E-379A-4086-A747-7EA83BC94073}"/>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6" name="テキスト ボックス 855">
          <a:extLst>
            <a:ext uri="{FF2B5EF4-FFF2-40B4-BE49-F238E27FC236}">
              <a16:creationId xmlns:a16="http://schemas.microsoft.com/office/drawing/2014/main" id="{AE87004A-E84B-4DF0-BCA6-C27B341503DF}"/>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多くの類型において、有形固定資産減価償却率が類似団体内平均値を下回る数値となっている。特に「保健センター・保健所」については、平成</a:t>
          </a:r>
          <a:r>
            <a:rPr kumimoji="1" lang="en-US" altLang="ja-JP" sz="1100">
              <a:solidFill>
                <a:schemeClr val="dk1"/>
              </a:solidFill>
              <a:effectLst/>
              <a:latin typeface="+mn-lt"/>
              <a:ea typeface="+mn-ea"/>
              <a:cs typeface="+mn-cs"/>
            </a:rPr>
            <a:t>22</a:t>
          </a:r>
          <a:r>
            <a:rPr kumimoji="1" lang="ja-JP" altLang="ja-JP" sz="1100">
              <a:solidFill>
                <a:schemeClr val="dk1"/>
              </a:solidFill>
              <a:effectLst/>
              <a:latin typeface="+mn-lt"/>
              <a:ea typeface="+mn-ea"/>
              <a:cs typeface="+mn-cs"/>
            </a:rPr>
            <a:t>年に改築したことにより類似団体内平均値を大きく下回っている。一方で、「体育館・プール」は、すでに閉校した昭和期の学校体育館を、スポーツ開放のため引き続き利用していることなどから、類似団体内平均値を上回る数値となっている。</a:t>
          </a:r>
          <a:endParaRPr lang="ja-JP" altLang="ja-JP" sz="1400">
            <a:effectLst/>
          </a:endParaRPr>
        </a:p>
        <a:p>
          <a:r>
            <a:rPr kumimoji="1" lang="ja-JP" altLang="ja-JP" sz="1100">
              <a:solidFill>
                <a:schemeClr val="dk1"/>
              </a:solidFill>
              <a:effectLst/>
              <a:latin typeface="+mn-lt"/>
              <a:ea typeface="+mn-ea"/>
              <a:cs typeface="+mn-cs"/>
            </a:rPr>
            <a:t>また、一人当たりの指標については、類似団体内平均値と比べ多くの類型で上回る数値となっている。これは類似団体の中で人口が最も少なく、固定費部分の割合が大きいことによる。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東京都千代田区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68,755
64,897
11.66
74,108,521
71,379,667
1,786,125
38,486,440
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こ数年はほぼ横ばいで推移しており、類似団体内平均を上回っている。類似団体内平均を上回っている主な要因は、昼間人口比率が高いこと、地方消費税交付金や特別区たばこ税収入等が他団体に比べて多いこと等による。</a:t>
          </a:r>
        </a:p>
        <a:p>
          <a:r>
            <a:rPr kumimoji="1" lang="ja-JP" altLang="en-US" sz="1300">
              <a:latin typeface="ＭＳ Ｐゴシック" panose="020B0600070205080204" pitchFamily="50" charset="-128"/>
              <a:ea typeface="ＭＳ Ｐゴシック" panose="020B0600070205080204" pitchFamily="50" charset="-128"/>
            </a:rPr>
            <a:t>　今後も区税の滞納額の圧縮及び徴収業務の強化など、継続的な財源の確保に努めていく。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37193</xdr:rowOff>
    </xdr:from>
    <xdr:to>
      <xdr:col>23</xdr:col>
      <xdr:colOff>133350</xdr:colOff>
      <xdr:row>44</xdr:row>
      <xdr:rowOff>61685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209393"/>
          <a:ext cx="0" cy="13960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33762</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57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61685</xdr:rowOff>
    </xdr:from>
    <xdr:to>
      <xdr:col>24</xdr:col>
      <xdr:colOff>12700</xdr:colOff>
      <xdr:row>44</xdr:row>
      <xdr:rowOff>61685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60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123570</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952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37193</xdr:rowOff>
    </xdr:from>
    <xdr:to>
      <xdr:col>24</xdr:col>
      <xdr:colOff>12700</xdr:colOff>
      <xdr:row>36</xdr:row>
      <xdr:rowOff>37193</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209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5443</xdr:rowOff>
    </xdr:from>
    <xdr:to>
      <xdr:col>23</xdr:col>
      <xdr:colOff>133350</xdr:colOff>
      <xdr:row>39</xdr:row>
      <xdr:rowOff>57150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6691993"/>
          <a:ext cx="8382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100892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1303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128815</xdr:rowOff>
    </xdr:from>
    <xdr:to>
      <xdr:col>23</xdr:col>
      <xdr:colOff>184150</xdr:colOff>
      <xdr:row>42</xdr:row>
      <xdr:rowOff>58965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5443</xdr:rowOff>
    </xdr:from>
    <xdr:to>
      <xdr:col>19</xdr:col>
      <xdr:colOff>133350</xdr:colOff>
      <xdr:row>39</xdr:row>
      <xdr:rowOff>5443</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669199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111578</xdr:rowOff>
    </xdr:from>
    <xdr:to>
      <xdr:col>19</xdr:col>
      <xdr:colOff>184150</xdr:colOff>
      <xdr:row>42</xdr:row>
      <xdr:rowOff>41728</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26505</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227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38</xdr:row>
      <xdr:rowOff>142422</xdr:rowOff>
    </xdr:from>
    <xdr:to>
      <xdr:col>15</xdr:col>
      <xdr:colOff>82550</xdr:colOff>
      <xdr:row>39</xdr:row>
      <xdr:rowOff>5443</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6657522"/>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128815</xdr:rowOff>
    </xdr:from>
    <xdr:to>
      <xdr:col>15</xdr:col>
      <xdr:colOff>133350</xdr:colOff>
      <xdr:row>42</xdr:row>
      <xdr:rowOff>58965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43742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244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38</xdr:row>
      <xdr:rowOff>142422</xdr:rowOff>
    </xdr:from>
    <xdr:to>
      <xdr:col>11</xdr:col>
      <xdr:colOff>31750</xdr:colOff>
      <xdr:row>38</xdr:row>
      <xdr:rowOff>142422</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66575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128815</xdr:rowOff>
    </xdr:from>
    <xdr:to>
      <xdr:col>11</xdr:col>
      <xdr:colOff>82550</xdr:colOff>
      <xdr:row>42</xdr:row>
      <xdr:rowOff>58965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43742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244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111578</xdr:rowOff>
    </xdr:from>
    <xdr:to>
      <xdr:col>7</xdr:col>
      <xdr:colOff>31750</xdr:colOff>
      <xdr:row>42</xdr:row>
      <xdr:rowOff>41728</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26505</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6350</xdr:rowOff>
    </xdr:from>
    <xdr:to>
      <xdr:col>23</xdr:col>
      <xdr:colOff>184150</xdr:colOff>
      <xdr:row>39</xdr:row>
      <xdr:rowOff>107950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22877</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653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38</xdr:row>
      <xdr:rowOff>126093</xdr:rowOff>
    </xdr:from>
    <xdr:to>
      <xdr:col>19</xdr:col>
      <xdr:colOff>184150</xdr:colOff>
      <xdr:row>39</xdr:row>
      <xdr:rowOff>56243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6641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37</xdr:row>
      <xdr:rowOff>66420</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4100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38</xdr:row>
      <xdr:rowOff>126093</xdr:rowOff>
    </xdr:from>
    <xdr:to>
      <xdr:col>15</xdr:col>
      <xdr:colOff>133350</xdr:colOff>
      <xdr:row>39</xdr:row>
      <xdr:rowOff>56243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6641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66420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410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38</xdr:row>
      <xdr:rowOff>91622</xdr:rowOff>
    </xdr:from>
    <xdr:to>
      <xdr:col>11</xdr:col>
      <xdr:colOff>82550</xdr:colOff>
      <xdr:row>39</xdr:row>
      <xdr:rowOff>21772</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6606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31949</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375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38</xdr:row>
      <xdr:rowOff>91622</xdr:rowOff>
    </xdr:from>
    <xdr:to>
      <xdr:col>7</xdr:col>
      <xdr:colOff>31750</xdr:colOff>
      <xdr:row>39</xdr:row>
      <xdr:rowOff>21772</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6606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31949</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375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令和５年度は、類似団体内平均を</a:t>
          </a:r>
          <a:r>
            <a:rPr kumimoji="1" lang="en-US" altLang="ja-JP" sz="1300">
              <a:latin typeface="ＭＳ Ｐゴシック" panose="020B0600070205080204" pitchFamily="50" charset="-128"/>
              <a:ea typeface="ＭＳ Ｐゴシック" panose="020B0600070205080204" pitchFamily="50" charset="-128"/>
            </a:rPr>
            <a:t>4.2</a:t>
          </a:r>
          <a:r>
            <a:rPr kumimoji="1" lang="ja-JP" altLang="en-US" sz="1300">
              <a:latin typeface="ＭＳ Ｐゴシック" panose="020B0600070205080204" pitchFamily="50" charset="-128"/>
              <a:ea typeface="ＭＳ Ｐゴシック" panose="020B0600070205080204" pitchFamily="50" charset="-128"/>
            </a:rPr>
            <a:t>ポイント下回り、対前年度比では</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ポイントの減となった。これは、物件費や扶助費の増などがあったものの、特別区税や地方消費税交付金などが増となったことによる。数値は、ここ数年概ね</a:t>
          </a:r>
          <a:r>
            <a:rPr kumimoji="1" lang="en-US" altLang="ja-JP" sz="1300">
              <a:latin typeface="ＭＳ Ｐゴシック" panose="020B0600070205080204" pitchFamily="50" charset="-128"/>
              <a:ea typeface="ＭＳ Ｐゴシック" panose="020B0600070205080204" pitchFamily="50" charset="-128"/>
            </a:rPr>
            <a:t>70</a:t>
          </a:r>
          <a:r>
            <a:rPr kumimoji="1" lang="ja-JP" altLang="en-US" sz="1300">
              <a:latin typeface="ＭＳ Ｐゴシック" panose="020B0600070205080204" pitchFamily="50" charset="-128"/>
              <a:ea typeface="ＭＳ Ｐゴシック" panose="020B0600070205080204" pitchFamily="50" charset="-128"/>
            </a:rPr>
            <a:t>％台前半で類似団体平均を下回り推移している。</a:t>
          </a:r>
        </a:p>
        <a:p>
          <a:r>
            <a:rPr kumimoji="1" lang="ja-JP" altLang="en-US" sz="1300">
              <a:latin typeface="ＭＳ Ｐゴシック" panose="020B0600070205080204" pitchFamily="50" charset="-128"/>
              <a:ea typeface="ＭＳ Ｐゴシック" panose="020B0600070205080204" pitchFamily="50" charset="-128"/>
            </a:rPr>
            <a:t>　また、類似団体内平均を下回っている主な要因は、令和５年３月に策定した「今後の行財政運営の考え方について」に示した考え方に基づき、限られた経営資源のもと、徹底した事務事業の見直しを不断に行い、持続可能な財政基盤の確立に取り組んでいることによる。</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146304</xdr:rowOff>
    </xdr:from>
    <xdr:to>
      <xdr:col>23</xdr:col>
      <xdr:colOff>133350</xdr:colOff>
      <xdr:row>65</xdr:row>
      <xdr:rowOff>22352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090404"/>
          <a:ext cx="0" cy="10761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165879</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138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22352</xdr:rowOff>
    </xdr:from>
    <xdr:to>
      <xdr:col>24</xdr:col>
      <xdr:colOff>12700</xdr:colOff>
      <xdr:row>65</xdr:row>
      <xdr:rowOff>22352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166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61231</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833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146304</xdr:rowOff>
    </xdr:from>
    <xdr:to>
      <xdr:col>24</xdr:col>
      <xdr:colOff>12700</xdr:colOff>
      <xdr:row>58</xdr:row>
      <xdr:rowOff>146304</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090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34798</xdr:rowOff>
    </xdr:from>
    <xdr:to>
      <xdr:col>23</xdr:col>
      <xdr:colOff>133350</xdr:colOff>
      <xdr:row>62</xdr:row>
      <xdr:rowOff>126492</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0664698"/>
          <a:ext cx="838200" cy="9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158767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7886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15240</xdr:rowOff>
    </xdr:from>
    <xdr:to>
      <xdr:col>23</xdr:col>
      <xdr:colOff>184150</xdr:colOff>
      <xdr:row>63</xdr:row>
      <xdr:rowOff>116840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81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87884</xdr:rowOff>
    </xdr:from>
    <xdr:to>
      <xdr:col>19</xdr:col>
      <xdr:colOff>133350</xdr:colOff>
      <xdr:row>62</xdr:row>
      <xdr:rowOff>126492</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717784"/>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24892</xdr:rowOff>
    </xdr:from>
    <xdr:to>
      <xdr:col>19</xdr:col>
      <xdr:colOff>184150</xdr:colOff>
      <xdr:row>63</xdr:row>
      <xdr:rowOff>126492</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826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111269</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9126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87884</xdr:rowOff>
    </xdr:from>
    <xdr:to>
      <xdr:col>15</xdr:col>
      <xdr:colOff>82550</xdr:colOff>
      <xdr:row>64</xdr:row>
      <xdr:rowOff>102108</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717784"/>
          <a:ext cx="889000" cy="357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126238</xdr:rowOff>
    </xdr:from>
    <xdr:to>
      <xdr:col>15</xdr:col>
      <xdr:colOff>133350</xdr:colOff>
      <xdr:row>64</xdr:row>
      <xdr:rowOff>56388</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92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41165</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1013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54102</xdr:rowOff>
    </xdr:from>
    <xdr:to>
      <xdr:col>11</xdr:col>
      <xdr:colOff>31750</xdr:colOff>
      <xdr:row>64</xdr:row>
      <xdr:rowOff>102108</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447800" y="10684002"/>
          <a:ext cx="889000" cy="390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114046</xdr:rowOff>
    </xdr:from>
    <xdr:to>
      <xdr:col>11</xdr:col>
      <xdr:colOff>82550</xdr:colOff>
      <xdr:row>65</xdr:row>
      <xdr:rowOff>44196</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1086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28973</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1173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140716</xdr:rowOff>
    </xdr:from>
    <xdr:to>
      <xdr:col>7</xdr:col>
      <xdr:colOff>31750</xdr:colOff>
      <xdr:row>64</xdr:row>
      <xdr:rowOff>70866</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942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55643</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102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155448</xdr:rowOff>
    </xdr:from>
    <xdr:to>
      <xdr:col>23</xdr:col>
      <xdr:colOff>184150</xdr:colOff>
      <xdr:row>62</xdr:row>
      <xdr:rowOff>85598</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613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525</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458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75692</xdr:rowOff>
    </xdr:from>
    <xdr:to>
      <xdr:col>19</xdr:col>
      <xdr:colOff>184150</xdr:colOff>
      <xdr:row>63</xdr:row>
      <xdr:rowOff>5842</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70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16019</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4744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37084</xdr:rowOff>
    </xdr:from>
    <xdr:to>
      <xdr:col>15</xdr:col>
      <xdr:colOff>133350</xdr:colOff>
      <xdr:row>62</xdr:row>
      <xdr:rowOff>138684</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666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148861</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435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51308</xdr:rowOff>
    </xdr:from>
    <xdr:to>
      <xdr:col>11</xdr:col>
      <xdr:colOff>82550</xdr:colOff>
      <xdr:row>64</xdr:row>
      <xdr:rowOff>152908</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1024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163085</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792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3302</xdr:rowOff>
    </xdr:from>
    <xdr:to>
      <xdr:col>7</xdr:col>
      <xdr:colOff>31750</xdr:colOff>
      <xdr:row>62</xdr:row>
      <xdr:rowOff>104902</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633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115079</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402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[450,753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令和５年度は、類似団体内平均を上回っており、対前年度比では</a:t>
          </a:r>
          <a:r>
            <a:rPr kumimoji="1" lang="en-US" altLang="ja-JP" sz="1300">
              <a:latin typeface="ＭＳ Ｐゴシック" panose="020B0600070205080204" pitchFamily="50" charset="-128"/>
              <a:ea typeface="ＭＳ Ｐゴシック" panose="020B0600070205080204" pitchFamily="50" charset="-128"/>
            </a:rPr>
            <a:t>10,595</a:t>
          </a:r>
          <a:r>
            <a:rPr kumimoji="1" lang="ja-JP" altLang="en-US" sz="1300">
              <a:latin typeface="ＭＳ Ｐゴシック" panose="020B0600070205080204" pitchFamily="50" charset="-128"/>
              <a:ea typeface="ＭＳ Ｐゴシック" panose="020B0600070205080204" pitchFamily="50" charset="-128"/>
            </a:rPr>
            <a:t>円の減となった。類似団体内平均を上回っている主な要因は、類似団体中最も人口が少ないこと及び昼間人口が突出していることによるものである。自治体が提供しているサービスには、窓口開設経費やシステム運営経費などの固定的な経費が発生するが、人口規模が小さいためこの固定費の割合が高くなる。 </a:t>
          </a:r>
        </a:p>
        <a:p>
          <a:r>
            <a:rPr kumimoji="1" lang="ja-JP" altLang="en-US" sz="1300">
              <a:latin typeface="ＭＳ Ｐゴシック" panose="020B0600070205080204" pitchFamily="50" charset="-128"/>
              <a:ea typeface="ＭＳ Ｐゴシック" panose="020B0600070205080204" pitchFamily="50" charset="-128"/>
            </a:rPr>
            <a:t>　今後も、民間でも実施可能な業務については委託化などにより、人件費削減に努めていく。 </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22698</xdr:rowOff>
    </xdr:from>
    <xdr:to>
      <xdr:col>23</xdr:col>
      <xdr:colOff>133350</xdr:colOff>
      <xdr:row>88</xdr:row>
      <xdr:rowOff>123678</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10148"/>
          <a:ext cx="0" cy="13011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95755</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183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123678</xdr:rowOff>
    </xdr:from>
    <xdr:to>
      <xdr:col>24</xdr:col>
      <xdr:colOff>12700</xdr:colOff>
      <xdr:row>88</xdr:row>
      <xdr:rowOff>123678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211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109075</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53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22698</xdr:rowOff>
    </xdr:from>
    <xdr:to>
      <xdr:col>24</xdr:col>
      <xdr:colOff>12700</xdr:colOff>
      <xdr:row>81</xdr:row>
      <xdr:rowOff>22698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10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88</xdr:row>
      <xdr:rowOff>123678</xdr:rowOff>
    </xdr:from>
    <xdr:to>
      <xdr:col>23</xdr:col>
      <xdr:colOff>133350</xdr:colOff>
      <xdr:row>88</xdr:row>
      <xdr:rowOff>166288</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4114800" y="15211278"/>
          <a:ext cx="838200" cy="42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103156</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38191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86629</xdr:rowOff>
    </xdr:from>
    <xdr:to>
      <xdr:col>23</xdr:col>
      <xdr:colOff>184150</xdr:colOff>
      <xdr:row>82</xdr:row>
      <xdr:rowOff>16779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3974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88</xdr:row>
      <xdr:rowOff>50037</xdr:rowOff>
    </xdr:from>
    <xdr:to>
      <xdr:col>19</xdr:col>
      <xdr:colOff>133350</xdr:colOff>
      <xdr:row>88</xdr:row>
      <xdr:rowOff>166288</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5137637"/>
          <a:ext cx="889000" cy="116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106355</xdr:rowOff>
    </xdr:from>
    <xdr:to>
      <xdr:col>19</xdr:col>
      <xdr:colOff>184150</xdr:colOff>
      <xdr:row>82</xdr:row>
      <xdr:rowOff>36505</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399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46682</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37626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87</xdr:row>
      <xdr:rowOff>79595</xdr:rowOff>
    </xdr:from>
    <xdr:to>
      <xdr:col>15</xdr:col>
      <xdr:colOff>82550</xdr:colOff>
      <xdr:row>88</xdr:row>
      <xdr:rowOff>50037</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995745"/>
          <a:ext cx="889000" cy="141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82297</xdr:rowOff>
    </xdr:from>
    <xdr:to>
      <xdr:col>15</xdr:col>
      <xdr:colOff>133350</xdr:colOff>
      <xdr:row>82</xdr:row>
      <xdr:rowOff>12447</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3969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22624</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3738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86</xdr:row>
      <xdr:rowOff>147262</xdr:rowOff>
    </xdr:from>
    <xdr:to>
      <xdr:col>11</xdr:col>
      <xdr:colOff>31750</xdr:colOff>
      <xdr:row>87</xdr:row>
      <xdr:rowOff>79595</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891962"/>
          <a:ext cx="889000" cy="103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21095</xdr:rowOff>
    </xdr:from>
    <xdr:to>
      <xdr:col>11</xdr:col>
      <xdr:colOff>82550</xdr:colOff>
      <xdr:row>81</xdr:row>
      <xdr:rowOff>122695</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390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132872</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677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170157</xdr:rowOff>
    </xdr:from>
    <xdr:to>
      <xdr:col>7</xdr:col>
      <xdr:colOff>31750</xdr:colOff>
      <xdr:row>81</xdr:row>
      <xdr:rowOff>100307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88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110484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65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88</xdr:row>
      <xdr:rowOff>72878</xdr:rowOff>
    </xdr:from>
    <xdr:to>
      <xdr:col>23</xdr:col>
      <xdr:colOff>184150</xdr:colOff>
      <xdr:row>89</xdr:row>
      <xdr:rowOff>3028</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5160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87</xdr:row>
      <xdr:rowOff>140205</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5056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450,753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88</xdr:row>
      <xdr:rowOff>115488</xdr:rowOff>
    </xdr:from>
    <xdr:to>
      <xdr:col>19</xdr:col>
      <xdr:colOff>184150</xdr:colOff>
      <xdr:row>89</xdr:row>
      <xdr:rowOff>45638</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5203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89</xdr:row>
      <xdr:rowOff>30415</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52894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87</xdr:row>
      <xdr:rowOff>170687</xdr:rowOff>
    </xdr:from>
    <xdr:to>
      <xdr:col>15</xdr:col>
      <xdr:colOff>133350</xdr:colOff>
      <xdr:row>88</xdr:row>
      <xdr:rowOff>100837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5086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88</xdr:row>
      <xdr:rowOff>85614</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5173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87</xdr:row>
      <xdr:rowOff>28795</xdr:rowOff>
    </xdr:from>
    <xdr:to>
      <xdr:col>11</xdr:col>
      <xdr:colOff>82550</xdr:colOff>
      <xdr:row>87</xdr:row>
      <xdr:rowOff>130395</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944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87</xdr:row>
      <xdr:rowOff>115172</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5031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86</xdr:row>
      <xdr:rowOff>96462</xdr:rowOff>
    </xdr:from>
    <xdr:to>
      <xdr:col>7</xdr:col>
      <xdr:colOff>31750</xdr:colOff>
      <xdr:row>87</xdr:row>
      <xdr:rowOff>26612</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841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87</xdr:row>
      <xdr:rowOff>11389</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4927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類似団体内平均を若干上回る状況であるが、今後も特別区人事委員会勧告を踏まえながら、引き続き給与水準の適正化に努めていく。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62593</xdr:rowOff>
    </xdr:from>
    <xdr:to>
      <xdr:col>81</xdr:col>
      <xdr:colOff>44450</xdr:colOff>
      <xdr:row>90</xdr:row>
      <xdr:rowOff>1814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950043"/>
          <a:ext cx="0" cy="14822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145341</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404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1814</xdr:rowOff>
    </xdr:from>
    <xdr:to>
      <xdr:col>81</xdr:col>
      <xdr:colOff>133350</xdr:colOff>
      <xdr:row>90</xdr:row>
      <xdr:rowOff>1814</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432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148970</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69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62593</xdr:rowOff>
    </xdr:from>
    <xdr:to>
      <xdr:col>81</xdr:col>
      <xdr:colOff>133350</xdr:colOff>
      <xdr:row>81</xdr:row>
      <xdr:rowOff>62593</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95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32657</xdr:rowOff>
    </xdr:from>
    <xdr:to>
      <xdr:col>81</xdr:col>
      <xdr:colOff>44450</xdr:colOff>
      <xdr:row>86</xdr:row>
      <xdr:rowOff>101600</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6179800" y="14777357"/>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31948</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433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101600</xdr:rowOff>
    </xdr:from>
    <xdr:to>
      <xdr:col>77</xdr:col>
      <xdr:colOff>44450</xdr:colOff>
      <xdr:row>86</xdr:row>
      <xdr:rowOff>101600</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5290800" y="14846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84364</xdr:rowOff>
    </xdr:from>
    <xdr:to>
      <xdr:col>77</xdr:col>
      <xdr:colOff>95250</xdr:colOff>
      <xdr:row>86</xdr:row>
      <xdr:rowOff>14514</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24691</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4264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101600</xdr:rowOff>
    </xdr:from>
    <xdr:to>
      <xdr:col>72</xdr:col>
      <xdr:colOff>203200</xdr:colOff>
      <xdr:row>88</xdr:row>
      <xdr:rowOff>0</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4401800" y="14846300"/>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118836</xdr:rowOff>
    </xdr:from>
    <xdr:to>
      <xdr:col>73</xdr:col>
      <xdr:colOff>44450</xdr:colOff>
      <xdr:row>86</xdr:row>
      <xdr:rowOff>48986</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59163</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46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0</xdr:rowOff>
    </xdr:from>
    <xdr:to>
      <xdr:col>68</xdr:col>
      <xdr:colOff>152400</xdr:colOff>
      <xdr:row>89</xdr:row>
      <xdr:rowOff>138793</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flipV="1">
          <a:off x="13512800" y="15087600"/>
          <a:ext cx="889000" cy="310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16329</xdr:rowOff>
    </xdr:from>
    <xdr:to>
      <xdr:col>68</xdr:col>
      <xdr:colOff>203200</xdr:colOff>
      <xdr:row>86</xdr:row>
      <xdr:rowOff>117929</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128106</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52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86179</xdr:rowOff>
    </xdr:from>
    <xdr:to>
      <xdr:col>64</xdr:col>
      <xdr:colOff>152400</xdr:colOff>
      <xdr:row>88</xdr:row>
      <xdr:rowOff>16329</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500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26506</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771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153307</xdr:rowOff>
    </xdr:from>
    <xdr:to>
      <xdr:col>81</xdr:col>
      <xdr:colOff>95250</xdr:colOff>
      <xdr:row>86</xdr:row>
      <xdr:rowOff>83457</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72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125384</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698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50800</xdr:rowOff>
    </xdr:from>
    <xdr:to>
      <xdr:col>77</xdr:col>
      <xdr:colOff>95250</xdr:colOff>
      <xdr:row>86</xdr:row>
      <xdr:rowOff>152400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137177</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488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50800</xdr:rowOff>
    </xdr:from>
    <xdr:to>
      <xdr:col>73</xdr:col>
      <xdr:colOff>44450</xdr:colOff>
      <xdr:row>86</xdr:row>
      <xdr:rowOff>152400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137177</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120650</xdr:rowOff>
    </xdr:from>
    <xdr:to>
      <xdr:col>68</xdr:col>
      <xdr:colOff>203200</xdr:colOff>
      <xdr:row>88</xdr:row>
      <xdr:rowOff>50800</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35577</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51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89</xdr:row>
      <xdr:rowOff>87993</xdr:rowOff>
    </xdr:from>
    <xdr:to>
      <xdr:col>64</xdr:col>
      <xdr:colOff>152400</xdr:colOff>
      <xdr:row>90</xdr:row>
      <xdr:rowOff>18143</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5347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90</xdr:row>
      <xdr:rowOff>2920</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5433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千代田区は類似団体（東京</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区）の中で人口が最も少ないため、人口の増減が本指標に与える影響は大きく、近年の人口増加を受け、長期的な推移としてポイント減を継続してきた。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一方、社会構造や経済情勢の移り変わりに伴い、行政需要が増えていることから職員数も緩やかに増加しており、近年においてポイントは増加の傾向にある。　今後も革新技術を取り入れながら、様々な方法を用いて効率的な事務事業運営を実現するとともに、自治体が解決すべき課題に即応できる人材の育成と体制維持を推進していく。</a:t>
          </a: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id="{00000000-0008-0000-0300-00003E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14151</xdr:rowOff>
    </xdr:from>
    <xdr:to>
      <xdr:col>81</xdr:col>
      <xdr:colOff>44450</xdr:colOff>
      <xdr:row>67</xdr:row>
      <xdr:rowOff>39794</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7018000" y="10129701"/>
          <a:ext cx="0" cy="13972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11871</xdr:rowOff>
    </xdr:from>
    <xdr:ext cx="762000" cy="259045"/>
    <xdr:sp macro="" textlink="">
      <xdr:nvSpPr>
        <xdr:cNvPr id="320" name="定員管理の状況最小値テキスト">
          <a:extLst>
            <a:ext uri="{FF2B5EF4-FFF2-40B4-BE49-F238E27FC236}">
              <a16:creationId xmlns:a16="http://schemas.microsoft.com/office/drawing/2014/main" id="{00000000-0008-0000-0300-000040010000}"/>
            </a:ext>
          </a:extLst>
        </xdr:cNvPr>
        <xdr:cNvSpPr txBox="1"/>
      </xdr:nvSpPr>
      <xdr:spPr>
        <a:xfrm>
          <a:off x="17106900" y="11499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39794</xdr:rowOff>
    </xdr:from>
    <xdr:to>
      <xdr:col>81</xdr:col>
      <xdr:colOff>133350</xdr:colOff>
      <xdr:row>67</xdr:row>
      <xdr:rowOff>39794</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152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100528</xdr:rowOff>
    </xdr:from>
    <xdr:ext cx="762000" cy="259045"/>
    <xdr:sp macro="" textlink="">
      <xdr:nvSpPr>
        <xdr:cNvPr id="322" name="定員管理の状況最大値テキスト">
          <a:extLst>
            <a:ext uri="{FF2B5EF4-FFF2-40B4-BE49-F238E27FC236}">
              <a16:creationId xmlns:a16="http://schemas.microsoft.com/office/drawing/2014/main" id="{00000000-0008-0000-0300-000042010000}"/>
            </a:ext>
          </a:extLst>
        </xdr:cNvPr>
        <xdr:cNvSpPr txBox="1"/>
      </xdr:nvSpPr>
      <xdr:spPr>
        <a:xfrm>
          <a:off x="17106900" y="9873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14151</xdr:rowOff>
    </xdr:from>
    <xdr:to>
      <xdr:col>81</xdr:col>
      <xdr:colOff>133350</xdr:colOff>
      <xdr:row>59</xdr:row>
      <xdr:rowOff>14151</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0129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67</xdr:row>
      <xdr:rowOff>39794</xdr:rowOff>
    </xdr:from>
    <xdr:to>
      <xdr:col>81</xdr:col>
      <xdr:colOff>44450</xdr:colOff>
      <xdr:row>67</xdr:row>
      <xdr:rowOff>55880</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flipV="1">
          <a:off x="16179800" y="11526944"/>
          <a:ext cx="8382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168322</xdr:rowOff>
    </xdr:from>
    <xdr:ext cx="762000" cy="259045"/>
    <xdr:sp macro="" textlink="">
      <xdr:nvSpPr>
        <xdr:cNvPr id="325" name="定員管理の状況平均値テキスト">
          <a:extLst>
            <a:ext uri="{FF2B5EF4-FFF2-40B4-BE49-F238E27FC236}">
              <a16:creationId xmlns:a16="http://schemas.microsoft.com/office/drawing/2014/main" id="{00000000-0008-0000-0300-000045010000}"/>
            </a:ext>
          </a:extLst>
        </xdr:cNvPr>
        <xdr:cNvSpPr txBox="1"/>
      </xdr:nvSpPr>
      <xdr:spPr>
        <a:xfrm>
          <a:off x="17106900" y="101124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151795</xdr:rowOff>
    </xdr:from>
    <xdr:to>
      <xdr:col>81</xdr:col>
      <xdr:colOff>95250</xdr:colOff>
      <xdr:row>60</xdr:row>
      <xdr:rowOff>81945</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967200" y="1026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67</xdr:row>
      <xdr:rowOff>26005</xdr:rowOff>
    </xdr:from>
    <xdr:to>
      <xdr:col>77</xdr:col>
      <xdr:colOff>44450</xdr:colOff>
      <xdr:row>67</xdr:row>
      <xdr:rowOff>55880</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5290800" y="11513155"/>
          <a:ext cx="889000" cy="29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151795</xdr:rowOff>
    </xdr:from>
    <xdr:to>
      <xdr:col>77</xdr:col>
      <xdr:colOff>95250</xdr:colOff>
      <xdr:row>60</xdr:row>
      <xdr:rowOff>81945</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129000" y="1026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92122</xdr:rowOff>
    </xdr:from>
    <xdr:ext cx="7366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798800" y="100362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67</xdr:row>
      <xdr:rowOff>21409</xdr:rowOff>
    </xdr:from>
    <xdr:to>
      <xdr:col>72</xdr:col>
      <xdr:colOff>203200</xdr:colOff>
      <xdr:row>67</xdr:row>
      <xdr:rowOff>26005</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4401800" y="11508559"/>
          <a:ext cx="889000" cy="4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146050</xdr:rowOff>
    </xdr:from>
    <xdr:to>
      <xdr:col>73</xdr:col>
      <xdr:colOff>44450</xdr:colOff>
      <xdr:row>60</xdr:row>
      <xdr:rowOff>76200</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5240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86377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909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67</xdr:row>
      <xdr:rowOff>21409</xdr:rowOff>
    </xdr:from>
    <xdr:to>
      <xdr:col>68</xdr:col>
      <xdr:colOff>152400</xdr:colOff>
      <xdr:row>67</xdr:row>
      <xdr:rowOff>42091</xdr:rowOff>
    </xdr:to>
    <xdr:cxnSp macro="">
      <xdr:nvCxnSpPr>
        <xdr:cNvPr id="333" name="直線コネクタ 332">
          <a:extLst>
            <a:ext uri="{FF2B5EF4-FFF2-40B4-BE49-F238E27FC236}">
              <a16:creationId xmlns:a16="http://schemas.microsoft.com/office/drawing/2014/main" id="{00000000-0008-0000-0300-00004D010000}"/>
            </a:ext>
          </a:extLst>
        </xdr:cNvPr>
        <xdr:cNvCxnSpPr/>
      </xdr:nvCxnSpPr>
      <xdr:spPr>
        <a:xfrm flipV="1">
          <a:off x="13512800" y="11508559"/>
          <a:ext cx="889000" cy="20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142603</xdr:rowOff>
    </xdr:from>
    <xdr:to>
      <xdr:col>68</xdr:col>
      <xdr:colOff>203200</xdr:colOff>
      <xdr:row>60</xdr:row>
      <xdr:rowOff>72753</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4351000" y="10258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82930</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020800" y="10027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146050</xdr:rowOff>
    </xdr:from>
    <xdr:to>
      <xdr:col>64</xdr:col>
      <xdr:colOff>152400</xdr:colOff>
      <xdr:row>60</xdr:row>
      <xdr:rowOff>76200</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3462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86377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131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66</xdr:row>
      <xdr:rowOff>160444</xdr:rowOff>
    </xdr:from>
    <xdr:to>
      <xdr:col>81</xdr:col>
      <xdr:colOff>95250</xdr:colOff>
      <xdr:row>67</xdr:row>
      <xdr:rowOff>90594</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967200" y="1147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66</xdr:row>
      <xdr:rowOff>56321</xdr:rowOff>
    </xdr:from>
    <xdr:ext cx="762000" cy="259045"/>
    <xdr:sp macro="" textlink="">
      <xdr:nvSpPr>
        <xdr:cNvPr id="344" name="定員管理の状況該当値テキスト">
          <a:extLst>
            <a:ext uri="{FF2B5EF4-FFF2-40B4-BE49-F238E27FC236}">
              <a16:creationId xmlns:a16="http://schemas.microsoft.com/office/drawing/2014/main" id="{00000000-0008-0000-0300-000058010000}"/>
            </a:ext>
          </a:extLst>
        </xdr:cNvPr>
        <xdr:cNvSpPr txBox="1"/>
      </xdr:nvSpPr>
      <xdr:spPr>
        <a:xfrm>
          <a:off x="17106900" y="11372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67</xdr:row>
      <xdr:rowOff>5080</xdr:rowOff>
    </xdr:from>
    <xdr:to>
      <xdr:col>77</xdr:col>
      <xdr:colOff>95250</xdr:colOff>
      <xdr:row>67</xdr:row>
      <xdr:rowOff>106680</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129000" y="1149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67</xdr:row>
      <xdr:rowOff>91457</xdr:rowOff>
    </xdr:from>
    <xdr:ext cx="7366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798800" y="115786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66</xdr:row>
      <xdr:rowOff>146655</xdr:rowOff>
    </xdr:from>
    <xdr:to>
      <xdr:col>73</xdr:col>
      <xdr:colOff>44450</xdr:colOff>
      <xdr:row>67</xdr:row>
      <xdr:rowOff>76805</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5240000" y="1146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67</xdr:row>
      <xdr:rowOff>61582</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909800" y="11548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66</xdr:row>
      <xdr:rowOff>142059</xdr:rowOff>
    </xdr:from>
    <xdr:to>
      <xdr:col>68</xdr:col>
      <xdr:colOff>203200</xdr:colOff>
      <xdr:row>67</xdr:row>
      <xdr:rowOff>72209</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4351000" y="11457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67</xdr:row>
      <xdr:rowOff>56986</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020800" y="11544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66</xdr:row>
      <xdr:rowOff>162741</xdr:rowOff>
    </xdr:from>
    <xdr:to>
      <xdr:col>64</xdr:col>
      <xdr:colOff>152400</xdr:colOff>
      <xdr:row>67</xdr:row>
      <xdr:rowOff>92891</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3462000" y="11478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67</xdr:row>
      <xdr:rowOff>77668</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131800" y="11564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令和５年度は、類似団体内平均を</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ポイント上回り、対前年度比では</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ポイントの減となった。数値は、ここ数年は微減で推移している。千代田区では、平成</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年度以降新たに区債を発行しておらず、後年度の財政負担をできる限り軽減できるように努めている。対前年度比で減となった主な要因は、令和４年度に区債の償還が完了し公債費が減となったことによるものである。</a:t>
          </a:r>
        </a:p>
      </xdr:txBody>
    </xdr:sp>
    <xdr:clientData/>
  </xdr:twoCellAnchor>
  <xdr:oneCellAnchor>
    <xdr:from>
      <xdr:col>61</xdr:col>
      <xdr:colOff>6350</xdr:colOff>
      <xdr:row>32</xdr:row>
      <xdr:rowOff>101600</xdr:rowOff>
    </xdr:from>
    <xdr:ext cx="298543" cy="225703"/>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38</xdr:row>
      <xdr:rowOff>67733</xdr:rowOff>
    </xdr:from>
    <xdr:to>
      <xdr:col>85</xdr:col>
      <xdr:colOff>95250</xdr:colOff>
      <xdr:row>38</xdr:row>
      <xdr:rowOff>67733</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45</xdr:row>
      <xdr:rowOff>114300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38175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86377</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114300</xdr:rowOff>
    </xdr:from>
    <xdr:to>
      <xdr:col>81</xdr:col>
      <xdr:colOff>133350</xdr:colOff>
      <xdr:row>45</xdr:row>
      <xdr:rowOff>114300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136525</xdr:rowOff>
    </xdr:from>
    <xdr:to>
      <xdr:col>81</xdr:col>
      <xdr:colOff>44450</xdr:colOff>
      <xdr:row>42</xdr:row>
      <xdr:rowOff>5292</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6179800" y="7165975"/>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143527</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658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127000</xdr:rowOff>
    </xdr:from>
    <xdr:to>
      <xdr:col>81</xdr:col>
      <xdr:colOff>95250</xdr:colOff>
      <xdr:row>40</xdr:row>
      <xdr:rowOff>57150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5292</xdr:rowOff>
    </xdr:from>
    <xdr:to>
      <xdr:col>77</xdr:col>
      <xdr:colOff>44450</xdr:colOff>
      <xdr:row>42</xdr:row>
      <xdr:rowOff>65617</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5290800" y="7206192"/>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26458</xdr:rowOff>
    </xdr:from>
    <xdr:to>
      <xdr:col>77</xdr:col>
      <xdr:colOff>95250</xdr:colOff>
      <xdr:row>39</xdr:row>
      <xdr:rowOff>128058</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6713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138235</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64818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65617</xdr:rowOff>
    </xdr:from>
    <xdr:to>
      <xdr:col>72</xdr:col>
      <xdr:colOff>203200</xdr:colOff>
      <xdr:row>42</xdr:row>
      <xdr:rowOff>146050</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4401800" y="7266517"/>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6350</xdr:rowOff>
    </xdr:from>
    <xdr:to>
      <xdr:col>73</xdr:col>
      <xdr:colOff>44450</xdr:colOff>
      <xdr:row>39</xdr:row>
      <xdr:rowOff>107950</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118127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146050</xdr:rowOff>
    </xdr:from>
    <xdr:to>
      <xdr:col>68</xdr:col>
      <xdr:colOff>152400</xdr:colOff>
      <xdr:row>43</xdr:row>
      <xdr:rowOff>14817</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3512800" y="734695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38</xdr:row>
      <xdr:rowOff>137583</xdr:rowOff>
    </xdr:from>
    <xdr:to>
      <xdr:col>68</xdr:col>
      <xdr:colOff>203200</xdr:colOff>
      <xdr:row>39</xdr:row>
      <xdr:rowOff>67733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665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77910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6421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117475</xdr:rowOff>
    </xdr:from>
    <xdr:to>
      <xdr:col>64</xdr:col>
      <xdr:colOff>152400</xdr:colOff>
      <xdr:row>39</xdr:row>
      <xdr:rowOff>47625</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663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57802</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640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85725</xdr:rowOff>
    </xdr:from>
    <xdr:to>
      <xdr:col>81</xdr:col>
      <xdr:colOff>95250</xdr:colOff>
      <xdr:row>42</xdr:row>
      <xdr:rowOff>15875</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711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57802</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7087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125942</xdr:rowOff>
    </xdr:from>
    <xdr:to>
      <xdr:col>77</xdr:col>
      <xdr:colOff>95250</xdr:colOff>
      <xdr:row>42</xdr:row>
      <xdr:rowOff>56092</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715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40869</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72417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14817</xdr:rowOff>
    </xdr:from>
    <xdr:to>
      <xdr:col>73</xdr:col>
      <xdr:colOff>44450</xdr:colOff>
      <xdr:row>42</xdr:row>
      <xdr:rowOff>116417</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101194</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95250</xdr:rowOff>
    </xdr:from>
    <xdr:to>
      <xdr:col>68</xdr:col>
      <xdr:colOff>203200</xdr:colOff>
      <xdr:row>43</xdr:row>
      <xdr:rowOff>25400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10177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135467</xdr:rowOff>
    </xdr:from>
    <xdr:to>
      <xdr:col>64</xdr:col>
      <xdr:colOff>152400</xdr:colOff>
      <xdr:row>43</xdr:row>
      <xdr:rowOff>65617</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50394</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将来負担額が充当可能財源等を下回っているため、</a:t>
          </a:r>
          <a:r>
            <a:rPr kumimoji="1" lang="en-US" altLang="ja-JP" sz="1300">
              <a:latin typeface="ＭＳ Ｐゴシック" panose="020B0600070205080204" pitchFamily="50" charset="-128"/>
              <a:ea typeface="ＭＳ Ｐゴシック" panose="020B0600070205080204" pitchFamily="50" charset="-128"/>
            </a:rPr>
            <a:t>0</a:t>
          </a:r>
          <a:r>
            <a:rPr kumimoji="1" lang="ja-JP" altLang="en-US" sz="1300">
              <a:latin typeface="ＭＳ Ｐゴシック" panose="020B0600070205080204" pitchFamily="50" charset="-128"/>
              <a:ea typeface="ＭＳ Ｐゴシック" panose="020B0600070205080204" pitchFamily="50" charset="-128"/>
            </a:rPr>
            <a:t>となっている。今後も、過大な将来負担を発生させないよう、効率的な財政運営に努めていく。 </a:t>
          </a: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1" name="将来負担の状況グラフ枠">
          <a:extLst>
            <a:ext uri="{FF2B5EF4-FFF2-40B4-BE49-F238E27FC236}">
              <a16:creationId xmlns:a16="http://schemas.microsoft.com/office/drawing/2014/main" id="{00000000-0008-0000-0300-0000AF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18</xdr:row>
      <xdr:rowOff>88900</xdr:rowOff>
    </xdr:from>
    <xdr:to>
      <xdr:col>81</xdr:col>
      <xdr:colOff>44450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7018000" y="3175000"/>
          <a:ext cx="0" cy="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124477</xdr:rowOff>
    </xdr:from>
    <xdr:ext cx="762000" cy="259045"/>
    <xdr:sp macro="" textlink="">
      <xdr:nvSpPr>
        <xdr:cNvPr id="433" name="将来負担の状況最小値テキスト">
          <a:extLst>
            <a:ext uri="{FF2B5EF4-FFF2-40B4-BE49-F238E27FC236}">
              <a16:creationId xmlns:a16="http://schemas.microsoft.com/office/drawing/2014/main" id="{00000000-0008-0000-0300-0000B1010000}"/>
            </a:ext>
          </a:extLst>
        </xdr:cNvPr>
        <xdr:cNvSpPr txBox="1"/>
      </xdr:nvSpPr>
      <xdr:spPr>
        <a:xfrm>
          <a:off x="17106900" y="321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16</xdr:row>
      <xdr:rowOff>124477</xdr:rowOff>
    </xdr:from>
    <xdr:ext cx="762000" cy="259045"/>
    <xdr:sp macro="" textlink="">
      <xdr:nvSpPr>
        <xdr:cNvPr id="435" name="将来負担の状況最大値テキスト">
          <a:extLst>
            <a:ext uri="{FF2B5EF4-FFF2-40B4-BE49-F238E27FC236}">
              <a16:creationId xmlns:a16="http://schemas.microsoft.com/office/drawing/2014/main" id="{00000000-0008-0000-0300-0000B3010000}"/>
            </a:ext>
          </a:extLst>
        </xdr:cNvPr>
        <xdr:cNvSpPr txBox="1"/>
      </xdr:nvSpPr>
      <xdr:spPr>
        <a:xfrm>
          <a:off x="171069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10177</xdr:rowOff>
    </xdr:from>
    <xdr:ext cx="762000" cy="259045"/>
    <xdr:sp macro="" textlink="">
      <xdr:nvSpPr>
        <xdr:cNvPr id="437" name="将来負担の状況平均値テキスト">
          <a:extLst>
            <a:ext uri="{FF2B5EF4-FFF2-40B4-BE49-F238E27FC236}">
              <a16:creationId xmlns:a16="http://schemas.microsoft.com/office/drawing/2014/main" id="{00000000-0008-0000-0300-0000B5010000}"/>
            </a:ext>
          </a:extLst>
        </xdr:cNvPr>
        <xdr:cNvSpPr txBox="1"/>
      </xdr:nvSpPr>
      <xdr:spPr>
        <a:xfrm>
          <a:off x="17106900" y="309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38100</xdr:rowOff>
    </xdr:from>
    <xdr:to>
      <xdr:col>81</xdr:col>
      <xdr:colOff>95250</xdr:colOff>
      <xdr:row>18</xdr:row>
      <xdr:rowOff>139700</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69672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18</xdr:row>
      <xdr:rowOff>38100</xdr:rowOff>
    </xdr:from>
    <xdr:to>
      <xdr:col>77</xdr:col>
      <xdr:colOff>95250</xdr:colOff>
      <xdr:row>18</xdr:row>
      <xdr:rowOff>139700</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129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149877</xdr:rowOff>
    </xdr:from>
    <xdr:ext cx="7366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5798800" y="289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38100</xdr:rowOff>
    </xdr:from>
    <xdr:to>
      <xdr:col>73</xdr:col>
      <xdr:colOff>44450</xdr:colOff>
      <xdr:row>18</xdr:row>
      <xdr:rowOff>139700</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5240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149877</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4909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38100</xdr:rowOff>
    </xdr:from>
    <xdr:to>
      <xdr:col>68</xdr:col>
      <xdr:colOff>203200</xdr:colOff>
      <xdr:row>18</xdr:row>
      <xdr:rowOff>139700</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4351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149877</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020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38100</xdr:rowOff>
    </xdr:from>
    <xdr:to>
      <xdr:col>64</xdr:col>
      <xdr:colOff>152400</xdr:colOff>
      <xdr:row>18</xdr:row>
      <xdr:rowOff>139700</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3462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149877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3131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東京都千代田区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68,755
64,897
11.66
74,108,521
71,379,667
1,786,125
38,486,440
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人件費に係る経常収支比率は、対前年度比で</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ポイントの減となった。 主な要因は、定年引上げに伴う定年退職手当の減などによる人件費の減によるものである。 区では、令和５年３月に策定した「今後の行財政運営の考え方について」に示した考え方に基づき、事務事業の見直しや業務改善等を推進しており、これにより生み出した人的資源を新たな政策分野やサービスの質の向上に振り向け、組織や人員の肥大化を招かないよう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67128</xdr:rowOff>
    </xdr:from>
    <xdr:to>
      <xdr:col>24</xdr:col>
      <xdr:colOff>25400</xdr:colOff>
      <xdr:row>39</xdr:row>
      <xdr:rowOff>140607</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553528"/>
          <a:ext cx="0" cy="1273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112684</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6799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39</xdr:row>
      <xdr:rowOff>140607</xdr:rowOff>
    </xdr:from>
    <xdr:to>
      <xdr:col>24</xdr:col>
      <xdr:colOff>114300</xdr:colOff>
      <xdr:row>39</xdr:row>
      <xdr:rowOff>140607</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6827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153505</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29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67128</xdr:rowOff>
    </xdr:from>
    <xdr:to>
      <xdr:col>24</xdr:col>
      <xdr:colOff>114300</xdr:colOff>
      <xdr:row>32</xdr:row>
      <xdr:rowOff>67128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553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15422</xdr:rowOff>
    </xdr:from>
    <xdr:to>
      <xdr:col>24</xdr:col>
      <xdr:colOff>25400</xdr:colOff>
      <xdr:row>38</xdr:row>
      <xdr:rowOff>127000</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flipV="1">
          <a:off x="3987800" y="6359072"/>
          <a:ext cx="838200" cy="283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30134</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58594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13607</xdr:rowOff>
    </xdr:from>
    <xdr:to>
      <xdr:col>24</xdr:col>
      <xdr:colOff>76200</xdr:colOff>
      <xdr:row>35</xdr:row>
      <xdr:rowOff>115207</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014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127000</xdr:rowOff>
    </xdr:from>
    <xdr:to>
      <xdr:col>19</xdr:col>
      <xdr:colOff>187325</xdr:colOff>
      <xdr:row>39</xdr:row>
      <xdr:rowOff>42635</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flipV="1">
          <a:off x="3098800" y="6642100"/>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155122</xdr:rowOff>
    </xdr:from>
    <xdr:to>
      <xdr:col>20</xdr:col>
      <xdr:colOff>38100</xdr:colOff>
      <xdr:row>36</xdr:row>
      <xdr:rowOff>85272</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15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95449</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5924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42635</xdr:rowOff>
    </xdr:from>
    <xdr:to>
      <xdr:col>15</xdr:col>
      <xdr:colOff>98425</xdr:colOff>
      <xdr:row>41</xdr:row>
      <xdr:rowOff>113393</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6729185"/>
          <a:ext cx="889000" cy="41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114300</xdr:rowOff>
    </xdr:from>
    <xdr:to>
      <xdr:col>15</xdr:col>
      <xdr:colOff>149225</xdr:colOff>
      <xdr:row>37</xdr:row>
      <xdr:rowOff>44450</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54627</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97065</xdr:rowOff>
    </xdr:from>
    <xdr:to>
      <xdr:col>11</xdr:col>
      <xdr:colOff>9525</xdr:colOff>
      <xdr:row>41</xdr:row>
      <xdr:rowOff>113393</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6783615"/>
          <a:ext cx="889000" cy="359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106136</xdr:rowOff>
    </xdr:from>
    <xdr:to>
      <xdr:col>11</xdr:col>
      <xdr:colOff>60325</xdr:colOff>
      <xdr:row>38</xdr:row>
      <xdr:rowOff>36286</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449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46463</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218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136072</xdr:rowOff>
    </xdr:from>
    <xdr:to>
      <xdr:col>6</xdr:col>
      <xdr:colOff>171450</xdr:colOff>
      <xdr:row>37</xdr:row>
      <xdr:rowOff>66222</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30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76399</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07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136072</xdr:rowOff>
    </xdr:from>
    <xdr:to>
      <xdr:col>24</xdr:col>
      <xdr:colOff>76200</xdr:colOff>
      <xdr:row>37</xdr:row>
      <xdr:rowOff>66222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30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108149</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28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76200</xdr:rowOff>
    </xdr:from>
    <xdr:to>
      <xdr:col>20</xdr:col>
      <xdr:colOff>38100</xdr:colOff>
      <xdr:row>39</xdr:row>
      <xdr:rowOff>6350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162577</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67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163285</xdr:rowOff>
    </xdr:from>
    <xdr:to>
      <xdr:col>15</xdr:col>
      <xdr:colOff>149225</xdr:colOff>
      <xdr:row>39</xdr:row>
      <xdr:rowOff>93435</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678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78212</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764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41</xdr:row>
      <xdr:rowOff>62593</xdr:rowOff>
    </xdr:from>
    <xdr:to>
      <xdr:col>11</xdr:col>
      <xdr:colOff>60325</xdr:colOff>
      <xdr:row>41</xdr:row>
      <xdr:rowOff>164193</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7092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41</xdr:row>
      <xdr:rowOff>148970</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7178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46265</xdr:rowOff>
    </xdr:from>
    <xdr:to>
      <xdr:col>6</xdr:col>
      <xdr:colOff>171450</xdr:colOff>
      <xdr:row>39</xdr:row>
      <xdr:rowOff>147865</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73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132642</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819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物件費に係る経常収支比率は、類似団体内平均を</a:t>
          </a:r>
          <a:r>
            <a:rPr kumimoji="1" lang="en-US" altLang="ja-JP" sz="1300">
              <a:latin typeface="ＭＳ Ｐゴシック" panose="020B0600070205080204" pitchFamily="50" charset="-128"/>
              <a:ea typeface="ＭＳ Ｐゴシック" panose="020B0600070205080204" pitchFamily="50" charset="-128"/>
            </a:rPr>
            <a:t>5.1</a:t>
          </a:r>
          <a:r>
            <a:rPr kumimoji="1" lang="ja-JP" altLang="en-US" sz="1300">
              <a:latin typeface="ＭＳ Ｐゴシック" panose="020B0600070205080204" pitchFamily="50" charset="-128"/>
              <a:ea typeface="ＭＳ Ｐゴシック" panose="020B0600070205080204" pitchFamily="50" charset="-128"/>
            </a:rPr>
            <a:t>ポイント上回っており、対前年度比では、</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ポイントの増となった。主な要因は、全庁ＬＡＮの保守管理、小学校ＩＣＴ学校教育システムの推進の増などがあることによるものである。</a:t>
          </a:r>
        </a:p>
        <a:p>
          <a:r>
            <a:rPr kumimoji="1" lang="ja-JP" altLang="en-US" sz="1300">
              <a:latin typeface="ＭＳ Ｐゴシック" panose="020B0600070205080204" pitchFamily="50" charset="-128"/>
              <a:ea typeface="ＭＳ Ｐゴシック" panose="020B0600070205080204" pitchFamily="50" charset="-128"/>
            </a:rPr>
            <a:t>　今後も、限られた財源を効率的に活用するように努めていく。 </a:t>
          </a: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a:extLst>
            <a:ext uri="{FF2B5EF4-FFF2-40B4-BE49-F238E27FC236}">
              <a16:creationId xmlns:a16="http://schemas.microsoft.com/office/drawing/2014/main" id="{00000000-0008-0000-0400-00007D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58964</xdr:rowOff>
    </xdr:from>
    <xdr:to>
      <xdr:col>82</xdr:col>
      <xdr:colOff>107950</xdr:colOff>
      <xdr:row>20</xdr:row>
      <xdr:rowOff>132443</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6510000" y="2287814"/>
          <a:ext cx="0" cy="1273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104520</xdr:rowOff>
    </xdr:from>
    <xdr:ext cx="762000" cy="259045"/>
    <xdr:sp macro="" textlink="">
      <xdr:nvSpPr>
        <xdr:cNvPr id="127" name="物件費最小値テキスト">
          <a:extLst>
            <a:ext uri="{FF2B5EF4-FFF2-40B4-BE49-F238E27FC236}">
              <a16:creationId xmlns:a16="http://schemas.microsoft.com/office/drawing/2014/main" id="{00000000-0008-0000-0400-00007F000000}"/>
            </a:ext>
          </a:extLst>
        </xdr:cNvPr>
        <xdr:cNvSpPr txBox="1"/>
      </xdr:nvSpPr>
      <xdr:spPr>
        <a:xfrm>
          <a:off x="16598900" y="353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132443</xdr:rowOff>
    </xdr:from>
    <xdr:to>
      <xdr:col>82</xdr:col>
      <xdr:colOff>196850</xdr:colOff>
      <xdr:row>20</xdr:row>
      <xdr:rowOff>132443</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3561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145341</xdr:rowOff>
    </xdr:from>
    <xdr:ext cx="762000" cy="259045"/>
    <xdr:sp macro="" textlink="">
      <xdr:nvSpPr>
        <xdr:cNvPr id="129" name="物件費最大値テキスト">
          <a:extLst>
            <a:ext uri="{FF2B5EF4-FFF2-40B4-BE49-F238E27FC236}">
              <a16:creationId xmlns:a16="http://schemas.microsoft.com/office/drawing/2014/main" id="{00000000-0008-0000-0400-000081000000}"/>
            </a:ext>
          </a:extLst>
        </xdr:cNvPr>
        <xdr:cNvSpPr txBox="1"/>
      </xdr:nvSpPr>
      <xdr:spPr>
        <a:xfrm>
          <a:off x="165989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58964</xdr:rowOff>
    </xdr:from>
    <xdr:to>
      <xdr:col>82</xdr:col>
      <xdr:colOff>196850</xdr:colOff>
      <xdr:row>13</xdr:row>
      <xdr:rowOff>58964</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2287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61686</xdr:rowOff>
    </xdr:from>
    <xdr:to>
      <xdr:col>82</xdr:col>
      <xdr:colOff>107950</xdr:colOff>
      <xdr:row>18</xdr:row>
      <xdr:rowOff>105229</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5671800" y="3147786"/>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30134</xdr:rowOff>
    </xdr:from>
    <xdr:ext cx="762000" cy="259045"/>
    <xdr:sp macro="" textlink="">
      <xdr:nvSpPr>
        <xdr:cNvPr id="132" name="物件費平均値テキスト">
          <a:extLst>
            <a:ext uri="{FF2B5EF4-FFF2-40B4-BE49-F238E27FC236}">
              <a16:creationId xmlns:a16="http://schemas.microsoft.com/office/drawing/2014/main" id="{00000000-0008-0000-0400-000084000000}"/>
            </a:ext>
          </a:extLst>
        </xdr:cNvPr>
        <xdr:cNvSpPr txBox="1"/>
      </xdr:nvSpPr>
      <xdr:spPr>
        <a:xfrm>
          <a:off x="16598900" y="24304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13607</xdr:rowOff>
    </xdr:from>
    <xdr:to>
      <xdr:col>82</xdr:col>
      <xdr:colOff>158750</xdr:colOff>
      <xdr:row>15</xdr:row>
      <xdr:rowOff>115207</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6459200" y="2585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102507</xdr:rowOff>
    </xdr:from>
    <xdr:to>
      <xdr:col>78</xdr:col>
      <xdr:colOff>69850</xdr:colOff>
      <xdr:row>18</xdr:row>
      <xdr:rowOff>61686</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4782800" y="3017157"/>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119743</xdr:rowOff>
    </xdr:from>
    <xdr:to>
      <xdr:col>78</xdr:col>
      <xdr:colOff>120650</xdr:colOff>
      <xdr:row>15</xdr:row>
      <xdr:rowOff>49893</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5621000" y="252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60070</xdr:rowOff>
    </xdr:from>
    <xdr:ext cx="7366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290800" y="2288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102507</xdr:rowOff>
    </xdr:from>
    <xdr:to>
      <xdr:col>73</xdr:col>
      <xdr:colOff>180975</xdr:colOff>
      <xdr:row>17</xdr:row>
      <xdr:rowOff>113393</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flipV="1">
          <a:off x="13893800" y="3017157"/>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87086</xdr:rowOff>
    </xdr:from>
    <xdr:to>
      <xdr:col>74</xdr:col>
      <xdr:colOff>31750</xdr:colOff>
      <xdr:row>15</xdr:row>
      <xdr:rowOff>17236</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4732000" y="248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27413</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401800" y="2256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1814</xdr:rowOff>
    </xdr:from>
    <xdr:to>
      <xdr:col>69</xdr:col>
      <xdr:colOff>92075</xdr:colOff>
      <xdr:row>17</xdr:row>
      <xdr:rowOff>113393</xdr:rowOff>
    </xdr:to>
    <xdr:cxnSp macro="">
      <xdr:nvCxnSpPr>
        <xdr:cNvPr id="140" name="直線コネクタ 139">
          <a:extLst>
            <a:ext uri="{FF2B5EF4-FFF2-40B4-BE49-F238E27FC236}">
              <a16:creationId xmlns:a16="http://schemas.microsoft.com/office/drawing/2014/main" id="{00000000-0008-0000-0400-00008C000000}"/>
            </a:ext>
          </a:extLst>
        </xdr:cNvPr>
        <xdr:cNvCxnSpPr/>
      </xdr:nvCxnSpPr>
      <xdr:spPr>
        <a:xfrm>
          <a:off x="13004800" y="2745014"/>
          <a:ext cx="889000" cy="283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141514</xdr:rowOff>
    </xdr:from>
    <xdr:to>
      <xdr:col>69</xdr:col>
      <xdr:colOff>142875</xdr:colOff>
      <xdr:row>15</xdr:row>
      <xdr:rowOff>71664</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3843000" y="254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81841</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512800" y="2310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65314</xdr:rowOff>
    </xdr:from>
    <xdr:to>
      <xdr:col>65</xdr:col>
      <xdr:colOff>53975</xdr:colOff>
      <xdr:row>14</xdr:row>
      <xdr:rowOff>166914</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2954000" y="246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5641</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623800" y="2234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54429</xdr:rowOff>
    </xdr:from>
    <xdr:to>
      <xdr:col>82</xdr:col>
      <xdr:colOff>158750</xdr:colOff>
      <xdr:row>18</xdr:row>
      <xdr:rowOff>156029</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6459200" y="3140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26506</xdr:rowOff>
    </xdr:from>
    <xdr:ext cx="762000" cy="259045"/>
    <xdr:sp macro="" textlink="">
      <xdr:nvSpPr>
        <xdr:cNvPr id="151" name="物件費該当値テキスト">
          <a:extLst>
            <a:ext uri="{FF2B5EF4-FFF2-40B4-BE49-F238E27FC236}">
              <a16:creationId xmlns:a16="http://schemas.microsoft.com/office/drawing/2014/main" id="{00000000-0008-0000-0400-000097000000}"/>
            </a:ext>
          </a:extLst>
        </xdr:cNvPr>
        <xdr:cNvSpPr txBox="1"/>
      </xdr:nvSpPr>
      <xdr:spPr>
        <a:xfrm>
          <a:off x="16598900" y="3112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10886</xdr:rowOff>
    </xdr:from>
    <xdr:to>
      <xdr:col>78</xdr:col>
      <xdr:colOff>120650</xdr:colOff>
      <xdr:row>18</xdr:row>
      <xdr:rowOff>112486</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5621000" y="3096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97263</xdr:rowOff>
    </xdr:from>
    <xdr:ext cx="7366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5290800" y="31833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51707</xdr:rowOff>
    </xdr:from>
    <xdr:to>
      <xdr:col>74</xdr:col>
      <xdr:colOff>31750</xdr:colOff>
      <xdr:row>17</xdr:row>
      <xdr:rowOff>153307</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4732000" y="2966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138084</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4401800" y="3052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62593</xdr:rowOff>
    </xdr:from>
    <xdr:to>
      <xdr:col>69</xdr:col>
      <xdr:colOff>142875</xdr:colOff>
      <xdr:row>17</xdr:row>
      <xdr:rowOff>164193</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3843000" y="2977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148970</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3512800" y="3063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122464</xdr:rowOff>
    </xdr:from>
    <xdr:to>
      <xdr:col>65</xdr:col>
      <xdr:colOff>53975</xdr:colOff>
      <xdr:row>16</xdr:row>
      <xdr:rowOff>52614</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2954000" y="2694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37391</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2623800" y="2780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扶助費に係る経常収支比率は、類似団体内平均を大きく下回り、対前年度比では</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ポイントの増となった。主な要因は、私立保育所等運営補助、次世代育成手当の増などによるものである。今後は、人口の増加に伴う扶助費の増加を見込んでいる。</a:t>
          </a:r>
        </a:p>
      </xdr:txBody>
    </xdr:sp>
    <xdr:clientData/>
  </xdr:twoCellAnchor>
  <xdr:oneCellAnchor>
    <xdr:from>
      <xdr:col>3</xdr:col>
      <xdr:colOff>123825</xdr:colOff>
      <xdr:row>49</xdr:row>
      <xdr:rowOff>107950</xdr:rowOff>
    </xdr:from>
    <xdr:ext cx="298543" cy="225703"/>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127000</xdr:rowOff>
    </xdr:from>
    <xdr:to>
      <xdr:col>24</xdr:col>
      <xdr:colOff>25400</xdr:colOff>
      <xdr:row>61</xdr:row>
      <xdr:rowOff>62230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385300"/>
          <a:ext cx="0" cy="1135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34307</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49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62230</xdr:rowOff>
    </xdr:from>
    <xdr:to>
      <xdr:col>24</xdr:col>
      <xdr:colOff>114300</xdr:colOff>
      <xdr:row>61</xdr:row>
      <xdr:rowOff>62230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520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41927</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912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127000</xdr:rowOff>
    </xdr:from>
    <xdr:to>
      <xdr:col>24</xdr:col>
      <xdr:colOff>114300</xdr:colOff>
      <xdr:row>54</xdr:row>
      <xdr:rowOff>127000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385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73660</xdr:rowOff>
    </xdr:from>
    <xdr:to>
      <xdr:col>24</xdr:col>
      <xdr:colOff>25400</xdr:colOff>
      <xdr:row>54</xdr:row>
      <xdr:rowOff>127000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933196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93997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10038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121920</xdr:rowOff>
    </xdr:from>
    <xdr:to>
      <xdr:col>24</xdr:col>
      <xdr:colOff>76200</xdr:colOff>
      <xdr:row>59</xdr:row>
      <xdr:rowOff>52070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1006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73660</xdr:rowOff>
    </xdr:from>
    <xdr:to>
      <xdr:col>19</xdr:col>
      <xdr:colOff>187325</xdr:colOff>
      <xdr:row>54</xdr:row>
      <xdr:rowOff>73660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93319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58</xdr:row>
      <xdr:rowOff>114300</xdr:rowOff>
    </xdr:from>
    <xdr:to>
      <xdr:col>20</xdr:col>
      <xdr:colOff>38100</xdr:colOff>
      <xdr:row>59</xdr:row>
      <xdr:rowOff>44450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29227</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1014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73660</xdr:rowOff>
    </xdr:from>
    <xdr:to>
      <xdr:col>15</xdr:col>
      <xdr:colOff>98425</xdr:colOff>
      <xdr:row>54</xdr:row>
      <xdr:rowOff>165100</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flipV="1">
          <a:off x="2209800" y="933196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58</xdr:row>
      <xdr:rowOff>167640</xdr:rowOff>
    </xdr:from>
    <xdr:to>
      <xdr:col>15</xdr:col>
      <xdr:colOff>149225</xdr:colOff>
      <xdr:row>59</xdr:row>
      <xdr:rowOff>97790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1011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82567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1019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73660</xdr:rowOff>
    </xdr:from>
    <xdr:to>
      <xdr:col>11</xdr:col>
      <xdr:colOff>9525</xdr:colOff>
      <xdr:row>54</xdr:row>
      <xdr:rowOff>165100</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a:off x="1320800" y="933196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59</xdr:row>
      <xdr:rowOff>41910</xdr:rowOff>
    </xdr:from>
    <xdr:to>
      <xdr:col>11</xdr:col>
      <xdr:colOff>60325</xdr:colOff>
      <xdr:row>59</xdr:row>
      <xdr:rowOff>143510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1015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128287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1024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11430</xdr:rowOff>
    </xdr:from>
    <xdr:to>
      <xdr:col>6</xdr:col>
      <xdr:colOff>171450</xdr:colOff>
      <xdr:row>59</xdr:row>
      <xdr:rowOff>113030</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1012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97807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1021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76200</xdr:rowOff>
    </xdr:from>
    <xdr:to>
      <xdr:col>24</xdr:col>
      <xdr:colOff>76200</xdr:colOff>
      <xdr:row>55</xdr:row>
      <xdr:rowOff>6350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156227</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24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22860</xdr:rowOff>
    </xdr:from>
    <xdr:to>
      <xdr:col>20</xdr:col>
      <xdr:colOff>38100</xdr:colOff>
      <xdr:row>54</xdr:row>
      <xdr:rowOff>124460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28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134637</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050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22860</xdr:rowOff>
    </xdr:from>
    <xdr:to>
      <xdr:col>15</xdr:col>
      <xdr:colOff>149225</xdr:colOff>
      <xdr:row>54</xdr:row>
      <xdr:rowOff>124460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28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134637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05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114300</xdr:rowOff>
    </xdr:from>
    <xdr:to>
      <xdr:col>11</xdr:col>
      <xdr:colOff>60325</xdr:colOff>
      <xdr:row>55</xdr:row>
      <xdr:rowOff>44450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54627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22860</xdr:rowOff>
    </xdr:from>
    <xdr:to>
      <xdr:col>6</xdr:col>
      <xdr:colOff>171450</xdr:colOff>
      <xdr:row>54</xdr:row>
      <xdr:rowOff>124460</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28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134637</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905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その他に係る経常収支比率は、類似団体内平均を下回り、対前年度比では</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ポイントの減となった。類似団体内平均を下回っている主な要因は、他団体に比して特別会計等への繰出金の割合が低いためである。 しかしながら、特別会計への繰出金は、近年、医療費や給付費の上昇とともに増加傾向にあるため、今後の制度改正等の動向に注視するとともに、給付の適正化及び保険料の収納率向上に努めていく。 </a:t>
          </a: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165100</xdr:rowOff>
    </xdr:from>
    <xdr:to>
      <xdr:col>82</xdr:col>
      <xdr:colOff>107950</xdr:colOff>
      <xdr:row>61</xdr:row>
      <xdr:rowOff>146050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25195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118127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146050</xdr:rowOff>
    </xdr:from>
    <xdr:to>
      <xdr:col>82</xdr:col>
      <xdr:colOff>196850</xdr:colOff>
      <xdr:row>61</xdr:row>
      <xdr:rowOff>146050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80027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995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165100</xdr:rowOff>
    </xdr:from>
    <xdr:to>
      <xdr:col>82</xdr:col>
      <xdr:colOff>196850</xdr:colOff>
      <xdr:row>53</xdr:row>
      <xdr:rowOff>165100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251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88900</xdr:rowOff>
    </xdr:from>
    <xdr:to>
      <xdr:col>82</xdr:col>
      <xdr:colOff>107950</xdr:colOff>
      <xdr:row>54</xdr:row>
      <xdr:rowOff>127000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5671800" y="93472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105427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100495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133350</xdr:rowOff>
    </xdr:from>
    <xdr:to>
      <xdr:col>82</xdr:col>
      <xdr:colOff>158750</xdr:colOff>
      <xdr:row>59</xdr:row>
      <xdr:rowOff>63500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1007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127000</xdr:rowOff>
    </xdr:from>
    <xdr:to>
      <xdr:col>78</xdr:col>
      <xdr:colOff>69850</xdr:colOff>
      <xdr:row>54</xdr:row>
      <xdr:rowOff>146050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4782800" y="93853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133350</xdr:rowOff>
    </xdr:from>
    <xdr:to>
      <xdr:col>78</xdr:col>
      <xdr:colOff>120650</xdr:colOff>
      <xdr:row>59</xdr:row>
      <xdr:rowOff>63500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1007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48277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1016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146050</xdr:rowOff>
    </xdr:from>
    <xdr:to>
      <xdr:col>73</xdr:col>
      <xdr:colOff>180975</xdr:colOff>
      <xdr:row>55</xdr:row>
      <xdr:rowOff>88900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893800" y="940435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59</xdr:row>
      <xdr:rowOff>0</xdr:rowOff>
    </xdr:from>
    <xdr:to>
      <xdr:col>74</xdr:col>
      <xdr:colOff>31750</xdr:colOff>
      <xdr:row>59</xdr:row>
      <xdr:rowOff>101600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1011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86377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1020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88900</xdr:rowOff>
    </xdr:from>
    <xdr:to>
      <xdr:col>69</xdr:col>
      <xdr:colOff>92075</xdr:colOff>
      <xdr:row>55</xdr:row>
      <xdr:rowOff>107950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95186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114300</xdr:rowOff>
    </xdr:from>
    <xdr:to>
      <xdr:col>69</xdr:col>
      <xdr:colOff>142875</xdr:colOff>
      <xdr:row>60</xdr:row>
      <xdr:rowOff>44450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1022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29227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1031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19050</xdr:rowOff>
    </xdr:from>
    <xdr:to>
      <xdr:col>65</xdr:col>
      <xdr:colOff>53975</xdr:colOff>
      <xdr:row>59</xdr:row>
      <xdr:rowOff>120650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1013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105427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38100</xdr:rowOff>
    </xdr:from>
    <xdr:to>
      <xdr:col>82</xdr:col>
      <xdr:colOff>158750</xdr:colOff>
      <xdr:row>54</xdr:row>
      <xdr:rowOff>139700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118127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20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76200</xdr:rowOff>
    </xdr:from>
    <xdr:to>
      <xdr:col>78</xdr:col>
      <xdr:colOff>120650</xdr:colOff>
      <xdr:row>55</xdr:row>
      <xdr:rowOff>6350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16527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10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95250</xdr:rowOff>
    </xdr:from>
    <xdr:to>
      <xdr:col>74</xdr:col>
      <xdr:colOff>31750</xdr:colOff>
      <xdr:row>55</xdr:row>
      <xdr:rowOff>25400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35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35577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12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38100</xdr:rowOff>
    </xdr:from>
    <xdr:to>
      <xdr:col>69</xdr:col>
      <xdr:colOff>142875</xdr:colOff>
      <xdr:row>55</xdr:row>
      <xdr:rowOff>139700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149877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57150</xdr:rowOff>
    </xdr:from>
    <xdr:to>
      <xdr:col>65</xdr:col>
      <xdr:colOff>53975</xdr:colOff>
      <xdr:row>55</xdr:row>
      <xdr:rowOff>158750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168927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補助費等に係る経常収支比率は、類似団体内平均を</a:t>
          </a:r>
          <a:r>
            <a:rPr kumimoji="1" lang="en-US" altLang="ja-JP" sz="1300">
              <a:latin typeface="ＭＳ Ｐゴシック" panose="020B0600070205080204" pitchFamily="50" charset="-128"/>
              <a:ea typeface="ＭＳ Ｐゴシック" panose="020B0600070205080204" pitchFamily="50" charset="-128"/>
            </a:rPr>
            <a:t>3.5</a:t>
          </a:r>
          <a:r>
            <a:rPr kumimoji="1" lang="ja-JP" altLang="en-US" sz="1300">
              <a:latin typeface="ＭＳ Ｐゴシック" panose="020B0600070205080204" pitchFamily="50" charset="-128"/>
              <a:ea typeface="ＭＳ Ｐゴシック" panose="020B0600070205080204" pitchFamily="50" charset="-128"/>
            </a:rPr>
            <a:t>ポイント上回り、対前年度比では</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ポイントの減となった。主な要因は、障害児福祉事業、介護施設等助成の増などがある一方、分母の特別区税や地方消費税交付金の増などがあることによるものである。 </a:t>
          </a:r>
        </a:p>
        <a:p>
          <a:r>
            <a:rPr kumimoji="1" lang="ja-JP" altLang="en-US" sz="1300">
              <a:latin typeface="ＭＳ Ｐゴシック" panose="020B0600070205080204" pitchFamily="50" charset="-128"/>
              <a:ea typeface="ＭＳ Ｐゴシック" panose="020B0600070205080204" pitchFamily="50" charset="-128"/>
            </a:rPr>
            <a:t>　今後も、引き続き適正な執行管理に努めていく。 </a:t>
          </a: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a:extLst>
            <a:ext uri="{FF2B5EF4-FFF2-40B4-BE49-F238E27FC236}">
              <a16:creationId xmlns:a16="http://schemas.microsoft.com/office/drawing/2014/main" id="{00000000-0008-0000-0400-000032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104140</xdr:rowOff>
    </xdr:from>
    <xdr:to>
      <xdr:col>82</xdr:col>
      <xdr:colOff>107950</xdr:colOff>
      <xdr:row>39</xdr:row>
      <xdr:rowOff>69850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6510000" y="559054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41927</xdr:rowOff>
    </xdr:from>
    <xdr:ext cx="762000" cy="259045"/>
    <xdr:sp macro="" textlink="">
      <xdr:nvSpPr>
        <xdr:cNvPr id="308" name="補助費等最小値テキスト">
          <a:extLst>
            <a:ext uri="{FF2B5EF4-FFF2-40B4-BE49-F238E27FC236}">
              <a16:creationId xmlns:a16="http://schemas.microsoft.com/office/drawing/2014/main" id="{00000000-0008-0000-0400-000034010000}"/>
            </a:ext>
          </a:extLst>
        </xdr:cNvPr>
        <xdr:cNvSpPr txBox="1"/>
      </xdr:nvSpPr>
      <xdr:spPr>
        <a:xfrm>
          <a:off x="16598900" y="672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69850</xdr:rowOff>
    </xdr:from>
    <xdr:to>
      <xdr:col>82</xdr:col>
      <xdr:colOff>196850</xdr:colOff>
      <xdr:row>39</xdr:row>
      <xdr:rowOff>69850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6756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19067</xdr:rowOff>
    </xdr:from>
    <xdr:ext cx="762000" cy="259045"/>
    <xdr:sp macro="" textlink="">
      <xdr:nvSpPr>
        <xdr:cNvPr id="310" name="補助費等最大値テキスト">
          <a:extLst>
            <a:ext uri="{FF2B5EF4-FFF2-40B4-BE49-F238E27FC236}">
              <a16:creationId xmlns:a16="http://schemas.microsoft.com/office/drawing/2014/main" id="{00000000-0008-0000-0400-000036010000}"/>
            </a:ext>
          </a:extLst>
        </xdr:cNvPr>
        <xdr:cNvSpPr txBox="1"/>
      </xdr:nvSpPr>
      <xdr:spPr>
        <a:xfrm>
          <a:off x="16598900" y="533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104140</xdr:rowOff>
    </xdr:from>
    <xdr:to>
      <xdr:col>82</xdr:col>
      <xdr:colOff>196850</xdr:colOff>
      <xdr:row>32</xdr:row>
      <xdr:rowOff>104140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5590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69850</xdr:rowOff>
    </xdr:from>
    <xdr:to>
      <xdr:col>82</xdr:col>
      <xdr:colOff>107950</xdr:colOff>
      <xdr:row>39</xdr:row>
      <xdr:rowOff>115570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5671800" y="675640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92727</xdr:rowOff>
    </xdr:from>
    <xdr:ext cx="762000" cy="259045"/>
    <xdr:sp macro="" textlink="">
      <xdr:nvSpPr>
        <xdr:cNvPr id="313" name="補助費等平均値テキスト">
          <a:extLst>
            <a:ext uri="{FF2B5EF4-FFF2-40B4-BE49-F238E27FC236}">
              <a16:creationId xmlns:a16="http://schemas.microsoft.com/office/drawing/2014/main" id="{00000000-0008-0000-0400-000039010000}"/>
            </a:ext>
          </a:extLst>
        </xdr:cNvPr>
        <xdr:cNvSpPr txBox="1"/>
      </xdr:nvSpPr>
      <xdr:spPr>
        <a:xfrm>
          <a:off x="16598900" y="575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76200</xdr:rowOff>
    </xdr:from>
    <xdr:to>
      <xdr:col>82</xdr:col>
      <xdr:colOff>158750</xdr:colOff>
      <xdr:row>35</xdr:row>
      <xdr:rowOff>6350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6459200" y="590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149860</xdr:rowOff>
    </xdr:from>
    <xdr:to>
      <xdr:col>78</xdr:col>
      <xdr:colOff>69850</xdr:colOff>
      <xdr:row>39</xdr:row>
      <xdr:rowOff>115570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4782800" y="666496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33</xdr:row>
      <xdr:rowOff>133350</xdr:rowOff>
    </xdr:from>
    <xdr:to>
      <xdr:col>78</xdr:col>
      <xdr:colOff>120650</xdr:colOff>
      <xdr:row>34</xdr:row>
      <xdr:rowOff>63500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5621000" y="579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73677</xdr:rowOff>
    </xdr:from>
    <xdr:ext cx="7366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290800" y="556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149860</xdr:rowOff>
    </xdr:from>
    <xdr:to>
      <xdr:col>73</xdr:col>
      <xdr:colOff>180975</xdr:colOff>
      <xdr:row>41</xdr:row>
      <xdr:rowOff>1270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893800" y="6664960"/>
          <a:ext cx="889000" cy="365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33</xdr:row>
      <xdr:rowOff>87630</xdr:rowOff>
    </xdr:from>
    <xdr:to>
      <xdr:col>74</xdr:col>
      <xdr:colOff>31750</xdr:colOff>
      <xdr:row>34</xdr:row>
      <xdr:rowOff>17780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4732000" y="574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27957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401800" y="551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39</xdr:row>
      <xdr:rowOff>115570</xdr:rowOff>
    </xdr:from>
    <xdr:to>
      <xdr:col>69</xdr:col>
      <xdr:colOff>92075</xdr:colOff>
      <xdr:row>41</xdr:row>
      <xdr:rowOff>1270</xdr:rowOff>
    </xdr:to>
    <xdr:cxnSp macro="">
      <xdr:nvCxnSpPr>
        <xdr:cNvPr id="321" name="直線コネクタ 320">
          <a:extLst>
            <a:ext uri="{FF2B5EF4-FFF2-40B4-BE49-F238E27FC236}">
              <a16:creationId xmlns:a16="http://schemas.microsoft.com/office/drawing/2014/main" id="{00000000-0008-0000-0400-000041010000}"/>
            </a:ext>
          </a:extLst>
        </xdr:cNvPr>
        <xdr:cNvCxnSpPr/>
      </xdr:nvCxnSpPr>
      <xdr:spPr>
        <a:xfrm>
          <a:off x="13004800" y="680212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33</xdr:row>
      <xdr:rowOff>156210</xdr:rowOff>
    </xdr:from>
    <xdr:to>
      <xdr:col>69</xdr:col>
      <xdr:colOff>142875</xdr:colOff>
      <xdr:row>34</xdr:row>
      <xdr:rowOff>86360</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3843000" y="581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96537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512800" y="558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133350</xdr:rowOff>
    </xdr:from>
    <xdr:to>
      <xdr:col>65</xdr:col>
      <xdr:colOff>53975</xdr:colOff>
      <xdr:row>34</xdr:row>
      <xdr:rowOff>63500</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2954000" y="579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73677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623800" y="556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19050</xdr:rowOff>
    </xdr:from>
    <xdr:to>
      <xdr:col>82</xdr:col>
      <xdr:colOff>158750</xdr:colOff>
      <xdr:row>39</xdr:row>
      <xdr:rowOff>120650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6459200" y="670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99077</xdr:rowOff>
    </xdr:from>
    <xdr:ext cx="762000" cy="259045"/>
    <xdr:sp macro="" textlink="">
      <xdr:nvSpPr>
        <xdr:cNvPr id="332" name="補助費等該当値テキスト">
          <a:extLst>
            <a:ext uri="{FF2B5EF4-FFF2-40B4-BE49-F238E27FC236}">
              <a16:creationId xmlns:a16="http://schemas.microsoft.com/office/drawing/2014/main" id="{00000000-0008-0000-0400-00004C010000}"/>
            </a:ext>
          </a:extLst>
        </xdr:cNvPr>
        <xdr:cNvSpPr txBox="1"/>
      </xdr:nvSpPr>
      <xdr:spPr>
        <a:xfrm>
          <a:off x="16598900" y="661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64770</xdr:rowOff>
    </xdr:from>
    <xdr:to>
      <xdr:col>78</xdr:col>
      <xdr:colOff>120650</xdr:colOff>
      <xdr:row>39</xdr:row>
      <xdr:rowOff>166370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5621000" y="675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151147</xdr:rowOff>
    </xdr:from>
    <xdr:ext cx="7366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5290800" y="6837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99060</xdr:rowOff>
    </xdr:from>
    <xdr:to>
      <xdr:col>74</xdr:col>
      <xdr:colOff>31750</xdr:colOff>
      <xdr:row>39</xdr:row>
      <xdr:rowOff>29210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4732000" y="661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13987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4401800" y="670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40</xdr:row>
      <xdr:rowOff>121920</xdr:rowOff>
    </xdr:from>
    <xdr:to>
      <xdr:col>69</xdr:col>
      <xdr:colOff>142875</xdr:colOff>
      <xdr:row>41</xdr:row>
      <xdr:rowOff>52070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3843000" y="6979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41</xdr:row>
      <xdr:rowOff>36847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3512800" y="706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64770</xdr:rowOff>
    </xdr:from>
    <xdr:to>
      <xdr:col>65</xdr:col>
      <xdr:colOff>53975</xdr:colOff>
      <xdr:row>39</xdr:row>
      <xdr:rowOff>166370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2954000" y="675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151147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2623800" y="683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公債費に係る経常収支比率は、類似団体内平均を</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ポイント下回った。 類似団体内平均を下回っている主な要因は、後年度負担を考慮し、平成</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年度以降、新規の区債を発行していないことによるものであり、令和４年度にすべての区債の償還が完了した。 </a:t>
          </a:r>
        </a:p>
        <a:p>
          <a:r>
            <a:rPr kumimoji="1" lang="ja-JP" altLang="en-US" sz="1300">
              <a:latin typeface="ＭＳ Ｐゴシック" panose="020B0600070205080204" pitchFamily="50" charset="-128"/>
              <a:ea typeface="ＭＳ Ｐゴシック" panose="020B0600070205080204" pitchFamily="50" charset="-128"/>
            </a:rPr>
            <a:t>　今後も、継続的な行財政の効率化を行い、過大な後年度負担を発生させないような財政運営に努めていく。 </a:t>
          </a:r>
        </a:p>
      </xdr:txBody>
    </xdr:sp>
    <xdr:clientData/>
  </xdr:twoCellAnchor>
  <xdr:oneCellAnchor>
    <xdr:from>
      <xdr:col>3</xdr:col>
      <xdr:colOff>123825</xdr:colOff>
      <xdr:row>69</xdr:row>
      <xdr:rowOff>107950</xdr:rowOff>
    </xdr:from>
    <xdr:ext cx="298543" cy="225703"/>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82</xdr:row>
      <xdr:rowOff>50800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5095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72</xdr:row>
      <xdr:rowOff>165100</xdr:rowOff>
    </xdr:from>
    <xdr:to>
      <xdr:col>24</xdr:col>
      <xdr:colOff>25400</xdr:colOff>
      <xdr:row>72</xdr:row>
      <xdr:rowOff>165100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987800" y="12509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86377</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3116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72</xdr:row>
      <xdr:rowOff>165100</xdr:rowOff>
    </xdr:from>
    <xdr:to>
      <xdr:col>19</xdr:col>
      <xdr:colOff>187325</xdr:colOff>
      <xdr:row>73</xdr:row>
      <xdr:rowOff>31750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3098800" y="12509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152400</xdr:rowOff>
    </xdr:from>
    <xdr:to>
      <xdr:col>20</xdr:col>
      <xdr:colOff>38100</xdr:colOff>
      <xdr:row>77</xdr:row>
      <xdr:rowOff>82550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67327</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3268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73</xdr:row>
      <xdr:rowOff>31750</xdr:rowOff>
    </xdr:from>
    <xdr:to>
      <xdr:col>15</xdr:col>
      <xdr:colOff>98425</xdr:colOff>
      <xdr:row>73</xdr:row>
      <xdr:rowOff>69850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2209800" y="12547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0</xdr:rowOff>
    </xdr:from>
    <xdr:to>
      <xdr:col>15</xdr:col>
      <xdr:colOff>149225</xdr:colOff>
      <xdr:row>78</xdr:row>
      <xdr:rowOff>101600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86377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73</xdr:row>
      <xdr:rowOff>31750</xdr:rowOff>
    </xdr:from>
    <xdr:to>
      <xdr:col>11</xdr:col>
      <xdr:colOff>9525</xdr:colOff>
      <xdr:row>73</xdr:row>
      <xdr:rowOff>69850</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a:off x="1320800" y="12547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95250</xdr:rowOff>
    </xdr:from>
    <xdr:to>
      <xdr:col>11</xdr:col>
      <xdr:colOff>60325</xdr:colOff>
      <xdr:row>78</xdr:row>
      <xdr:rowOff>25400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95250</xdr:rowOff>
    </xdr:from>
    <xdr:to>
      <xdr:col>6</xdr:col>
      <xdr:colOff>171450</xdr:colOff>
      <xdr:row>78</xdr:row>
      <xdr:rowOff>25400</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72</xdr:row>
      <xdr:rowOff>114300</xdr:rowOff>
    </xdr:from>
    <xdr:to>
      <xdr:col>24</xdr:col>
      <xdr:colOff>76200</xdr:colOff>
      <xdr:row>73</xdr:row>
      <xdr:rowOff>44450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245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22877</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236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72</xdr:row>
      <xdr:rowOff>114300</xdr:rowOff>
    </xdr:from>
    <xdr:to>
      <xdr:col>20</xdr:col>
      <xdr:colOff>38100</xdr:colOff>
      <xdr:row>73</xdr:row>
      <xdr:rowOff>44450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245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71</xdr:row>
      <xdr:rowOff>54627</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222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72</xdr:row>
      <xdr:rowOff>152400</xdr:rowOff>
    </xdr:from>
    <xdr:to>
      <xdr:col>15</xdr:col>
      <xdr:colOff>149225</xdr:colOff>
      <xdr:row>73</xdr:row>
      <xdr:rowOff>82550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249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71</xdr:row>
      <xdr:rowOff>92727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226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73</xdr:row>
      <xdr:rowOff>19050</xdr:rowOff>
    </xdr:from>
    <xdr:to>
      <xdr:col>11</xdr:col>
      <xdr:colOff>60325</xdr:colOff>
      <xdr:row>73</xdr:row>
      <xdr:rowOff>120650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253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71</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230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72</xdr:row>
      <xdr:rowOff>152400</xdr:rowOff>
    </xdr:from>
    <xdr:to>
      <xdr:col>6</xdr:col>
      <xdr:colOff>171450</xdr:colOff>
      <xdr:row>73</xdr:row>
      <xdr:rowOff>82550</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249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71</xdr:row>
      <xdr:rowOff>92727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226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公債費を除いたものに係る経常収支比率は、類似団体内平均を</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ポイント下回り、対前年度比では</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ポイントの減となった。主な要因は、定年引上げに伴う定年退職手当の減などによる人件費の減に加え、分母の特別区税や地方消費税交付金の増などによるものである。 </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今後とも事務事業全般の見直しによる経常的経費の削減に努めていく。</a:t>
          </a: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115570</xdr:rowOff>
    </xdr:from>
    <xdr:to>
      <xdr:col>82</xdr:col>
      <xdr:colOff>107950</xdr:colOff>
      <xdr:row>81</xdr:row>
      <xdr:rowOff>58420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631420"/>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30497</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917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58420</xdr:rowOff>
    </xdr:from>
    <xdr:to>
      <xdr:col>82</xdr:col>
      <xdr:colOff>196850</xdr:colOff>
      <xdr:row>81</xdr:row>
      <xdr:rowOff>58420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945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30497</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37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115570</xdr:rowOff>
    </xdr:from>
    <xdr:to>
      <xdr:col>82</xdr:col>
      <xdr:colOff>196850</xdr:colOff>
      <xdr:row>73</xdr:row>
      <xdr:rowOff>115570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631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29845</xdr:rowOff>
    </xdr:from>
    <xdr:to>
      <xdr:col>82</xdr:col>
      <xdr:colOff>107950</xdr:colOff>
      <xdr:row>78</xdr:row>
      <xdr:rowOff>138430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5671800" y="13402945"/>
          <a:ext cx="8382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78</xdr:row>
      <xdr:rowOff>88282</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34613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116205</xdr:rowOff>
    </xdr:from>
    <xdr:to>
      <xdr:col>82</xdr:col>
      <xdr:colOff>158750</xdr:colOff>
      <xdr:row>79</xdr:row>
      <xdr:rowOff>46355</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3489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86995</xdr:rowOff>
    </xdr:from>
    <xdr:to>
      <xdr:col>78</xdr:col>
      <xdr:colOff>69850</xdr:colOff>
      <xdr:row>78</xdr:row>
      <xdr:rowOff>138430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4782800" y="1346009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121920</xdr:rowOff>
    </xdr:from>
    <xdr:to>
      <xdr:col>78</xdr:col>
      <xdr:colOff>120650</xdr:colOff>
      <xdr:row>79</xdr:row>
      <xdr:rowOff>52070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349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36847</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3581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86995</xdr:rowOff>
    </xdr:from>
    <xdr:to>
      <xdr:col>73</xdr:col>
      <xdr:colOff>180975</xdr:colOff>
      <xdr:row>80</xdr:row>
      <xdr:rowOff>161289</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893800" y="13460095"/>
          <a:ext cx="889000" cy="417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79</xdr:row>
      <xdr:rowOff>41911</xdr:rowOff>
    </xdr:from>
    <xdr:to>
      <xdr:col>74</xdr:col>
      <xdr:colOff>31750</xdr:colOff>
      <xdr:row>79</xdr:row>
      <xdr:rowOff>143511</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3586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128288</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3672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46989</xdr:rowOff>
    </xdr:from>
    <xdr:to>
      <xdr:col>69</xdr:col>
      <xdr:colOff>92075</xdr:colOff>
      <xdr:row>80</xdr:row>
      <xdr:rowOff>161289</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3004800" y="13420089"/>
          <a:ext cx="889000" cy="457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80</xdr:row>
      <xdr:rowOff>70486</xdr:rowOff>
    </xdr:from>
    <xdr:to>
      <xdr:col>69</xdr:col>
      <xdr:colOff>142875</xdr:colOff>
      <xdr:row>81</xdr:row>
      <xdr:rowOff>636</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3786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10813</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3555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70486</xdr:rowOff>
    </xdr:from>
    <xdr:to>
      <xdr:col>65</xdr:col>
      <xdr:colOff>53975</xdr:colOff>
      <xdr:row>80</xdr:row>
      <xdr:rowOff>636</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615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156863</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3701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150495</xdr:rowOff>
    </xdr:from>
    <xdr:to>
      <xdr:col>82</xdr:col>
      <xdr:colOff>158750</xdr:colOff>
      <xdr:row>78</xdr:row>
      <xdr:rowOff>80645</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3352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167022</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3197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87630</xdr:rowOff>
    </xdr:from>
    <xdr:to>
      <xdr:col>78</xdr:col>
      <xdr:colOff>120650</xdr:colOff>
      <xdr:row>79</xdr:row>
      <xdr:rowOff>17780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3460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27957</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32296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36195</xdr:rowOff>
    </xdr:from>
    <xdr:to>
      <xdr:col>74</xdr:col>
      <xdr:colOff>31750</xdr:colOff>
      <xdr:row>78</xdr:row>
      <xdr:rowOff>137795</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3409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147972</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3178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80</xdr:row>
      <xdr:rowOff>110489</xdr:rowOff>
    </xdr:from>
    <xdr:to>
      <xdr:col>69</xdr:col>
      <xdr:colOff>142875</xdr:colOff>
      <xdr:row>81</xdr:row>
      <xdr:rowOff>40639</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3826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81</xdr:row>
      <xdr:rowOff>25416</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3912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167639</xdr:rowOff>
    </xdr:from>
    <xdr:to>
      <xdr:col>65</xdr:col>
      <xdr:colOff>53975</xdr:colOff>
      <xdr:row>78</xdr:row>
      <xdr:rowOff>97789</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3369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107966</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3138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東京都千代田区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171261</xdr:rowOff>
    </xdr:from>
    <xdr:to>
      <xdr:col>29</xdr:col>
      <xdr:colOff>127000</xdr:colOff>
      <xdr:row>19</xdr:row>
      <xdr:rowOff>102007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04836"/>
          <a:ext cx="0" cy="130234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74084</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79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102007</xdr:rowOff>
    </xdr:from>
    <xdr:to>
      <xdr:col>30</xdr:col>
      <xdr:colOff>25400</xdr:colOff>
      <xdr:row>19</xdr:row>
      <xdr:rowOff>102007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071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86188</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48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171261</xdr:rowOff>
    </xdr:from>
    <xdr:to>
      <xdr:col>30</xdr:col>
      <xdr:colOff>25400</xdr:colOff>
      <xdr:row>11</xdr:row>
      <xdr:rowOff>171261</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048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11</xdr:row>
      <xdr:rowOff>171261</xdr:rowOff>
    </xdr:from>
    <xdr:to>
      <xdr:col>29</xdr:col>
      <xdr:colOff>127000</xdr:colOff>
      <xdr:row>12</xdr:row>
      <xdr:rowOff>62</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104836"/>
          <a:ext cx="647700" cy="2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10798</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31445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38721</xdr:rowOff>
    </xdr:from>
    <xdr:to>
      <xdr:col>29</xdr:col>
      <xdr:colOff>177800</xdr:colOff>
      <xdr:row>18</xdr:row>
      <xdr:rowOff>140321</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1724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12</xdr:row>
      <xdr:rowOff>62</xdr:rowOff>
    </xdr:from>
    <xdr:to>
      <xdr:col>26</xdr:col>
      <xdr:colOff>50800</xdr:colOff>
      <xdr:row>12</xdr:row>
      <xdr:rowOff>4318</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105087"/>
          <a:ext cx="698500" cy="42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44751</xdr:rowOff>
    </xdr:from>
    <xdr:to>
      <xdr:col>26</xdr:col>
      <xdr:colOff>101600</xdr:colOff>
      <xdr:row>18</xdr:row>
      <xdr:rowOff>146351</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1784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131128</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264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12</xdr:row>
      <xdr:rowOff>4318</xdr:rowOff>
    </xdr:from>
    <xdr:to>
      <xdr:col>22</xdr:col>
      <xdr:colOff>114300</xdr:colOff>
      <xdr:row>12</xdr:row>
      <xdr:rowOff>20037</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2109343"/>
          <a:ext cx="698500" cy="157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47298</xdr:rowOff>
    </xdr:from>
    <xdr:to>
      <xdr:col>22</xdr:col>
      <xdr:colOff>165100</xdr:colOff>
      <xdr:row>18</xdr:row>
      <xdr:rowOff>148899</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181023"/>
          <a:ext cx="101600" cy="101601"/>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133675</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267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12</xdr:row>
      <xdr:rowOff>17599</xdr:rowOff>
    </xdr:from>
    <xdr:to>
      <xdr:col>18</xdr:col>
      <xdr:colOff>177800</xdr:colOff>
      <xdr:row>12</xdr:row>
      <xdr:rowOff>20037</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a:off x="2908300" y="2122624"/>
          <a:ext cx="698500" cy="24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48235</xdr:rowOff>
    </xdr:from>
    <xdr:to>
      <xdr:col>19</xdr:col>
      <xdr:colOff>38100</xdr:colOff>
      <xdr:row>18</xdr:row>
      <xdr:rowOff>149835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1819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134612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268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64509</xdr:rowOff>
    </xdr:from>
    <xdr:to>
      <xdr:col>15</xdr:col>
      <xdr:colOff>101600</xdr:colOff>
      <xdr:row>18</xdr:row>
      <xdr:rowOff>166108</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198234"/>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150886</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284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11</xdr:row>
      <xdr:rowOff>120461</xdr:rowOff>
    </xdr:from>
    <xdr:to>
      <xdr:col>29</xdr:col>
      <xdr:colOff>177800</xdr:colOff>
      <xdr:row>12</xdr:row>
      <xdr:rowOff>50611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0540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11</xdr:row>
      <xdr:rowOff>67138</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000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11</xdr:row>
      <xdr:rowOff>120712</xdr:rowOff>
    </xdr:from>
    <xdr:to>
      <xdr:col>26</xdr:col>
      <xdr:colOff>101600</xdr:colOff>
      <xdr:row>12</xdr:row>
      <xdr:rowOff>50862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0542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10</xdr:row>
      <xdr:rowOff>61039</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18231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11</xdr:row>
      <xdr:rowOff>124968</xdr:rowOff>
    </xdr:from>
    <xdr:to>
      <xdr:col>22</xdr:col>
      <xdr:colOff>165100</xdr:colOff>
      <xdr:row>12</xdr:row>
      <xdr:rowOff>55118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0585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10</xdr:row>
      <xdr:rowOff>65295</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1827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11</xdr:row>
      <xdr:rowOff>140687</xdr:rowOff>
    </xdr:from>
    <xdr:to>
      <xdr:col>19</xdr:col>
      <xdr:colOff>38100</xdr:colOff>
      <xdr:row>12</xdr:row>
      <xdr:rowOff>70837</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0742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10</xdr:row>
      <xdr:rowOff>81014</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1843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11</xdr:row>
      <xdr:rowOff>138249</xdr:rowOff>
    </xdr:from>
    <xdr:to>
      <xdr:col>15</xdr:col>
      <xdr:colOff>101600</xdr:colOff>
      <xdr:row>12</xdr:row>
      <xdr:rowOff>68399</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0718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10</xdr:row>
      <xdr:rowOff>78576</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1840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132121</xdr:rowOff>
    </xdr:from>
    <xdr:to>
      <xdr:col>29</xdr:col>
      <xdr:colOff>127000</xdr:colOff>
      <xdr:row>38</xdr:row>
      <xdr:rowOff>76297</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056671"/>
          <a:ext cx="0" cy="148722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48374</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515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76297</xdr:rowOff>
    </xdr:from>
    <xdr:to>
      <xdr:col>30</xdr:col>
      <xdr:colOff>25400</xdr:colOff>
      <xdr:row>38</xdr:row>
      <xdr:rowOff>76297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54389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47048</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00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132121</xdr:rowOff>
    </xdr:from>
    <xdr:to>
      <xdr:col>30</xdr:col>
      <xdr:colOff>25400</xdr:colOff>
      <xdr:row>33</xdr:row>
      <xdr:rowOff>132121</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0566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150409</xdr:rowOff>
    </xdr:from>
    <xdr:to>
      <xdr:col>29</xdr:col>
      <xdr:colOff>127000</xdr:colOff>
      <xdr:row>37</xdr:row>
      <xdr:rowOff>200152</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7275109"/>
          <a:ext cx="647700" cy="497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104980</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705823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88453</xdr:rowOff>
    </xdr:from>
    <xdr:to>
      <xdr:col>29</xdr:col>
      <xdr:colOff>177800</xdr:colOff>
      <xdr:row>37</xdr:row>
      <xdr:rowOff>190053</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721315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200152</xdr:rowOff>
    </xdr:from>
    <xdr:to>
      <xdr:col>26</xdr:col>
      <xdr:colOff>50800</xdr:colOff>
      <xdr:row>37</xdr:row>
      <xdr:rowOff>210805</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7324852"/>
          <a:ext cx="698500" cy="106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174361</xdr:rowOff>
    </xdr:from>
    <xdr:to>
      <xdr:col>26</xdr:col>
      <xdr:colOff>101600</xdr:colOff>
      <xdr:row>37</xdr:row>
      <xdr:rowOff>275961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72990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260738</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73854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132075</xdr:rowOff>
    </xdr:from>
    <xdr:to>
      <xdr:col>22</xdr:col>
      <xdr:colOff>114300</xdr:colOff>
      <xdr:row>37</xdr:row>
      <xdr:rowOff>210805</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3606800" y="7085325"/>
          <a:ext cx="698500" cy="2501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189402</xdr:rowOff>
    </xdr:from>
    <xdr:to>
      <xdr:col>22</xdr:col>
      <xdr:colOff>165100</xdr:colOff>
      <xdr:row>37</xdr:row>
      <xdr:rowOff>291002</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73141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275779</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7400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132075</xdr:rowOff>
    </xdr:from>
    <xdr:to>
      <xdr:col>18</xdr:col>
      <xdr:colOff>177800</xdr:colOff>
      <xdr:row>36</xdr:row>
      <xdr:rowOff>142270</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7085325"/>
          <a:ext cx="698500" cy="101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197358</xdr:rowOff>
    </xdr:from>
    <xdr:to>
      <xdr:col>19</xdr:col>
      <xdr:colOff>38100</xdr:colOff>
      <xdr:row>37</xdr:row>
      <xdr:rowOff>298958</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73220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283735</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7408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225568</xdr:rowOff>
    </xdr:from>
    <xdr:to>
      <xdr:col>15</xdr:col>
      <xdr:colOff>101600</xdr:colOff>
      <xdr:row>37</xdr:row>
      <xdr:rowOff>327168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73502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311945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7436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99609</xdr:rowOff>
    </xdr:from>
    <xdr:to>
      <xdr:col>29</xdr:col>
      <xdr:colOff>177800</xdr:colOff>
      <xdr:row>37</xdr:row>
      <xdr:rowOff>201209</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72243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71686</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7196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149352</xdr:rowOff>
    </xdr:from>
    <xdr:to>
      <xdr:col>26</xdr:col>
      <xdr:colOff>101600</xdr:colOff>
      <xdr:row>37</xdr:row>
      <xdr:rowOff>250952</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72740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89679</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0429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160005</xdr:rowOff>
    </xdr:from>
    <xdr:to>
      <xdr:col>22</xdr:col>
      <xdr:colOff>165100</xdr:colOff>
      <xdr:row>37</xdr:row>
      <xdr:rowOff>261605</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72847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100332</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053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81275</xdr:rowOff>
    </xdr:from>
    <xdr:to>
      <xdr:col>19</xdr:col>
      <xdr:colOff>38100</xdr:colOff>
      <xdr:row>37</xdr:row>
      <xdr:rowOff>11425</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70345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193052</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80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91470</xdr:rowOff>
    </xdr:from>
    <xdr:to>
      <xdr:col>15</xdr:col>
      <xdr:colOff>101600</xdr:colOff>
      <xdr:row>37</xdr:row>
      <xdr:rowOff>21620</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0447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203247</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813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東京都千代田区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68,755
64,897
11.66
74,108,521
71,379,667
1,786,125
38,486,440
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51395</xdr:rowOff>
    </xdr:from>
    <xdr:to>
      <xdr:col>24</xdr:col>
      <xdr:colOff>62865</xdr:colOff>
      <xdr:row>38</xdr:row>
      <xdr:rowOff>76955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66345"/>
          <a:ext cx="1270" cy="1225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80782</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595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76955</xdr:rowOff>
    </xdr:from>
    <xdr:to>
      <xdr:col>24</xdr:col>
      <xdr:colOff>152400</xdr:colOff>
      <xdr:row>38</xdr:row>
      <xdr:rowOff>76955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92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169522</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41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51395</xdr:rowOff>
    </xdr:from>
    <xdr:to>
      <xdr:col>24</xdr:col>
      <xdr:colOff>152400</xdr:colOff>
      <xdr:row>31</xdr:row>
      <xdr:rowOff>51395</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66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30</xdr:row>
      <xdr:rowOff>121401</xdr:rowOff>
    </xdr:from>
    <xdr:to>
      <xdr:col>24</xdr:col>
      <xdr:colOff>63500</xdr:colOff>
      <xdr:row>31</xdr:row>
      <xdr:rowOff>51395</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3797300" y="5264901"/>
          <a:ext cx="838200" cy="101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12931</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3565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34504</xdr:rowOff>
    </xdr:from>
    <xdr:to>
      <xdr:col>24</xdr:col>
      <xdr:colOff>114300</xdr:colOff>
      <xdr:row>37</xdr:row>
      <xdr:rowOff>136104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378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30</xdr:row>
      <xdr:rowOff>121401</xdr:rowOff>
    </xdr:from>
    <xdr:to>
      <xdr:col>19</xdr:col>
      <xdr:colOff>177800</xdr:colOff>
      <xdr:row>30</xdr:row>
      <xdr:rowOff>138132</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5264901"/>
          <a:ext cx="889000" cy="16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9434</xdr:rowOff>
    </xdr:from>
    <xdr:to>
      <xdr:col>20</xdr:col>
      <xdr:colOff>38100</xdr:colOff>
      <xdr:row>37</xdr:row>
      <xdr:rowOff>111034</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53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102161</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445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30</xdr:row>
      <xdr:rowOff>111266</xdr:rowOff>
    </xdr:from>
    <xdr:to>
      <xdr:col>15</xdr:col>
      <xdr:colOff>50800</xdr:colOff>
      <xdr:row>30</xdr:row>
      <xdr:rowOff>138132</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5254766"/>
          <a:ext cx="889000" cy="26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13462</xdr:rowOff>
    </xdr:from>
    <xdr:to>
      <xdr:col>15</xdr:col>
      <xdr:colOff>101600</xdr:colOff>
      <xdr:row>37</xdr:row>
      <xdr:rowOff>115062</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57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106189</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44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30</xdr:row>
      <xdr:rowOff>111266</xdr:rowOff>
    </xdr:from>
    <xdr:to>
      <xdr:col>10</xdr:col>
      <xdr:colOff>114300</xdr:colOff>
      <xdr:row>31</xdr:row>
      <xdr:rowOff>12925</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5254766"/>
          <a:ext cx="889000" cy="73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10610</xdr:rowOff>
    </xdr:from>
    <xdr:to>
      <xdr:col>10</xdr:col>
      <xdr:colOff>165100</xdr:colOff>
      <xdr:row>37</xdr:row>
      <xdr:rowOff>112210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5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103337</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446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35789</xdr:rowOff>
    </xdr:from>
    <xdr:to>
      <xdr:col>6</xdr:col>
      <xdr:colOff>38100</xdr:colOff>
      <xdr:row>37</xdr:row>
      <xdr:rowOff>137389</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79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128516</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72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595</xdr:rowOff>
    </xdr:from>
    <xdr:to>
      <xdr:col>24</xdr:col>
      <xdr:colOff>114300</xdr:colOff>
      <xdr:row>31</xdr:row>
      <xdr:rowOff>102195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315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125072</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268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30</xdr:row>
      <xdr:rowOff>70601</xdr:rowOff>
    </xdr:from>
    <xdr:to>
      <xdr:col>20</xdr:col>
      <xdr:colOff>38100</xdr:colOff>
      <xdr:row>31</xdr:row>
      <xdr:rowOff>751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214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29</xdr:row>
      <xdr:rowOff>17278</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795" y="4989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30</xdr:row>
      <xdr:rowOff>87332</xdr:rowOff>
    </xdr:from>
    <xdr:to>
      <xdr:col>15</xdr:col>
      <xdr:colOff>101600</xdr:colOff>
      <xdr:row>31</xdr:row>
      <xdr:rowOff>17482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23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29</xdr:row>
      <xdr:rowOff>34009</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08795" y="5006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30</xdr:row>
      <xdr:rowOff>60466</xdr:rowOff>
    </xdr:from>
    <xdr:to>
      <xdr:col>10</xdr:col>
      <xdr:colOff>165100</xdr:colOff>
      <xdr:row>30</xdr:row>
      <xdr:rowOff>162066</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5203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29</xdr:row>
      <xdr:rowOff>7143</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19795" y="4979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30</xdr:row>
      <xdr:rowOff>133575</xdr:rowOff>
    </xdr:from>
    <xdr:to>
      <xdr:col>6</xdr:col>
      <xdr:colOff>38100</xdr:colOff>
      <xdr:row>31</xdr:row>
      <xdr:rowOff>63725</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5277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29</xdr:row>
      <xdr:rowOff>80252</xdr:rowOff>
    </xdr:from>
    <xdr:ext cx="599010"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30795" y="5052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102072</xdr:rowOff>
    </xdr:from>
    <xdr:to>
      <xdr:col>24</xdr:col>
      <xdr:colOff>62865</xdr:colOff>
      <xdr:row>56</xdr:row>
      <xdr:rowOff>159414</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846022"/>
          <a:ext cx="1270" cy="914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163241</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9764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159414</xdr:rowOff>
    </xdr:from>
    <xdr:to>
      <xdr:col>24</xdr:col>
      <xdr:colOff>152400</xdr:colOff>
      <xdr:row>56</xdr:row>
      <xdr:rowOff>159414</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9760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48749</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621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102072</xdr:rowOff>
    </xdr:from>
    <xdr:to>
      <xdr:col>24</xdr:col>
      <xdr:colOff>152400</xdr:colOff>
      <xdr:row>51</xdr:row>
      <xdr:rowOff>102072</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846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51</xdr:row>
      <xdr:rowOff>46134</xdr:rowOff>
    </xdr:from>
    <xdr:to>
      <xdr:col>24</xdr:col>
      <xdr:colOff>63500</xdr:colOff>
      <xdr:row>51</xdr:row>
      <xdr:rowOff>102072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3797300" y="8790084"/>
          <a:ext cx="838200" cy="55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2080</xdr:rowOff>
    </xdr:from>
    <xdr:ext cx="534377"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6032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23653</xdr:rowOff>
    </xdr:from>
    <xdr:to>
      <xdr:col>24</xdr:col>
      <xdr:colOff>114300</xdr:colOff>
      <xdr:row>56</xdr:row>
      <xdr:rowOff>125253</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624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46134</xdr:rowOff>
    </xdr:from>
    <xdr:to>
      <xdr:col>19</xdr:col>
      <xdr:colOff>177800</xdr:colOff>
      <xdr:row>52</xdr:row>
      <xdr:rowOff>1987</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8790084"/>
          <a:ext cx="889000" cy="127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168718</xdr:rowOff>
    </xdr:from>
    <xdr:to>
      <xdr:col>20</xdr:col>
      <xdr:colOff>38100</xdr:colOff>
      <xdr:row>56</xdr:row>
      <xdr:rowOff>98868</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598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89995</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9691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1987</xdr:rowOff>
    </xdr:from>
    <xdr:to>
      <xdr:col>15</xdr:col>
      <xdr:colOff>50800</xdr:colOff>
      <xdr:row>52</xdr:row>
      <xdr:rowOff>155460</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8917387"/>
          <a:ext cx="889000" cy="153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22830</xdr:rowOff>
    </xdr:from>
    <xdr:to>
      <xdr:col>15</xdr:col>
      <xdr:colOff>101600</xdr:colOff>
      <xdr:row>56</xdr:row>
      <xdr:rowOff>124430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62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115557</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716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155460</xdr:rowOff>
    </xdr:from>
    <xdr:to>
      <xdr:col>10</xdr:col>
      <xdr:colOff>114300</xdr:colOff>
      <xdr:row>53</xdr:row>
      <xdr:rowOff>97748</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9070860"/>
          <a:ext cx="889000" cy="113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93097</xdr:rowOff>
    </xdr:from>
    <xdr:to>
      <xdr:col>10</xdr:col>
      <xdr:colOff>165100</xdr:colOff>
      <xdr:row>57</xdr:row>
      <xdr:rowOff>23247</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694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14374</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787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108715</xdr:rowOff>
    </xdr:from>
    <xdr:to>
      <xdr:col>6</xdr:col>
      <xdr:colOff>38100</xdr:colOff>
      <xdr:row>57</xdr:row>
      <xdr:rowOff>38865</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709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29992</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802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51</xdr:row>
      <xdr:rowOff>51272</xdr:rowOff>
    </xdr:from>
    <xdr:to>
      <xdr:col>24</xdr:col>
      <xdr:colOff>114300</xdr:colOff>
      <xdr:row>51</xdr:row>
      <xdr:rowOff>152872</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8795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51</xdr:row>
      <xdr:rowOff>4299</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8748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50</xdr:row>
      <xdr:rowOff>166784</xdr:rowOff>
    </xdr:from>
    <xdr:to>
      <xdr:col>20</xdr:col>
      <xdr:colOff>38100</xdr:colOff>
      <xdr:row>51</xdr:row>
      <xdr:rowOff>96934</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8739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49</xdr:row>
      <xdr:rowOff>113461</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8514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51</xdr:row>
      <xdr:rowOff>122637</xdr:rowOff>
    </xdr:from>
    <xdr:to>
      <xdr:col>15</xdr:col>
      <xdr:colOff>101600</xdr:colOff>
      <xdr:row>52</xdr:row>
      <xdr:rowOff>52787</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8866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50</xdr:row>
      <xdr:rowOff>69314</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8641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52</xdr:row>
      <xdr:rowOff>104660</xdr:rowOff>
    </xdr:from>
    <xdr:to>
      <xdr:col>10</xdr:col>
      <xdr:colOff>165100</xdr:colOff>
      <xdr:row>53</xdr:row>
      <xdr:rowOff>34810</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020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51</xdr:row>
      <xdr:rowOff>51337</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19795" y="8795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46948</xdr:rowOff>
    </xdr:from>
    <xdr:to>
      <xdr:col>6</xdr:col>
      <xdr:colOff>38100</xdr:colOff>
      <xdr:row>53</xdr:row>
      <xdr:rowOff>148548</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133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165075</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30795" y="8909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40869</xdr:rowOff>
    </xdr:from>
    <xdr:to>
      <xdr:col>24</xdr:col>
      <xdr:colOff>62865</xdr:colOff>
      <xdr:row>79</xdr:row>
      <xdr:rowOff>6731</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213819"/>
          <a:ext cx="1270" cy="1337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10558</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551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6731</xdr:rowOff>
    </xdr:from>
    <xdr:to>
      <xdr:col>24</xdr:col>
      <xdr:colOff>152400</xdr:colOff>
      <xdr:row>79</xdr:row>
      <xdr:rowOff>6731</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51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158996</xdr:rowOff>
    </xdr:from>
    <xdr:ext cx="534377"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989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40869</xdr:rowOff>
    </xdr:from>
    <xdr:to>
      <xdr:col>24</xdr:col>
      <xdr:colOff>152400</xdr:colOff>
      <xdr:row>71</xdr:row>
      <xdr:rowOff>40869</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213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71</xdr:row>
      <xdr:rowOff>40869</xdr:rowOff>
    </xdr:from>
    <xdr:to>
      <xdr:col>24</xdr:col>
      <xdr:colOff>63500</xdr:colOff>
      <xdr:row>71</xdr:row>
      <xdr:rowOff>144500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2213819"/>
          <a:ext cx="838200" cy="103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6138</xdr:rowOff>
    </xdr:from>
    <xdr:ext cx="469744"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207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27711</xdr:rowOff>
    </xdr:from>
    <xdr:to>
      <xdr:col>24</xdr:col>
      <xdr:colOff>114300</xdr:colOff>
      <xdr:row>77</xdr:row>
      <xdr:rowOff>129311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229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71</xdr:row>
      <xdr:rowOff>144500</xdr:rowOff>
    </xdr:from>
    <xdr:to>
      <xdr:col>19</xdr:col>
      <xdr:colOff>177800</xdr:colOff>
      <xdr:row>71</xdr:row>
      <xdr:rowOff>153645</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908300" y="12317450"/>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47600</xdr:rowOff>
    </xdr:from>
    <xdr:to>
      <xdr:col>20</xdr:col>
      <xdr:colOff>38100</xdr:colOff>
      <xdr:row>77</xdr:row>
      <xdr:rowOff>149200</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24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140327</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62428" y="13341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71</xdr:row>
      <xdr:rowOff>153645</xdr:rowOff>
    </xdr:from>
    <xdr:to>
      <xdr:col>15</xdr:col>
      <xdr:colOff>50800</xdr:colOff>
      <xdr:row>72</xdr:row>
      <xdr:rowOff>42697</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019300" y="12326595"/>
          <a:ext cx="889000" cy="60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60249</xdr:rowOff>
    </xdr:from>
    <xdr:to>
      <xdr:col>15</xdr:col>
      <xdr:colOff>101600</xdr:colOff>
      <xdr:row>77</xdr:row>
      <xdr:rowOff>161849</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26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152976</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73428" y="13354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71</xdr:row>
      <xdr:rowOff>104191</xdr:rowOff>
    </xdr:from>
    <xdr:to>
      <xdr:col>10</xdr:col>
      <xdr:colOff>114300</xdr:colOff>
      <xdr:row>72</xdr:row>
      <xdr:rowOff>42697</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1130300" y="12277141"/>
          <a:ext cx="889000" cy="109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38533</xdr:rowOff>
    </xdr:from>
    <xdr:to>
      <xdr:col>10</xdr:col>
      <xdr:colOff>165100</xdr:colOff>
      <xdr:row>77</xdr:row>
      <xdr:rowOff>140133</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240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131260</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84428" y="13332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19710</xdr:rowOff>
    </xdr:from>
    <xdr:to>
      <xdr:col>6</xdr:col>
      <xdr:colOff>38100</xdr:colOff>
      <xdr:row>77</xdr:row>
      <xdr:rowOff>121310</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221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112437</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314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70</xdr:row>
      <xdr:rowOff>161519</xdr:rowOff>
    </xdr:from>
    <xdr:to>
      <xdr:col>24</xdr:col>
      <xdr:colOff>114300</xdr:colOff>
      <xdr:row>71</xdr:row>
      <xdr:rowOff>91669</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2163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70</xdr:row>
      <xdr:rowOff>114546</xdr:rowOff>
    </xdr:from>
    <xdr:ext cx="534377"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2116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71</xdr:row>
      <xdr:rowOff>93700</xdr:rowOff>
    </xdr:from>
    <xdr:to>
      <xdr:col>20</xdr:col>
      <xdr:colOff>38100</xdr:colOff>
      <xdr:row>72</xdr:row>
      <xdr:rowOff>23850</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226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70</xdr:row>
      <xdr:rowOff>40377</xdr:rowOff>
    </xdr:from>
    <xdr:ext cx="534377"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30111" y="12041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71</xdr:row>
      <xdr:rowOff>102845</xdr:rowOff>
    </xdr:from>
    <xdr:to>
      <xdr:col>15</xdr:col>
      <xdr:colOff>101600</xdr:colOff>
      <xdr:row>72</xdr:row>
      <xdr:rowOff>32995</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2275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70</xdr:row>
      <xdr:rowOff>49522</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41111" y="12051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71</xdr:row>
      <xdr:rowOff>163347</xdr:rowOff>
    </xdr:from>
    <xdr:to>
      <xdr:col>10</xdr:col>
      <xdr:colOff>165100</xdr:colOff>
      <xdr:row>72</xdr:row>
      <xdr:rowOff>93497</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2336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70</xdr:row>
      <xdr:rowOff>110024</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52111" y="12111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71</xdr:row>
      <xdr:rowOff>53391</xdr:rowOff>
    </xdr:from>
    <xdr:to>
      <xdr:col>6</xdr:col>
      <xdr:colOff>38100</xdr:colOff>
      <xdr:row>71</xdr:row>
      <xdr:rowOff>154991</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2226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70</xdr:row>
      <xdr:rowOff>68</xdr:rowOff>
    </xdr:from>
    <xdr:ext cx="534377"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63111" y="12001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100</xdr:row>
      <xdr:rowOff>111777</xdr:rowOff>
    </xdr:from>
    <xdr:ext cx="59541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166581" y="1725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97</xdr:row>
      <xdr:rowOff>168927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799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42134</xdr:rowOff>
    </xdr:from>
    <xdr:to>
      <xdr:col>24</xdr:col>
      <xdr:colOff>62865</xdr:colOff>
      <xdr:row>99</xdr:row>
      <xdr:rowOff>26566</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472634"/>
          <a:ext cx="1270" cy="15274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30393</xdr:rowOff>
    </xdr:from>
    <xdr:ext cx="599010"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7003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26566</xdr:rowOff>
    </xdr:from>
    <xdr:to>
      <xdr:col>24</xdr:col>
      <xdr:colOff>152400</xdr:colOff>
      <xdr:row>99</xdr:row>
      <xdr:rowOff>26566</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7000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160261</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247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42134</xdr:rowOff>
    </xdr:from>
    <xdr:to>
      <xdr:col>24</xdr:col>
      <xdr:colOff>152400</xdr:colOff>
      <xdr:row>90</xdr:row>
      <xdr:rowOff>42134</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472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129482</xdr:rowOff>
    </xdr:from>
    <xdr:to>
      <xdr:col>24</xdr:col>
      <xdr:colOff>63500</xdr:colOff>
      <xdr:row>94</xdr:row>
      <xdr:rowOff>91168</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3797300" y="16074332"/>
          <a:ext cx="838200" cy="133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18897</xdr:rowOff>
    </xdr:from>
    <xdr:ext cx="599010"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59637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167470</xdr:rowOff>
    </xdr:from>
    <xdr:to>
      <xdr:col>24</xdr:col>
      <xdr:colOff>114300</xdr:colOff>
      <xdr:row>94</xdr:row>
      <xdr:rowOff>97620</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112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129482</xdr:rowOff>
    </xdr:from>
    <xdr:to>
      <xdr:col>19</xdr:col>
      <xdr:colOff>177800</xdr:colOff>
      <xdr:row>94</xdr:row>
      <xdr:rowOff>52969</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908300" y="16074332"/>
          <a:ext cx="889000" cy="94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119715</xdr:rowOff>
    </xdr:from>
    <xdr:to>
      <xdr:col>20</xdr:col>
      <xdr:colOff>38100</xdr:colOff>
      <xdr:row>95</xdr:row>
      <xdr:rowOff>49865</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236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40992</xdr:rowOff>
    </xdr:from>
    <xdr:ext cx="599010"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497795" y="16328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52969</xdr:rowOff>
    </xdr:from>
    <xdr:to>
      <xdr:col>15</xdr:col>
      <xdr:colOff>50800</xdr:colOff>
      <xdr:row>97</xdr:row>
      <xdr:rowOff>161554</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019300" y="16169269"/>
          <a:ext cx="889000" cy="622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93</xdr:row>
      <xdr:rowOff>103232</xdr:rowOff>
    </xdr:from>
    <xdr:to>
      <xdr:col>15</xdr:col>
      <xdr:colOff>101600</xdr:colOff>
      <xdr:row>94</xdr:row>
      <xdr:rowOff>33382</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04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49909</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08795" y="15823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161554</xdr:rowOff>
    </xdr:from>
    <xdr:to>
      <xdr:col>10</xdr:col>
      <xdr:colOff>114300</xdr:colOff>
      <xdr:row>99</xdr:row>
      <xdr:rowOff>11089</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792204"/>
          <a:ext cx="889000" cy="192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82659</xdr:rowOff>
    </xdr:from>
    <xdr:to>
      <xdr:col>10</xdr:col>
      <xdr:colOff>165100</xdr:colOff>
      <xdr:row>97</xdr:row>
      <xdr:rowOff>12809</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54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29336</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19795" y="16317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75961</xdr:rowOff>
    </xdr:from>
    <xdr:to>
      <xdr:col>6</xdr:col>
      <xdr:colOff>38100</xdr:colOff>
      <xdr:row>98</xdr:row>
      <xdr:rowOff>6111</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706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22638</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30795" y="16481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40368</xdr:rowOff>
    </xdr:from>
    <xdr:to>
      <xdr:col>24</xdr:col>
      <xdr:colOff>114300</xdr:colOff>
      <xdr:row>94</xdr:row>
      <xdr:rowOff>141968</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15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18795</xdr:rowOff>
    </xdr:from>
    <xdr:ext cx="599010"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135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78682</xdr:rowOff>
    </xdr:from>
    <xdr:to>
      <xdr:col>20</xdr:col>
      <xdr:colOff>38100</xdr:colOff>
      <xdr:row>94</xdr:row>
      <xdr:rowOff>8832</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023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25359</xdr:rowOff>
    </xdr:from>
    <xdr:ext cx="59901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497795" y="15798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2169</xdr:rowOff>
    </xdr:from>
    <xdr:to>
      <xdr:col>15</xdr:col>
      <xdr:colOff>101600</xdr:colOff>
      <xdr:row>94</xdr:row>
      <xdr:rowOff>103769</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118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94896</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08795" y="16211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110754</xdr:rowOff>
    </xdr:from>
    <xdr:to>
      <xdr:col>10</xdr:col>
      <xdr:colOff>165100</xdr:colOff>
      <xdr:row>98</xdr:row>
      <xdr:rowOff>40904</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741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32031</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19795" y="16834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131739</xdr:rowOff>
    </xdr:from>
    <xdr:to>
      <xdr:col>6</xdr:col>
      <xdr:colOff>38100</xdr:colOff>
      <xdr:row>99</xdr:row>
      <xdr:rowOff>61889</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933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99</xdr:row>
      <xdr:rowOff>53016</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30795" y="17026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a:extLst>
            <a:ext uri="{FF2B5EF4-FFF2-40B4-BE49-F238E27FC236}">
              <a16:creationId xmlns:a16="http://schemas.microsoft.com/office/drawing/2014/main" id="{00000000-0008-0000-06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36</xdr:row>
      <xdr:rowOff>64376</xdr:rowOff>
    </xdr:from>
    <xdr:to>
      <xdr:col>54</xdr:col>
      <xdr:colOff>189865</xdr:colOff>
      <xdr:row>38</xdr:row>
      <xdr:rowOff>18579</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flipV="1">
          <a:off x="10475595" y="6236576"/>
          <a:ext cx="1270" cy="297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30760</xdr:rowOff>
    </xdr:from>
    <xdr:ext cx="534377" cy="259045"/>
    <xdr:sp macro="" textlink="">
      <xdr:nvSpPr>
        <xdr:cNvPr id="282" name="補助費等最小値テキスト">
          <a:extLst>
            <a:ext uri="{FF2B5EF4-FFF2-40B4-BE49-F238E27FC236}">
              <a16:creationId xmlns:a16="http://schemas.microsoft.com/office/drawing/2014/main" id="{00000000-0008-0000-0600-00001A010000}"/>
            </a:ext>
          </a:extLst>
        </xdr:cNvPr>
        <xdr:cNvSpPr txBox="1"/>
      </xdr:nvSpPr>
      <xdr:spPr>
        <a:xfrm>
          <a:off x="10528300" y="6545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18579</xdr:rowOff>
    </xdr:from>
    <xdr:to>
      <xdr:col>55</xdr:col>
      <xdr:colOff>88900</xdr:colOff>
      <xdr:row>38</xdr:row>
      <xdr:rowOff>18579</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6533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11053</xdr:rowOff>
    </xdr:from>
    <xdr:ext cx="534377" cy="259045"/>
    <xdr:sp macro="" textlink="">
      <xdr:nvSpPr>
        <xdr:cNvPr id="284" name="補助費等最大値テキスト">
          <a:extLst>
            <a:ext uri="{FF2B5EF4-FFF2-40B4-BE49-F238E27FC236}">
              <a16:creationId xmlns:a16="http://schemas.microsoft.com/office/drawing/2014/main" id="{00000000-0008-0000-0600-00001C010000}"/>
            </a:ext>
          </a:extLst>
        </xdr:cNvPr>
        <xdr:cNvSpPr txBox="1"/>
      </xdr:nvSpPr>
      <xdr:spPr>
        <a:xfrm>
          <a:off x="10528300" y="6011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36</xdr:row>
      <xdr:rowOff>64376</xdr:rowOff>
    </xdr:from>
    <xdr:to>
      <xdr:col>55</xdr:col>
      <xdr:colOff>88900</xdr:colOff>
      <xdr:row>36</xdr:row>
      <xdr:rowOff>64376</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6236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64376</xdr:rowOff>
    </xdr:from>
    <xdr:to>
      <xdr:col>55</xdr:col>
      <xdr:colOff>0</xdr:colOff>
      <xdr:row>36</xdr:row>
      <xdr:rowOff>66799</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9639300" y="6236576"/>
          <a:ext cx="838200" cy="2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75209</xdr:rowOff>
    </xdr:from>
    <xdr:ext cx="534377" cy="259045"/>
    <xdr:sp macro="" textlink="">
      <xdr:nvSpPr>
        <xdr:cNvPr id="287" name="補助費等平均値テキスト">
          <a:extLst>
            <a:ext uri="{FF2B5EF4-FFF2-40B4-BE49-F238E27FC236}">
              <a16:creationId xmlns:a16="http://schemas.microsoft.com/office/drawing/2014/main" id="{00000000-0008-0000-0600-00001F010000}"/>
            </a:ext>
          </a:extLst>
        </xdr:cNvPr>
        <xdr:cNvSpPr txBox="1"/>
      </xdr:nvSpPr>
      <xdr:spPr>
        <a:xfrm>
          <a:off x="10528300" y="64188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96782</xdr:rowOff>
    </xdr:from>
    <xdr:to>
      <xdr:col>55</xdr:col>
      <xdr:colOff>50800</xdr:colOff>
      <xdr:row>38</xdr:row>
      <xdr:rowOff>26932</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10426700" y="6440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7642</xdr:rowOff>
    </xdr:from>
    <xdr:to>
      <xdr:col>50</xdr:col>
      <xdr:colOff>114300</xdr:colOff>
      <xdr:row>36</xdr:row>
      <xdr:rowOff>66799</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8750300" y="6179842"/>
          <a:ext cx="889000" cy="59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99434</xdr:rowOff>
    </xdr:from>
    <xdr:to>
      <xdr:col>50</xdr:col>
      <xdr:colOff>165100</xdr:colOff>
      <xdr:row>38</xdr:row>
      <xdr:rowOff>29584</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9588500" y="6443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20711</xdr:rowOff>
    </xdr:from>
    <xdr:ext cx="534377"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9372111" y="6535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104089</xdr:rowOff>
    </xdr:from>
    <xdr:to>
      <xdr:col>45</xdr:col>
      <xdr:colOff>177800</xdr:colOff>
      <xdr:row>36</xdr:row>
      <xdr:rowOff>7642</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7861300" y="5247589"/>
          <a:ext cx="889000" cy="932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129572</xdr:rowOff>
    </xdr:from>
    <xdr:to>
      <xdr:col>46</xdr:col>
      <xdr:colOff>38100</xdr:colOff>
      <xdr:row>38</xdr:row>
      <xdr:rowOff>59722</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8699500" y="6473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50850</xdr:rowOff>
    </xdr:from>
    <xdr:ext cx="534377"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8483111" y="6565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104089</xdr:rowOff>
    </xdr:from>
    <xdr:to>
      <xdr:col>41</xdr:col>
      <xdr:colOff>50800</xdr:colOff>
      <xdr:row>36</xdr:row>
      <xdr:rowOff>80662</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6972300" y="5247589"/>
          <a:ext cx="889000" cy="1005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24581</xdr:rowOff>
    </xdr:from>
    <xdr:to>
      <xdr:col>41</xdr:col>
      <xdr:colOff>101600</xdr:colOff>
      <xdr:row>35</xdr:row>
      <xdr:rowOff>126181</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7810500" y="6025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117308</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7561795" y="6118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156255</xdr:rowOff>
    </xdr:from>
    <xdr:to>
      <xdr:col>36</xdr:col>
      <xdr:colOff>165100</xdr:colOff>
      <xdr:row>38</xdr:row>
      <xdr:rowOff>86405</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6921500" y="6499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77532</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6705111" y="6592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13576</xdr:rowOff>
    </xdr:from>
    <xdr:to>
      <xdr:col>55</xdr:col>
      <xdr:colOff>50800</xdr:colOff>
      <xdr:row>36</xdr:row>
      <xdr:rowOff>115176</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10426700" y="6185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138053</xdr:rowOff>
    </xdr:from>
    <xdr:ext cx="534377" cy="259045"/>
    <xdr:sp macro="" textlink="">
      <xdr:nvSpPr>
        <xdr:cNvPr id="306" name="補助費等該当値テキスト">
          <a:extLst>
            <a:ext uri="{FF2B5EF4-FFF2-40B4-BE49-F238E27FC236}">
              <a16:creationId xmlns:a16="http://schemas.microsoft.com/office/drawing/2014/main" id="{00000000-0008-0000-0600-000032010000}"/>
            </a:ext>
          </a:extLst>
        </xdr:cNvPr>
        <xdr:cNvSpPr txBox="1"/>
      </xdr:nvSpPr>
      <xdr:spPr>
        <a:xfrm>
          <a:off x="10528300" y="6138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15999</xdr:rowOff>
    </xdr:from>
    <xdr:to>
      <xdr:col>50</xdr:col>
      <xdr:colOff>165100</xdr:colOff>
      <xdr:row>36</xdr:row>
      <xdr:rowOff>117599</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9588500" y="6188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134126</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372111" y="5963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128292</xdr:rowOff>
    </xdr:from>
    <xdr:to>
      <xdr:col>46</xdr:col>
      <xdr:colOff>38100</xdr:colOff>
      <xdr:row>36</xdr:row>
      <xdr:rowOff>58442</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8699500" y="6129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74969</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450795" y="5904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53289</xdr:rowOff>
    </xdr:from>
    <xdr:to>
      <xdr:col>41</xdr:col>
      <xdr:colOff>101600</xdr:colOff>
      <xdr:row>30</xdr:row>
      <xdr:rowOff>154889</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7810500" y="5196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171416</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561795" y="4972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29862</xdr:rowOff>
    </xdr:from>
    <xdr:to>
      <xdr:col>36</xdr:col>
      <xdr:colOff>165100</xdr:colOff>
      <xdr:row>36</xdr:row>
      <xdr:rowOff>131462</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6921500" y="6202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147989</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05111" y="5977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5" name="普通建設事業費グラフ枠">
          <a:extLst>
            <a:ext uri="{FF2B5EF4-FFF2-40B4-BE49-F238E27FC236}">
              <a16:creationId xmlns:a16="http://schemas.microsoft.com/office/drawing/2014/main" id="{00000000-0008-0000-0600-00004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114915</xdr:rowOff>
    </xdr:from>
    <xdr:to>
      <xdr:col>54</xdr:col>
      <xdr:colOff>189865</xdr:colOff>
      <xdr:row>58</xdr:row>
      <xdr:rowOff>14015</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flipV="1">
          <a:off x="10475595" y="8687415"/>
          <a:ext cx="1270" cy="1270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17842</xdr:rowOff>
    </xdr:from>
    <xdr:ext cx="534377" cy="259045"/>
    <xdr:sp macro="" textlink="">
      <xdr:nvSpPr>
        <xdr:cNvPr id="337" name="普通建設事業費最小値テキスト">
          <a:extLst>
            <a:ext uri="{FF2B5EF4-FFF2-40B4-BE49-F238E27FC236}">
              <a16:creationId xmlns:a16="http://schemas.microsoft.com/office/drawing/2014/main" id="{00000000-0008-0000-0600-000051010000}"/>
            </a:ext>
          </a:extLst>
        </xdr:cNvPr>
        <xdr:cNvSpPr txBox="1"/>
      </xdr:nvSpPr>
      <xdr:spPr>
        <a:xfrm>
          <a:off x="10528300" y="9961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14015</xdr:rowOff>
    </xdr:from>
    <xdr:to>
      <xdr:col>55</xdr:col>
      <xdr:colOff>88900</xdr:colOff>
      <xdr:row>58</xdr:row>
      <xdr:rowOff>14015</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10388600" y="995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61592</xdr:rowOff>
    </xdr:from>
    <xdr:ext cx="599010" cy="259045"/>
    <xdr:sp macro="" textlink="">
      <xdr:nvSpPr>
        <xdr:cNvPr id="339" name="普通建設事業費最大値テキスト">
          <a:extLst>
            <a:ext uri="{FF2B5EF4-FFF2-40B4-BE49-F238E27FC236}">
              <a16:creationId xmlns:a16="http://schemas.microsoft.com/office/drawing/2014/main" id="{00000000-0008-0000-0600-000053010000}"/>
            </a:ext>
          </a:extLst>
        </xdr:cNvPr>
        <xdr:cNvSpPr txBox="1"/>
      </xdr:nvSpPr>
      <xdr:spPr>
        <a:xfrm>
          <a:off x="10528300" y="8462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114915</xdr:rowOff>
    </xdr:from>
    <xdr:to>
      <xdr:col>55</xdr:col>
      <xdr:colOff>88900</xdr:colOff>
      <xdr:row>50</xdr:row>
      <xdr:rowOff>114915</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10388600" y="8687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40826</xdr:rowOff>
    </xdr:from>
    <xdr:to>
      <xdr:col>55</xdr:col>
      <xdr:colOff>0</xdr:colOff>
      <xdr:row>55</xdr:row>
      <xdr:rowOff>84415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9639300" y="9127676"/>
          <a:ext cx="838200" cy="386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120184</xdr:rowOff>
    </xdr:from>
    <xdr:ext cx="534377" cy="259045"/>
    <xdr:sp macro="" textlink="">
      <xdr:nvSpPr>
        <xdr:cNvPr id="342" name="普通建設事業費平均値テキスト">
          <a:extLst>
            <a:ext uri="{FF2B5EF4-FFF2-40B4-BE49-F238E27FC236}">
              <a16:creationId xmlns:a16="http://schemas.microsoft.com/office/drawing/2014/main" id="{00000000-0008-0000-0600-000056010000}"/>
            </a:ext>
          </a:extLst>
        </xdr:cNvPr>
        <xdr:cNvSpPr txBox="1"/>
      </xdr:nvSpPr>
      <xdr:spPr>
        <a:xfrm>
          <a:off x="10528300" y="97213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141757</xdr:rowOff>
    </xdr:from>
    <xdr:to>
      <xdr:col>55</xdr:col>
      <xdr:colOff>50800</xdr:colOff>
      <xdr:row>57</xdr:row>
      <xdr:rowOff>71907</xdr:rowOff>
    </xdr:to>
    <xdr:sp macro="" textlink="">
      <xdr:nvSpPr>
        <xdr:cNvPr id="343" name="フローチャート: 判断 342">
          <a:extLst>
            <a:ext uri="{FF2B5EF4-FFF2-40B4-BE49-F238E27FC236}">
              <a16:creationId xmlns:a16="http://schemas.microsoft.com/office/drawing/2014/main" id="{00000000-0008-0000-0600-000057010000}"/>
            </a:ext>
          </a:extLst>
        </xdr:cNvPr>
        <xdr:cNvSpPr/>
      </xdr:nvSpPr>
      <xdr:spPr>
        <a:xfrm>
          <a:off x="10426700" y="97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84415</xdr:rowOff>
    </xdr:from>
    <xdr:to>
      <xdr:col>50</xdr:col>
      <xdr:colOff>114300</xdr:colOff>
      <xdr:row>56</xdr:row>
      <xdr:rowOff>53737</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8750300" y="9514165"/>
          <a:ext cx="889000" cy="140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33282</xdr:rowOff>
    </xdr:from>
    <xdr:to>
      <xdr:col>50</xdr:col>
      <xdr:colOff>165100</xdr:colOff>
      <xdr:row>57</xdr:row>
      <xdr:rowOff>134882</xdr:rowOff>
    </xdr:to>
    <xdr:sp macro="" textlink="">
      <xdr:nvSpPr>
        <xdr:cNvPr id="345" name="フローチャート: 判断 344">
          <a:extLst>
            <a:ext uri="{FF2B5EF4-FFF2-40B4-BE49-F238E27FC236}">
              <a16:creationId xmlns:a16="http://schemas.microsoft.com/office/drawing/2014/main" id="{00000000-0008-0000-0600-000059010000}"/>
            </a:ext>
          </a:extLst>
        </xdr:cNvPr>
        <xdr:cNvSpPr/>
      </xdr:nvSpPr>
      <xdr:spPr>
        <a:xfrm>
          <a:off x="9588500" y="9805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126009</xdr:rowOff>
    </xdr:from>
    <xdr:ext cx="534377"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9372111" y="9898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119949</xdr:rowOff>
    </xdr:from>
    <xdr:to>
      <xdr:col>45</xdr:col>
      <xdr:colOff>177800</xdr:colOff>
      <xdr:row>56</xdr:row>
      <xdr:rowOff>53737</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7861300" y="9378249"/>
          <a:ext cx="889000" cy="276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24074</xdr:rowOff>
    </xdr:from>
    <xdr:to>
      <xdr:col>46</xdr:col>
      <xdr:colOff>38100</xdr:colOff>
      <xdr:row>57</xdr:row>
      <xdr:rowOff>125674</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8699500" y="9796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116801</xdr:rowOff>
    </xdr:from>
    <xdr:ext cx="534377"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8483111" y="9889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119949</xdr:rowOff>
    </xdr:from>
    <xdr:to>
      <xdr:col>41</xdr:col>
      <xdr:colOff>50800</xdr:colOff>
      <xdr:row>55</xdr:row>
      <xdr:rowOff>54336</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6972300" y="9378249"/>
          <a:ext cx="889000" cy="105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29624</xdr:rowOff>
    </xdr:from>
    <xdr:to>
      <xdr:col>41</xdr:col>
      <xdr:colOff>101600</xdr:colOff>
      <xdr:row>57</xdr:row>
      <xdr:rowOff>131224</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7810500" y="980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122351</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7594111" y="9895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24064</xdr:rowOff>
    </xdr:from>
    <xdr:to>
      <xdr:col>36</xdr:col>
      <xdr:colOff>165100</xdr:colOff>
      <xdr:row>57</xdr:row>
      <xdr:rowOff>125664</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6921500" y="9796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116791</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6705111" y="9889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52</xdr:row>
      <xdr:rowOff>161476</xdr:rowOff>
    </xdr:from>
    <xdr:to>
      <xdr:col>55</xdr:col>
      <xdr:colOff>50800</xdr:colOff>
      <xdr:row>53</xdr:row>
      <xdr:rowOff>91626</xdr:rowOff>
    </xdr:to>
    <xdr:sp macro="" textlink="">
      <xdr:nvSpPr>
        <xdr:cNvPr id="360" name="楕円 359">
          <a:extLst>
            <a:ext uri="{FF2B5EF4-FFF2-40B4-BE49-F238E27FC236}">
              <a16:creationId xmlns:a16="http://schemas.microsoft.com/office/drawing/2014/main" id="{00000000-0008-0000-0600-000068010000}"/>
            </a:ext>
          </a:extLst>
        </xdr:cNvPr>
        <xdr:cNvSpPr/>
      </xdr:nvSpPr>
      <xdr:spPr>
        <a:xfrm>
          <a:off x="10426700" y="9076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12903</xdr:rowOff>
    </xdr:from>
    <xdr:ext cx="599010" cy="259045"/>
    <xdr:sp macro="" textlink="">
      <xdr:nvSpPr>
        <xdr:cNvPr id="361" name="普通建設事業費該当値テキスト">
          <a:extLst>
            <a:ext uri="{FF2B5EF4-FFF2-40B4-BE49-F238E27FC236}">
              <a16:creationId xmlns:a16="http://schemas.microsoft.com/office/drawing/2014/main" id="{00000000-0008-0000-0600-000069010000}"/>
            </a:ext>
          </a:extLst>
        </xdr:cNvPr>
        <xdr:cNvSpPr txBox="1"/>
      </xdr:nvSpPr>
      <xdr:spPr>
        <a:xfrm>
          <a:off x="10528300" y="8928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33615</xdr:rowOff>
    </xdr:from>
    <xdr:to>
      <xdr:col>50</xdr:col>
      <xdr:colOff>165100</xdr:colOff>
      <xdr:row>55</xdr:row>
      <xdr:rowOff>135215</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9588500" y="9463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151742</xdr:rowOff>
    </xdr:from>
    <xdr:ext cx="59901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339795" y="9238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2937</xdr:rowOff>
    </xdr:from>
    <xdr:to>
      <xdr:col>46</xdr:col>
      <xdr:colOff>38100</xdr:colOff>
      <xdr:row>56</xdr:row>
      <xdr:rowOff>104537</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8699500" y="9604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121064</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483111" y="9379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69149</xdr:rowOff>
    </xdr:from>
    <xdr:to>
      <xdr:col>41</xdr:col>
      <xdr:colOff>101600</xdr:colOff>
      <xdr:row>54</xdr:row>
      <xdr:rowOff>170749</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7810500" y="9327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15826</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561795" y="9102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3536</xdr:rowOff>
    </xdr:from>
    <xdr:to>
      <xdr:col>36</xdr:col>
      <xdr:colOff>165100</xdr:colOff>
      <xdr:row>55</xdr:row>
      <xdr:rowOff>105136</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6921500" y="9433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53</xdr:row>
      <xdr:rowOff>121663</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672795" y="9208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0" name="正方形/長方形 369">
          <a:extLst>
            <a:ext uri="{FF2B5EF4-FFF2-40B4-BE49-F238E27FC236}">
              <a16:creationId xmlns:a16="http://schemas.microsoft.com/office/drawing/2014/main" id="{00000000-0008-0000-0600-00007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9" name="直線コネクタ 378">
          <a:extLst>
            <a:ext uri="{FF2B5EF4-FFF2-40B4-BE49-F238E27FC236}">
              <a16:creationId xmlns:a16="http://schemas.microsoft.com/office/drawing/2014/main" id="{00000000-0008-0000-0600-00007B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普通建設事業費 （ うち新規整備　）グラフ枠">
          <a:extLst>
            <a:ext uri="{FF2B5EF4-FFF2-40B4-BE49-F238E27FC236}">
              <a16:creationId xmlns:a16="http://schemas.microsoft.com/office/drawing/2014/main" id="{00000000-0008-0000-0600-00008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29705</xdr:rowOff>
    </xdr:from>
    <xdr:to>
      <xdr:col>54</xdr:col>
      <xdr:colOff>189865</xdr:colOff>
      <xdr:row>79</xdr:row>
      <xdr:rowOff>42711</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flipV="1">
          <a:off x="10475595" y="12031205"/>
          <a:ext cx="1270" cy="1556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46538</xdr:rowOff>
    </xdr:from>
    <xdr:ext cx="378565" cy="259045"/>
    <xdr:sp macro="" textlink="">
      <xdr:nvSpPr>
        <xdr:cNvPr id="394" name="普通建設事業費 （ うち新規整備　）最小値テキスト">
          <a:extLst>
            <a:ext uri="{FF2B5EF4-FFF2-40B4-BE49-F238E27FC236}">
              <a16:creationId xmlns:a16="http://schemas.microsoft.com/office/drawing/2014/main" id="{00000000-0008-0000-0600-00008A010000}"/>
            </a:ext>
          </a:extLst>
        </xdr:cNvPr>
        <xdr:cNvSpPr txBox="1"/>
      </xdr:nvSpPr>
      <xdr:spPr>
        <a:xfrm>
          <a:off x="10528300" y="135910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42711</xdr:rowOff>
    </xdr:from>
    <xdr:to>
      <xdr:col>55</xdr:col>
      <xdr:colOff>88900</xdr:colOff>
      <xdr:row>79</xdr:row>
      <xdr:rowOff>42711</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10388600" y="13587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147832</xdr:rowOff>
    </xdr:from>
    <xdr:ext cx="599010" cy="259045"/>
    <xdr:sp macro="" textlink="">
      <xdr:nvSpPr>
        <xdr:cNvPr id="396" name="普通建設事業費 （ うち新規整備　）最大値テキスト">
          <a:extLst>
            <a:ext uri="{FF2B5EF4-FFF2-40B4-BE49-F238E27FC236}">
              <a16:creationId xmlns:a16="http://schemas.microsoft.com/office/drawing/2014/main" id="{00000000-0008-0000-0600-00008C010000}"/>
            </a:ext>
          </a:extLst>
        </xdr:cNvPr>
        <xdr:cNvSpPr txBox="1"/>
      </xdr:nvSpPr>
      <xdr:spPr>
        <a:xfrm>
          <a:off x="10528300" y="11806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29705</xdr:rowOff>
    </xdr:from>
    <xdr:to>
      <xdr:col>55</xdr:col>
      <xdr:colOff>88900</xdr:colOff>
      <xdr:row>70</xdr:row>
      <xdr:rowOff>29705</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10388600" y="12031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159462</xdr:rowOff>
    </xdr:from>
    <xdr:to>
      <xdr:col>55</xdr:col>
      <xdr:colOff>0</xdr:colOff>
      <xdr:row>79</xdr:row>
      <xdr:rowOff>41021</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9639300" y="13532562"/>
          <a:ext cx="838200" cy="53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54297</xdr:rowOff>
    </xdr:from>
    <xdr:ext cx="534377" cy="259045"/>
    <xdr:sp macro="" textlink="">
      <xdr:nvSpPr>
        <xdr:cNvPr id="399" name="普通建設事業費 （ うち新規整備　）平均値テキスト">
          <a:extLst>
            <a:ext uri="{FF2B5EF4-FFF2-40B4-BE49-F238E27FC236}">
              <a16:creationId xmlns:a16="http://schemas.microsoft.com/office/drawing/2014/main" id="{00000000-0008-0000-0600-00008F010000}"/>
            </a:ext>
          </a:extLst>
        </xdr:cNvPr>
        <xdr:cNvSpPr txBox="1"/>
      </xdr:nvSpPr>
      <xdr:spPr>
        <a:xfrm>
          <a:off x="10528300" y="132559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31420</xdr:rowOff>
    </xdr:from>
    <xdr:to>
      <xdr:col>55</xdr:col>
      <xdr:colOff>50800</xdr:colOff>
      <xdr:row>78</xdr:row>
      <xdr:rowOff>133020</xdr:rowOff>
    </xdr:to>
    <xdr:sp macro="" textlink="">
      <xdr:nvSpPr>
        <xdr:cNvPr id="400" name="フローチャート: 判断 399">
          <a:extLst>
            <a:ext uri="{FF2B5EF4-FFF2-40B4-BE49-F238E27FC236}">
              <a16:creationId xmlns:a16="http://schemas.microsoft.com/office/drawing/2014/main" id="{00000000-0008-0000-0600-000090010000}"/>
            </a:ext>
          </a:extLst>
        </xdr:cNvPr>
        <xdr:cNvSpPr/>
      </xdr:nvSpPr>
      <xdr:spPr>
        <a:xfrm>
          <a:off x="10426700" y="1340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26327</xdr:rowOff>
    </xdr:from>
    <xdr:to>
      <xdr:col>50</xdr:col>
      <xdr:colOff>114300</xdr:colOff>
      <xdr:row>79</xdr:row>
      <xdr:rowOff>41021</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8750300" y="13570877"/>
          <a:ext cx="889000" cy="14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71107</xdr:rowOff>
    </xdr:from>
    <xdr:to>
      <xdr:col>50</xdr:col>
      <xdr:colOff>165100</xdr:colOff>
      <xdr:row>79</xdr:row>
      <xdr:rowOff>1257</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9588500" y="13444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17784</xdr:rowOff>
    </xdr:from>
    <xdr:ext cx="469744"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9404428" y="13219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79426</xdr:rowOff>
    </xdr:from>
    <xdr:to>
      <xdr:col>45</xdr:col>
      <xdr:colOff>177800</xdr:colOff>
      <xdr:row>79</xdr:row>
      <xdr:rowOff>26327</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7861300" y="13281076"/>
          <a:ext cx="889000" cy="289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39154</xdr:rowOff>
    </xdr:from>
    <xdr:to>
      <xdr:col>46</xdr:col>
      <xdr:colOff>38100</xdr:colOff>
      <xdr:row>78</xdr:row>
      <xdr:rowOff>140754</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8699500" y="13412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157281</xdr:rowOff>
    </xdr:from>
    <xdr:ext cx="469744"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8515428" y="13187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79426</xdr:rowOff>
    </xdr:from>
    <xdr:to>
      <xdr:col>41</xdr:col>
      <xdr:colOff>50800</xdr:colOff>
      <xdr:row>78</xdr:row>
      <xdr:rowOff>134862</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6972300" y="13281076"/>
          <a:ext cx="889000" cy="226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67183</xdr:rowOff>
    </xdr:from>
    <xdr:to>
      <xdr:col>41</xdr:col>
      <xdr:colOff>101600</xdr:colOff>
      <xdr:row>78</xdr:row>
      <xdr:rowOff>168783</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7810500" y="13440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159910</xdr:rowOff>
    </xdr:from>
    <xdr:ext cx="469744"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7626428" y="13533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72389</xdr:rowOff>
    </xdr:from>
    <xdr:to>
      <xdr:col>36</xdr:col>
      <xdr:colOff>165100</xdr:colOff>
      <xdr:row>79</xdr:row>
      <xdr:rowOff>2539</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6921500" y="13445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19066</xdr:rowOff>
    </xdr:from>
    <xdr:ext cx="469744"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6737428" y="13220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108662</xdr:rowOff>
    </xdr:from>
    <xdr:to>
      <xdr:col>55</xdr:col>
      <xdr:colOff>50800</xdr:colOff>
      <xdr:row>79</xdr:row>
      <xdr:rowOff>38812</xdr:rowOff>
    </xdr:to>
    <xdr:sp macro="" textlink="">
      <xdr:nvSpPr>
        <xdr:cNvPr id="417" name="楕円 416">
          <a:extLst>
            <a:ext uri="{FF2B5EF4-FFF2-40B4-BE49-F238E27FC236}">
              <a16:creationId xmlns:a16="http://schemas.microsoft.com/office/drawing/2014/main" id="{00000000-0008-0000-0600-0000A1010000}"/>
            </a:ext>
          </a:extLst>
        </xdr:cNvPr>
        <xdr:cNvSpPr/>
      </xdr:nvSpPr>
      <xdr:spPr>
        <a:xfrm>
          <a:off x="10426700" y="13481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23589</xdr:rowOff>
    </xdr:from>
    <xdr:ext cx="469744" cy="259045"/>
    <xdr:sp macro="" textlink="">
      <xdr:nvSpPr>
        <xdr:cNvPr id="418" name="普通建設事業費 （ うち新規整備　）該当値テキスト">
          <a:extLst>
            <a:ext uri="{FF2B5EF4-FFF2-40B4-BE49-F238E27FC236}">
              <a16:creationId xmlns:a16="http://schemas.microsoft.com/office/drawing/2014/main" id="{00000000-0008-0000-0600-0000A2010000}"/>
            </a:ext>
          </a:extLst>
        </xdr:cNvPr>
        <xdr:cNvSpPr txBox="1"/>
      </xdr:nvSpPr>
      <xdr:spPr>
        <a:xfrm>
          <a:off x="10528300" y="13396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161671</xdr:rowOff>
    </xdr:from>
    <xdr:to>
      <xdr:col>50</xdr:col>
      <xdr:colOff>165100</xdr:colOff>
      <xdr:row>79</xdr:row>
      <xdr:rowOff>91821</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9588500" y="13534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82948</xdr:rowOff>
    </xdr:from>
    <xdr:ext cx="378565"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450017" y="136274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146977</xdr:rowOff>
    </xdr:from>
    <xdr:to>
      <xdr:col>46</xdr:col>
      <xdr:colOff>38100</xdr:colOff>
      <xdr:row>79</xdr:row>
      <xdr:rowOff>77127</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8699500" y="13520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68254</xdr:rowOff>
    </xdr:from>
    <xdr:ext cx="469744"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15428" y="13612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28626</xdr:rowOff>
    </xdr:from>
    <xdr:to>
      <xdr:col>41</xdr:col>
      <xdr:colOff>101600</xdr:colOff>
      <xdr:row>77</xdr:row>
      <xdr:rowOff>130226</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7810500" y="13230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146753</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594111" y="13005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84062</xdr:rowOff>
    </xdr:from>
    <xdr:to>
      <xdr:col>36</xdr:col>
      <xdr:colOff>165100</xdr:colOff>
      <xdr:row>79</xdr:row>
      <xdr:rowOff>14212</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6921500" y="13457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5339</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37428" y="13549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普通建設事業費 （ うち更新整備　）グラフ枠">
          <a:extLst>
            <a:ext uri="{FF2B5EF4-FFF2-40B4-BE49-F238E27FC236}">
              <a16:creationId xmlns:a16="http://schemas.microsoft.com/office/drawing/2014/main" id="{00000000-0008-0000-06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103749</xdr:rowOff>
    </xdr:from>
    <xdr:to>
      <xdr:col>54</xdr:col>
      <xdr:colOff>189865</xdr:colOff>
      <xdr:row>98</xdr:row>
      <xdr:rowOff>101791</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flipV="1">
          <a:off x="10475595" y="15534249"/>
          <a:ext cx="1270" cy="13696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105618</xdr:rowOff>
    </xdr:from>
    <xdr:ext cx="534377" cy="259045"/>
    <xdr:sp macro="" textlink="">
      <xdr:nvSpPr>
        <xdr:cNvPr id="451" name="普通建設事業費 （ うち更新整備　）最小値テキスト">
          <a:extLst>
            <a:ext uri="{FF2B5EF4-FFF2-40B4-BE49-F238E27FC236}">
              <a16:creationId xmlns:a16="http://schemas.microsoft.com/office/drawing/2014/main" id="{00000000-0008-0000-0600-0000C3010000}"/>
            </a:ext>
          </a:extLst>
        </xdr:cNvPr>
        <xdr:cNvSpPr txBox="1"/>
      </xdr:nvSpPr>
      <xdr:spPr>
        <a:xfrm>
          <a:off x="10528300" y="16907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101791</xdr:rowOff>
    </xdr:from>
    <xdr:to>
      <xdr:col>55</xdr:col>
      <xdr:colOff>88900</xdr:colOff>
      <xdr:row>98</xdr:row>
      <xdr:rowOff>101791</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10388600" y="16903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50426</xdr:rowOff>
    </xdr:from>
    <xdr:ext cx="599010" cy="259045"/>
    <xdr:sp macro="" textlink="">
      <xdr:nvSpPr>
        <xdr:cNvPr id="453" name="普通建設事業費 （ うち更新整備　）最大値テキスト">
          <a:extLst>
            <a:ext uri="{FF2B5EF4-FFF2-40B4-BE49-F238E27FC236}">
              <a16:creationId xmlns:a16="http://schemas.microsoft.com/office/drawing/2014/main" id="{00000000-0008-0000-0600-0000C5010000}"/>
            </a:ext>
          </a:extLst>
        </xdr:cNvPr>
        <xdr:cNvSpPr txBox="1"/>
      </xdr:nvSpPr>
      <xdr:spPr>
        <a:xfrm>
          <a:off x="10528300" y="15309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103749</xdr:rowOff>
    </xdr:from>
    <xdr:to>
      <xdr:col>55</xdr:col>
      <xdr:colOff>88900</xdr:colOff>
      <xdr:row>90</xdr:row>
      <xdr:rowOff>103749</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5534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90</xdr:row>
      <xdr:rowOff>103749</xdr:rowOff>
    </xdr:from>
    <xdr:to>
      <xdr:col>55</xdr:col>
      <xdr:colOff>0</xdr:colOff>
      <xdr:row>94</xdr:row>
      <xdr:rowOff>101014</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9639300" y="15534249"/>
          <a:ext cx="838200" cy="683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66893</xdr:rowOff>
    </xdr:from>
    <xdr:ext cx="534377" cy="259045"/>
    <xdr:sp macro="" textlink="">
      <xdr:nvSpPr>
        <xdr:cNvPr id="456" name="普通建設事業費 （ うち更新整備　）平均値テキスト">
          <a:extLst>
            <a:ext uri="{FF2B5EF4-FFF2-40B4-BE49-F238E27FC236}">
              <a16:creationId xmlns:a16="http://schemas.microsoft.com/office/drawing/2014/main" id="{00000000-0008-0000-0600-0000C8010000}"/>
            </a:ext>
          </a:extLst>
        </xdr:cNvPr>
        <xdr:cNvSpPr txBox="1"/>
      </xdr:nvSpPr>
      <xdr:spPr>
        <a:xfrm>
          <a:off x="10528300" y="166975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88466</xdr:rowOff>
    </xdr:from>
    <xdr:to>
      <xdr:col>55</xdr:col>
      <xdr:colOff>50800</xdr:colOff>
      <xdr:row>98</xdr:row>
      <xdr:rowOff>18616</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10426700" y="16719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101014</xdr:rowOff>
    </xdr:from>
    <xdr:to>
      <xdr:col>50</xdr:col>
      <xdr:colOff>114300</xdr:colOff>
      <xdr:row>95</xdr:row>
      <xdr:rowOff>95619</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8750300" y="16217314"/>
          <a:ext cx="889000" cy="166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128882</xdr:rowOff>
    </xdr:from>
    <xdr:to>
      <xdr:col>50</xdr:col>
      <xdr:colOff>165100</xdr:colOff>
      <xdr:row>98</xdr:row>
      <xdr:rowOff>59032</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9588500" y="16759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50159</xdr:rowOff>
    </xdr:from>
    <xdr:ext cx="534377"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9372111" y="16852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109662</xdr:rowOff>
    </xdr:from>
    <xdr:to>
      <xdr:col>45</xdr:col>
      <xdr:colOff>177800</xdr:colOff>
      <xdr:row>95</xdr:row>
      <xdr:rowOff>95619</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7861300" y="16225962"/>
          <a:ext cx="889000" cy="157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147048</xdr:rowOff>
    </xdr:from>
    <xdr:to>
      <xdr:col>46</xdr:col>
      <xdr:colOff>38100</xdr:colOff>
      <xdr:row>98</xdr:row>
      <xdr:rowOff>77198</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8699500" y="16777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68325</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8483111" y="16870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93348</xdr:rowOff>
    </xdr:from>
    <xdr:to>
      <xdr:col>41</xdr:col>
      <xdr:colOff>50800</xdr:colOff>
      <xdr:row>94</xdr:row>
      <xdr:rowOff>109662</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6972300" y="16209648"/>
          <a:ext cx="889000" cy="16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141943</xdr:rowOff>
    </xdr:from>
    <xdr:to>
      <xdr:col>41</xdr:col>
      <xdr:colOff>101600</xdr:colOff>
      <xdr:row>98</xdr:row>
      <xdr:rowOff>72093</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7810500" y="16772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63220</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7594111" y="16865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123129</xdr:rowOff>
    </xdr:from>
    <xdr:to>
      <xdr:col>36</xdr:col>
      <xdr:colOff>165100</xdr:colOff>
      <xdr:row>98</xdr:row>
      <xdr:rowOff>53279</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6921500" y="16753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44406</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6705111" y="16846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90</xdr:row>
      <xdr:rowOff>52949</xdr:rowOff>
    </xdr:from>
    <xdr:to>
      <xdr:col>55</xdr:col>
      <xdr:colOff>50800</xdr:colOff>
      <xdr:row>90</xdr:row>
      <xdr:rowOff>154549</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10426700" y="15483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90</xdr:row>
      <xdr:rowOff>5976</xdr:rowOff>
    </xdr:from>
    <xdr:ext cx="599010" cy="259045"/>
    <xdr:sp macro="" textlink="">
      <xdr:nvSpPr>
        <xdr:cNvPr id="475" name="普通建設事業費 （ うち更新整備　）該当値テキスト">
          <a:extLst>
            <a:ext uri="{FF2B5EF4-FFF2-40B4-BE49-F238E27FC236}">
              <a16:creationId xmlns:a16="http://schemas.microsoft.com/office/drawing/2014/main" id="{00000000-0008-0000-0600-0000DB010000}"/>
            </a:ext>
          </a:extLst>
        </xdr:cNvPr>
        <xdr:cNvSpPr txBox="1"/>
      </xdr:nvSpPr>
      <xdr:spPr>
        <a:xfrm>
          <a:off x="10528300" y="15436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50214</xdr:rowOff>
    </xdr:from>
    <xdr:to>
      <xdr:col>50</xdr:col>
      <xdr:colOff>165100</xdr:colOff>
      <xdr:row>94</xdr:row>
      <xdr:rowOff>151814</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9588500" y="16166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92</xdr:row>
      <xdr:rowOff>168341</xdr:rowOff>
    </xdr:from>
    <xdr:ext cx="59901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339795" y="15941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44819</xdr:rowOff>
    </xdr:from>
    <xdr:to>
      <xdr:col>46</xdr:col>
      <xdr:colOff>38100</xdr:colOff>
      <xdr:row>95</xdr:row>
      <xdr:rowOff>146419</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8699500" y="1633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162946</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83111" y="16107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58862</xdr:rowOff>
    </xdr:from>
    <xdr:to>
      <xdr:col>41</xdr:col>
      <xdr:colOff>101600</xdr:colOff>
      <xdr:row>94</xdr:row>
      <xdr:rowOff>160462</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7810500" y="16175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93</xdr:row>
      <xdr:rowOff>5539</xdr:rowOff>
    </xdr:from>
    <xdr:ext cx="59901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561795" y="15950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42548</xdr:rowOff>
    </xdr:from>
    <xdr:to>
      <xdr:col>36</xdr:col>
      <xdr:colOff>165100</xdr:colOff>
      <xdr:row>94</xdr:row>
      <xdr:rowOff>144148</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6921500" y="1615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92</xdr:row>
      <xdr:rowOff>160675</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672795" y="15934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35</xdr:row>
      <xdr:rowOff>54627</xdr:rowOff>
    </xdr:from>
    <xdr:ext cx="312906"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133094" y="6055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32</xdr:row>
      <xdr:rowOff>111777</xdr:rowOff>
    </xdr:from>
    <xdr:ext cx="31290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33094" y="5598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29</xdr:row>
      <xdr:rowOff>168927</xdr:rowOff>
    </xdr:from>
    <xdr:ext cx="31290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33094" y="5140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27</xdr:row>
      <xdr:rowOff>54627</xdr:rowOff>
    </xdr:from>
    <xdr:ext cx="312906"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133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災害復旧事業費グラフ枠">
          <a:extLst>
            <a:ext uri="{FF2B5EF4-FFF2-40B4-BE49-F238E27FC236}">
              <a16:creationId xmlns:a16="http://schemas.microsoft.com/office/drawing/2014/main" id="{00000000-0008-0000-0600-0000F8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38</xdr:row>
      <xdr:rowOff>139700</xdr:rowOff>
    </xdr:from>
    <xdr:to>
      <xdr:col>85</xdr:col>
      <xdr:colOff>126364</xdr:colOff>
      <xdr:row>38</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6317595" y="6654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10177</xdr:rowOff>
    </xdr:from>
    <xdr:ext cx="249299" cy="259045"/>
    <xdr:sp macro="" textlink="">
      <xdr:nvSpPr>
        <xdr:cNvPr id="506" name="災害復旧事業費最小値テキスト">
          <a:extLst>
            <a:ext uri="{FF2B5EF4-FFF2-40B4-BE49-F238E27FC236}">
              <a16:creationId xmlns:a16="http://schemas.microsoft.com/office/drawing/2014/main" id="{00000000-0008-0000-0600-0000FA010000}"/>
            </a:ext>
          </a:extLst>
        </xdr:cNvPr>
        <xdr:cNvSpPr txBox="1"/>
      </xdr:nvSpPr>
      <xdr:spPr>
        <a:xfrm>
          <a:off x="1637030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10177</xdr:rowOff>
    </xdr:from>
    <xdr:ext cx="249299" cy="259045"/>
    <xdr:sp macro="" textlink="">
      <xdr:nvSpPr>
        <xdr:cNvPr id="508" name="災害復旧事業費最大値テキスト">
          <a:extLst>
            <a:ext uri="{FF2B5EF4-FFF2-40B4-BE49-F238E27FC236}">
              <a16:creationId xmlns:a16="http://schemas.microsoft.com/office/drawing/2014/main" id="{00000000-0008-0000-0600-0000FC010000}"/>
            </a:ext>
          </a:extLst>
        </xdr:cNvPr>
        <xdr:cNvSpPr txBox="1"/>
      </xdr:nvSpPr>
      <xdr:spPr>
        <a:xfrm>
          <a:off x="16370300" y="635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67327</xdr:rowOff>
    </xdr:from>
    <xdr:ext cx="249299" cy="259045"/>
    <xdr:sp macro="" textlink="">
      <xdr:nvSpPr>
        <xdr:cNvPr id="511" name="災害復旧事業費平均値テキスト">
          <a:extLst>
            <a:ext uri="{FF2B5EF4-FFF2-40B4-BE49-F238E27FC236}">
              <a16:creationId xmlns:a16="http://schemas.microsoft.com/office/drawing/2014/main" id="{00000000-0008-0000-0600-0000FF010000}"/>
            </a:ext>
          </a:extLst>
        </xdr:cNvPr>
        <xdr:cNvSpPr txBox="1"/>
      </xdr:nvSpPr>
      <xdr:spPr>
        <a:xfrm>
          <a:off x="16370300" y="6582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12" name="フローチャート: 判断 511">
          <a:extLst>
            <a:ext uri="{FF2B5EF4-FFF2-40B4-BE49-F238E27FC236}">
              <a16:creationId xmlns:a16="http://schemas.microsoft.com/office/drawing/2014/main" id="{00000000-0008-0000-0600-000000020000}"/>
            </a:ext>
          </a:extLst>
        </xdr:cNvPr>
        <xdr:cNvSpPr/>
      </xdr:nvSpPr>
      <xdr:spPr>
        <a:xfrm>
          <a:off x="162687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88900</xdr:rowOff>
    </xdr:from>
    <xdr:to>
      <xdr:col>81</xdr:col>
      <xdr:colOff>101600</xdr:colOff>
      <xdr:row>39</xdr:row>
      <xdr:rowOff>19050</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5430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88900</xdr:rowOff>
    </xdr:from>
    <xdr:to>
      <xdr:col>76</xdr:col>
      <xdr:colOff>165100</xdr:colOff>
      <xdr:row>37</xdr:row>
      <xdr:rowOff>19050</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4541500" y="626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35</xdr:row>
      <xdr:rowOff>35577</xdr:rowOff>
    </xdr:from>
    <xdr:ext cx="313932"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4435333" y="6036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29</xdr:row>
      <xdr:rowOff>146050</xdr:rowOff>
    </xdr:from>
    <xdr:to>
      <xdr:col>72</xdr:col>
      <xdr:colOff>38100</xdr:colOff>
      <xdr:row>30</xdr:row>
      <xdr:rowOff>76200</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3652500" y="511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28</xdr:row>
      <xdr:rowOff>92727</xdr:rowOff>
    </xdr:from>
    <xdr:ext cx="313932"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3546333" y="4893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30</xdr:row>
      <xdr:rowOff>157480</xdr:rowOff>
    </xdr:from>
    <xdr:to>
      <xdr:col>67</xdr:col>
      <xdr:colOff>101600</xdr:colOff>
      <xdr:row>31</xdr:row>
      <xdr:rowOff>87630</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2763500" y="530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29</xdr:row>
      <xdr:rowOff>104157</xdr:rowOff>
    </xdr:from>
    <xdr:ext cx="313932"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2657333" y="50762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29" name="楕円 528">
          <a:extLst>
            <a:ext uri="{FF2B5EF4-FFF2-40B4-BE49-F238E27FC236}">
              <a16:creationId xmlns:a16="http://schemas.microsoft.com/office/drawing/2014/main" id="{00000000-0008-0000-0600-000011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124477</xdr:rowOff>
    </xdr:from>
    <xdr:ext cx="249299" cy="259045"/>
    <xdr:sp macro="" textlink="">
      <xdr:nvSpPr>
        <xdr:cNvPr id="530" name="災害復旧事業費該当値テキスト">
          <a:extLst>
            <a:ext uri="{FF2B5EF4-FFF2-40B4-BE49-F238E27FC236}">
              <a16:creationId xmlns:a16="http://schemas.microsoft.com/office/drawing/2014/main" id="{00000000-0008-0000-0600-000012020000}"/>
            </a:ext>
          </a:extLst>
        </xdr:cNvPr>
        <xdr:cNvSpPr txBox="1"/>
      </xdr:nvSpPr>
      <xdr:spPr>
        <a:xfrm>
          <a:off x="16370300" y="6468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37</xdr:row>
      <xdr:rowOff>35577</xdr:rowOff>
    </xdr:from>
    <xdr:ext cx="249299"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356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3" name="失業対策事業費グラフ枠">
          <a:extLst>
            <a:ext uri="{FF2B5EF4-FFF2-40B4-BE49-F238E27FC236}">
              <a16:creationId xmlns:a16="http://schemas.microsoft.com/office/drawing/2014/main" id="{00000000-0008-0000-0600-00002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5" name="失業対策事業費最小値テキスト">
          <a:extLst>
            <a:ext uri="{FF2B5EF4-FFF2-40B4-BE49-F238E27FC236}">
              <a16:creationId xmlns:a16="http://schemas.microsoft.com/office/drawing/2014/main" id="{00000000-0008-0000-0600-00002B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7" name="失業対策事業費最大値テキスト">
          <a:extLst>
            <a:ext uri="{FF2B5EF4-FFF2-40B4-BE49-F238E27FC236}">
              <a16:creationId xmlns:a16="http://schemas.microsoft.com/office/drawing/2014/main" id="{00000000-0008-0000-0600-00002D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0" name="失業対策事業費平均値テキスト">
          <a:extLst>
            <a:ext uri="{FF2B5EF4-FFF2-40B4-BE49-F238E27FC236}">
              <a16:creationId xmlns:a16="http://schemas.microsoft.com/office/drawing/2014/main" id="{00000000-0008-0000-0600-000030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1" name="フローチャート: 判断 560">
          <a:extLst>
            <a:ext uri="{FF2B5EF4-FFF2-40B4-BE49-F238E27FC236}">
              <a16:creationId xmlns:a16="http://schemas.microsoft.com/office/drawing/2014/main" id="{00000000-0008-0000-0600-000031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3" name="フローチャート: 判断 562">
          <a:extLst>
            <a:ext uri="{FF2B5EF4-FFF2-40B4-BE49-F238E27FC236}">
              <a16:creationId xmlns:a16="http://schemas.microsoft.com/office/drawing/2014/main" id="{00000000-0008-0000-0600-000033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8" name="楕円 577">
          <a:extLst>
            <a:ext uri="{FF2B5EF4-FFF2-40B4-BE49-F238E27FC236}">
              <a16:creationId xmlns:a16="http://schemas.microsoft.com/office/drawing/2014/main" id="{00000000-0008-0000-0600-000042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9" name="失業対策事業費該当値テキスト">
          <a:extLst>
            <a:ext uri="{FF2B5EF4-FFF2-40B4-BE49-F238E27FC236}">
              <a16:creationId xmlns:a16="http://schemas.microsoft.com/office/drawing/2014/main" id="{00000000-0008-0000-0600-000043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0" name="楕円 579">
          <a:extLst>
            <a:ext uri="{FF2B5EF4-FFF2-40B4-BE49-F238E27FC236}">
              <a16:creationId xmlns:a16="http://schemas.microsoft.com/office/drawing/2014/main" id="{00000000-0008-0000-0600-000044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8" name="公債費グラフ枠">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125161</xdr:rowOff>
    </xdr:from>
    <xdr:to>
      <xdr:col>85</xdr:col>
      <xdr:colOff>126364</xdr:colOff>
      <xdr:row>78</xdr:row>
      <xdr:rowOff>139700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flipV="1">
          <a:off x="16317595" y="12126661"/>
          <a:ext cx="1269" cy="1386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10" name="公債費最小値テキスト">
          <a:extLst>
            <a:ext uri="{FF2B5EF4-FFF2-40B4-BE49-F238E27FC236}">
              <a16:creationId xmlns:a16="http://schemas.microsoft.com/office/drawing/2014/main" id="{00000000-0008-0000-0600-000062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71838</xdr:rowOff>
    </xdr:from>
    <xdr:ext cx="534377" cy="259045"/>
    <xdr:sp macro="" textlink="">
      <xdr:nvSpPr>
        <xdr:cNvPr id="612" name="公債費最大値テキスト">
          <a:extLst>
            <a:ext uri="{FF2B5EF4-FFF2-40B4-BE49-F238E27FC236}">
              <a16:creationId xmlns:a16="http://schemas.microsoft.com/office/drawing/2014/main" id="{00000000-0008-0000-0600-000064020000}"/>
            </a:ext>
          </a:extLst>
        </xdr:cNvPr>
        <xdr:cNvSpPr txBox="1"/>
      </xdr:nvSpPr>
      <xdr:spPr>
        <a:xfrm>
          <a:off x="16370300" y="11901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125161</xdr:rowOff>
    </xdr:from>
    <xdr:to>
      <xdr:col>86</xdr:col>
      <xdr:colOff>25400</xdr:colOff>
      <xdr:row>70</xdr:row>
      <xdr:rowOff>125161</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6230600" y="12126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129459</xdr:rowOff>
    </xdr:from>
    <xdr:to>
      <xdr:col>85</xdr:col>
      <xdr:colOff>127000</xdr:colOff>
      <xdr:row>78</xdr:row>
      <xdr:rowOff>139700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5481300" y="13502559"/>
          <a:ext cx="838200" cy="10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1729</xdr:rowOff>
    </xdr:from>
    <xdr:ext cx="469744" cy="259045"/>
    <xdr:sp macro="" textlink="">
      <xdr:nvSpPr>
        <xdr:cNvPr id="615" name="公債費平均値テキスト">
          <a:extLst>
            <a:ext uri="{FF2B5EF4-FFF2-40B4-BE49-F238E27FC236}">
              <a16:creationId xmlns:a16="http://schemas.microsoft.com/office/drawing/2014/main" id="{00000000-0008-0000-0600-000067020000}"/>
            </a:ext>
          </a:extLst>
        </xdr:cNvPr>
        <xdr:cNvSpPr txBox="1"/>
      </xdr:nvSpPr>
      <xdr:spPr>
        <a:xfrm>
          <a:off x="16370300" y="130319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150302</xdr:rowOff>
    </xdr:from>
    <xdr:to>
      <xdr:col>85</xdr:col>
      <xdr:colOff>177800</xdr:colOff>
      <xdr:row>77</xdr:row>
      <xdr:rowOff>80452</xdr:rowOff>
    </xdr:to>
    <xdr:sp macro="" textlink="">
      <xdr:nvSpPr>
        <xdr:cNvPr id="616" name="フローチャート: 判断 615">
          <a:extLst>
            <a:ext uri="{FF2B5EF4-FFF2-40B4-BE49-F238E27FC236}">
              <a16:creationId xmlns:a16="http://schemas.microsoft.com/office/drawing/2014/main" id="{00000000-0008-0000-0600-000068020000}"/>
            </a:ext>
          </a:extLst>
        </xdr:cNvPr>
        <xdr:cNvSpPr/>
      </xdr:nvSpPr>
      <xdr:spPr>
        <a:xfrm>
          <a:off x="16268700" y="13180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102622</xdr:rowOff>
    </xdr:from>
    <xdr:to>
      <xdr:col>81</xdr:col>
      <xdr:colOff>50800</xdr:colOff>
      <xdr:row>78</xdr:row>
      <xdr:rowOff>129459</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4592300" y="13475722"/>
          <a:ext cx="889000" cy="26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7245</xdr:rowOff>
    </xdr:from>
    <xdr:to>
      <xdr:col>81</xdr:col>
      <xdr:colOff>101600</xdr:colOff>
      <xdr:row>77</xdr:row>
      <xdr:rowOff>108845</xdr:rowOff>
    </xdr:to>
    <xdr:sp macro="" textlink="">
      <xdr:nvSpPr>
        <xdr:cNvPr id="618" name="フローチャート: 判断 617">
          <a:extLst>
            <a:ext uri="{FF2B5EF4-FFF2-40B4-BE49-F238E27FC236}">
              <a16:creationId xmlns:a16="http://schemas.microsoft.com/office/drawing/2014/main" id="{00000000-0008-0000-0600-00006A020000}"/>
            </a:ext>
          </a:extLst>
        </xdr:cNvPr>
        <xdr:cNvSpPr/>
      </xdr:nvSpPr>
      <xdr:spPr>
        <a:xfrm>
          <a:off x="15430500" y="1320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75</xdr:row>
      <xdr:rowOff>125372</xdr:rowOff>
    </xdr:from>
    <xdr:ext cx="469744"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5246428" y="12984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92289</xdr:rowOff>
    </xdr:from>
    <xdr:to>
      <xdr:col>76</xdr:col>
      <xdr:colOff>114300</xdr:colOff>
      <xdr:row>78</xdr:row>
      <xdr:rowOff>102622</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3703300" y="13465389"/>
          <a:ext cx="889000" cy="10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134758</xdr:rowOff>
    </xdr:from>
    <xdr:to>
      <xdr:col>76</xdr:col>
      <xdr:colOff>165100</xdr:colOff>
      <xdr:row>77</xdr:row>
      <xdr:rowOff>64908</xdr:rowOff>
    </xdr:to>
    <xdr:sp macro="" textlink="">
      <xdr:nvSpPr>
        <xdr:cNvPr id="621" name="フローチャート: 判断 620">
          <a:extLst>
            <a:ext uri="{FF2B5EF4-FFF2-40B4-BE49-F238E27FC236}">
              <a16:creationId xmlns:a16="http://schemas.microsoft.com/office/drawing/2014/main" id="{00000000-0008-0000-0600-00006D020000}"/>
            </a:ext>
          </a:extLst>
        </xdr:cNvPr>
        <xdr:cNvSpPr/>
      </xdr:nvSpPr>
      <xdr:spPr>
        <a:xfrm>
          <a:off x="14541500" y="1316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81434</xdr:rowOff>
    </xdr:from>
    <xdr:ext cx="469744"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4357428" y="12940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90596</xdr:rowOff>
    </xdr:from>
    <xdr:to>
      <xdr:col>71</xdr:col>
      <xdr:colOff>177800</xdr:colOff>
      <xdr:row>78</xdr:row>
      <xdr:rowOff>92289</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814300" y="13463696"/>
          <a:ext cx="889000" cy="1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153228</xdr:rowOff>
    </xdr:from>
    <xdr:to>
      <xdr:col>72</xdr:col>
      <xdr:colOff>38100</xdr:colOff>
      <xdr:row>77</xdr:row>
      <xdr:rowOff>83378</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3652500" y="13183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99905</xdr:rowOff>
    </xdr:from>
    <xdr:ext cx="469744"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3468428" y="12958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102205</xdr:rowOff>
    </xdr:from>
    <xdr:to>
      <xdr:col>67</xdr:col>
      <xdr:colOff>101600</xdr:colOff>
      <xdr:row>77</xdr:row>
      <xdr:rowOff>32355</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2763500" y="1313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48882</xdr:rowOff>
    </xdr:from>
    <xdr:ext cx="469744"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2579428" y="12907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33" name="楕円 632">
          <a:extLst>
            <a:ext uri="{FF2B5EF4-FFF2-40B4-BE49-F238E27FC236}">
              <a16:creationId xmlns:a16="http://schemas.microsoft.com/office/drawing/2014/main" id="{00000000-0008-0000-0600-000079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3827</xdr:rowOff>
    </xdr:from>
    <xdr:ext cx="249299" cy="259045"/>
    <xdr:sp macro="" textlink="">
      <xdr:nvSpPr>
        <xdr:cNvPr id="634" name="公債費該当値テキスト">
          <a:extLst>
            <a:ext uri="{FF2B5EF4-FFF2-40B4-BE49-F238E27FC236}">
              <a16:creationId xmlns:a16="http://schemas.microsoft.com/office/drawing/2014/main" id="{00000000-0008-0000-0600-00007A020000}"/>
            </a:ext>
          </a:extLst>
        </xdr:cNvPr>
        <xdr:cNvSpPr txBox="1"/>
      </xdr:nvSpPr>
      <xdr:spPr>
        <a:xfrm>
          <a:off x="16370300" y="13376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78659</xdr:rowOff>
    </xdr:from>
    <xdr:to>
      <xdr:col>81</xdr:col>
      <xdr:colOff>101600</xdr:colOff>
      <xdr:row>79</xdr:row>
      <xdr:rowOff>8809</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5430500" y="13451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78</xdr:row>
      <xdr:rowOff>171386</xdr:rowOff>
    </xdr:from>
    <xdr:ext cx="378565"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292017" y="135444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51822</xdr:rowOff>
    </xdr:from>
    <xdr:to>
      <xdr:col>76</xdr:col>
      <xdr:colOff>165100</xdr:colOff>
      <xdr:row>78</xdr:row>
      <xdr:rowOff>153422</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4541500" y="13424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144549</xdr:rowOff>
    </xdr:from>
    <xdr:ext cx="378565"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3017" y="135176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41489</xdr:rowOff>
    </xdr:from>
    <xdr:to>
      <xdr:col>72</xdr:col>
      <xdr:colOff>38100</xdr:colOff>
      <xdr:row>78</xdr:row>
      <xdr:rowOff>143089</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3652500" y="13414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134216</xdr:rowOff>
    </xdr:from>
    <xdr:ext cx="469744"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468428" y="13507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39796</xdr:rowOff>
    </xdr:from>
    <xdr:to>
      <xdr:col>67</xdr:col>
      <xdr:colOff>101600</xdr:colOff>
      <xdr:row>78</xdr:row>
      <xdr:rowOff>141396</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2763500" y="13412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132523</xdr:rowOff>
    </xdr:from>
    <xdr:ext cx="469744"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579428" y="13505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2" name="直線コネクタ 651">
          <a:extLst>
            <a:ext uri="{FF2B5EF4-FFF2-40B4-BE49-F238E27FC236}">
              <a16:creationId xmlns:a16="http://schemas.microsoft.com/office/drawing/2014/main" id="{00000000-0008-0000-0600-00008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7" name="積立金グラフ枠">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19718</xdr:rowOff>
    </xdr:from>
    <xdr:to>
      <xdr:col>85</xdr:col>
      <xdr:colOff>126364</xdr:colOff>
      <xdr:row>99</xdr:row>
      <xdr:rowOff>82615</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flipV="1">
          <a:off x="16317595" y="15450218"/>
          <a:ext cx="1269" cy="16059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86442</xdr:rowOff>
    </xdr:from>
    <xdr:ext cx="469744" cy="259045"/>
    <xdr:sp macro="" textlink="">
      <xdr:nvSpPr>
        <xdr:cNvPr id="669" name="積立金最小値テキスト">
          <a:extLst>
            <a:ext uri="{FF2B5EF4-FFF2-40B4-BE49-F238E27FC236}">
              <a16:creationId xmlns:a16="http://schemas.microsoft.com/office/drawing/2014/main" id="{00000000-0008-0000-0600-00009D020000}"/>
            </a:ext>
          </a:extLst>
        </xdr:cNvPr>
        <xdr:cNvSpPr txBox="1"/>
      </xdr:nvSpPr>
      <xdr:spPr>
        <a:xfrm>
          <a:off x="16370300" y="17059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82615</xdr:rowOff>
    </xdr:from>
    <xdr:to>
      <xdr:col>86</xdr:col>
      <xdr:colOff>25400</xdr:colOff>
      <xdr:row>99</xdr:row>
      <xdr:rowOff>82615</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6230600" y="17056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137845</xdr:rowOff>
    </xdr:from>
    <xdr:ext cx="599010" cy="259045"/>
    <xdr:sp macro="" textlink="">
      <xdr:nvSpPr>
        <xdr:cNvPr id="671" name="積立金最大値テキスト">
          <a:extLst>
            <a:ext uri="{FF2B5EF4-FFF2-40B4-BE49-F238E27FC236}">
              <a16:creationId xmlns:a16="http://schemas.microsoft.com/office/drawing/2014/main" id="{00000000-0008-0000-0600-00009F020000}"/>
            </a:ext>
          </a:extLst>
        </xdr:cNvPr>
        <xdr:cNvSpPr txBox="1"/>
      </xdr:nvSpPr>
      <xdr:spPr>
        <a:xfrm>
          <a:off x="16370300" y="15225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19718</xdr:rowOff>
    </xdr:from>
    <xdr:to>
      <xdr:col>86</xdr:col>
      <xdr:colOff>25400</xdr:colOff>
      <xdr:row>90</xdr:row>
      <xdr:rowOff>19718</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5450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5741</xdr:rowOff>
    </xdr:from>
    <xdr:to>
      <xdr:col>85</xdr:col>
      <xdr:colOff>127000</xdr:colOff>
      <xdr:row>94</xdr:row>
      <xdr:rowOff>47379</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5481300" y="16122041"/>
          <a:ext cx="838200" cy="41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48505</xdr:rowOff>
    </xdr:from>
    <xdr:ext cx="534377" cy="259045"/>
    <xdr:sp macro="" textlink="">
      <xdr:nvSpPr>
        <xdr:cNvPr id="674" name="積立金平均値テキスト">
          <a:extLst>
            <a:ext uri="{FF2B5EF4-FFF2-40B4-BE49-F238E27FC236}">
              <a16:creationId xmlns:a16="http://schemas.microsoft.com/office/drawing/2014/main" id="{00000000-0008-0000-0600-0000A2020000}"/>
            </a:ext>
          </a:extLst>
        </xdr:cNvPr>
        <xdr:cNvSpPr txBox="1"/>
      </xdr:nvSpPr>
      <xdr:spPr>
        <a:xfrm>
          <a:off x="16370300" y="166791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70078</xdr:rowOff>
    </xdr:from>
    <xdr:to>
      <xdr:col>85</xdr:col>
      <xdr:colOff>177800</xdr:colOff>
      <xdr:row>98</xdr:row>
      <xdr:rowOff>228</xdr:rowOff>
    </xdr:to>
    <xdr:sp macro="" textlink="">
      <xdr:nvSpPr>
        <xdr:cNvPr id="675" name="フローチャート: 判断 674">
          <a:extLst>
            <a:ext uri="{FF2B5EF4-FFF2-40B4-BE49-F238E27FC236}">
              <a16:creationId xmlns:a16="http://schemas.microsoft.com/office/drawing/2014/main" id="{00000000-0008-0000-0600-0000A3020000}"/>
            </a:ext>
          </a:extLst>
        </xdr:cNvPr>
        <xdr:cNvSpPr/>
      </xdr:nvSpPr>
      <xdr:spPr>
        <a:xfrm>
          <a:off x="16268700" y="16700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38474</xdr:rowOff>
    </xdr:from>
    <xdr:to>
      <xdr:col>81</xdr:col>
      <xdr:colOff>50800</xdr:colOff>
      <xdr:row>94</xdr:row>
      <xdr:rowOff>47379</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4592300" y="15983324"/>
          <a:ext cx="889000" cy="180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26743</xdr:rowOff>
    </xdr:from>
    <xdr:to>
      <xdr:col>81</xdr:col>
      <xdr:colOff>101600</xdr:colOff>
      <xdr:row>97</xdr:row>
      <xdr:rowOff>128343</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5430500" y="16657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119470</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5214111" y="16750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38474</xdr:rowOff>
    </xdr:from>
    <xdr:to>
      <xdr:col>76</xdr:col>
      <xdr:colOff>114300</xdr:colOff>
      <xdr:row>93</xdr:row>
      <xdr:rowOff>98574</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3703300" y="15983324"/>
          <a:ext cx="889000" cy="60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63971</xdr:rowOff>
    </xdr:from>
    <xdr:to>
      <xdr:col>76</xdr:col>
      <xdr:colOff>165100</xdr:colOff>
      <xdr:row>97</xdr:row>
      <xdr:rowOff>165571</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4541500" y="16694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156698</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4325111" y="16787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98574</xdr:rowOff>
    </xdr:from>
    <xdr:to>
      <xdr:col>71</xdr:col>
      <xdr:colOff>177800</xdr:colOff>
      <xdr:row>94</xdr:row>
      <xdr:rowOff>53953</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2814300" y="16043424"/>
          <a:ext cx="889000" cy="126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27384</xdr:rowOff>
    </xdr:from>
    <xdr:to>
      <xdr:col>72</xdr:col>
      <xdr:colOff>38100</xdr:colOff>
      <xdr:row>98</xdr:row>
      <xdr:rowOff>128984</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3652500" y="1682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120111</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3436111" y="16922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132649</xdr:rowOff>
    </xdr:from>
    <xdr:to>
      <xdr:col>67</xdr:col>
      <xdr:colOff>101600</xdr:colOff>
      <xdr:row>98</xdr:row>
      <xdr:rowOff>62799</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2763500" y="16763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53926</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2547111" y="16856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126391</xdr:rowOff>
    </xdr:from>
    <xdr:to>
      <xdr:col>85</xdr:col>
      <xdr:colOff>177800</xdr:colOff>
      <xdr:row>94</xdr:row>
      <xdr:rowOff>56541</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6268700" y="16071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149268</xdr:rowOff>
    </xdr:from>
    <xdr:ext cx="534377" cy="259045"/>
    <xdr:sp macro="" textlink="">
      <xdr:nvSpPr>
        <xdr:cNvPr id="693" name="積立金該当値テキスト">
          <a:extLst>
            <a:ext uri="{FF2B5EF4-FFF2-40B4-BE49-F238E27FC236}">
              <a16:creationId xmlns:a16="http://schemas.microsoft.com/office/drawing/2014/main" id="{00000000-0008-0000-0600-0000B5020000}"/>
            </a:ext>
          </a:extLst>
        </xdr:cNvPr>
        <xdr:cNvSpPr txBox="1"/>
      </xdr:nvSpPr>
      <xdr:spPr>
        <a:xfrm>
          <a:off x="16370300" y="15922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168029</xdr:rowOff>
    </xdr:from>
    <xdr:to>
      <xdr:col>81</xdr:col>
      <xdr:colOff>101600</xdr:colOff>
      <xdr:row>94</xdr:row>
      <xdr:rowOff>98179</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5430500" y="16112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114706</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14111" y="15888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159124</xdr:rowOff>
    </xdr:from>
    <xdr:to>
      <xdr:col>76</xdr:col>
      <xdr:colOff>165100</xdr:colOff>
      <xdr:row>93</xdr:row>
      <xdr:rowOff>89274</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4541500" y="15932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91</xdr:row>
      <xdr:rowOff>105801</xdr:rowOff>
    </xdr:from>
    <xdr:ext cx="59901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292795" y="15707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47774</xdr:rowOff>
    </xdr:from>
    <xdr:to>
      <xdr:col>72</xdr:col>
      <xdr:colOff>38100</xdr:colOff>
      <xdr:row>93</xdr:row>
      <xdr:rowOff>149374</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3652500" y="1599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165901</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436111" y="15767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3153</xdr:rowOff>
    </xdr:from>
    <xdr:to>
      <xdr:col>67</xdr:col>
      <xdr:colOff>101600</xdr:colOff>
      <xdr:row>94</xdr:row>
      <xdr:rowOff>104753</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2763500" y="16119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121280</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547111" y="15894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2" name="投資及び出資金グラフ枠">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35458</xdr:rowOff>
    </xdr:from>
    <xdr:to>
      <xdr:col>116</xdr:col>
      <xdr:colOff>62864</xdr:colOff>
      <xdr:row>38</xdr:row>
      <xdr:rowOff>139700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flipV="1">
          <a:off x="22159595" y="5178958"/>
          <a:ext cx="1269" cy="1475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2760</xdr:rowOff>
    </xdr:from>
    <xdr:ext cx="249299" cy="259045"/>
    <xdr:sp macro="" textlink="">
      <xdr:nvSpPr>
        <xdr:cNvPr id="724" name="投資及び出資金最小値テキスト">
          <a:extLst>
            <a:ext uri="{FF2B5EF4-FFF2-40B4-BE49-F238E27FC236}">
              <a16:creationId xmlns:a16="http://schemas.microsoft.com/office/drawing/2014/main" id="{00000000-0008-0000-0600-0000D4020000}"/>
            </a:ext>
          </a:extLst>
        </xdr:cNvPr>
        <xdr:cNvSpPr txBox="1"/>
      </xdr:nvSpPr>
      <xdr:spPr>
        <a:xfrm>
          <a:off x="22212300" y="66893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153585</xdr:rowOff>
    </xdr:from>
    <xdr:ext cx="469744" cy="259045"/>
    <xdr:sp macro="" textlink="">
      <xdr:nvSpPr>
        <xdr:cNvPr id="726" name="投資及び出資金最大値テキスト">
          <a:extLst>
            <a:ext uri="{FF2B5EF4-FFF2-40B4-BE49-F238E27FC236}">
              <a16:creationId xmlns:a16="http://schemas.microsoft.com/office/drawing/2014/main" id="{00000000-0008-0000-0600-0000D6020000}"/>
            </a:ext>
          </a:extLst>
        </xdr:cNvPr>
        <xdr:cNvSpPr txBox="1"/>
      </xdr:nvSpPr>
      <xdr:spPr>
        <a:xfrm>
          <a:off x="22212300" y="4954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35458</xdr:rowOff>
    </xdr:from>
    <xdr:to>
      <xdr:col>116</xdr:col>
      <xdr:colOff>152400</xdr:colOff>
      <xdr:row>30</xdr:row>
      <xdr:rowOff>35458</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2072600" y="5178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30</xdr:row>
      <xdr:rowOff>35458</xdr:rowOff>
    </xdr:from>
    <xdr:to>
      <xdr:col>116</xdr:col>
      <xdr:colOff>63500</xdr:colOff>
      <xdr:row>30</xdr:row>
      <xdr:rowOff>169875</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flipV="1">
          <a:off x="21323300" y="5178958"/>
          <a:ext cx="838200" cy="134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47210</xdr:rowOff>
    </xdr:from>
    <xdr:ext cx="313932" cy="259045"/>
    <xdr:sp macro="" textlink="">
      <xdr:nvSpPr>
        <xdr:cNvPr id="729" name="投資及び出資金平均値テキスト">
          <a:extLst>
            <a:ext uri="{FF2B5EF4-FFF2-40B4-BE49-F238E27FC236}">
              <a16:creationId xmlns:a16="http://schemas.microsoft.com/office/drawing/2014/main" id="{00000000-0008-0000-0600-0000D9020000}"/>
            </a:ext>
          </a:extLst>
        </xdr:cNvPr>
        <xdr:cNvSpPr txBox="1"/>
      </xdr:nvSpPr>
      <xdr:spPr>
        <a:xfrm>
          <a:off x="22212300" y="656231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68783</xdr:rowOff>
    </xdr:from>
    <xdr:to>
      <xdr:col>116</xdr:col>
      <xdr:colOff>114300</xdr:colOff>
      <xdr:row>38</xdr:row>
      <xdr:rowOff>170383</xdr:rowOff>
    </xdr:to>
    <xdr:sp macro="" textlink="">
      <xdr:nvSpPr>
        <xdr:cNvPr id="730" name="フローチャート: 判断 729">
          <a:extLst>
            <a:ext uri="{FF2B5EF4-FFF2-40B4-BE49-F238E27FC236}">
              <a16:creationId xmlns:a16="http://schemas.microsoft.com/office/drawing/2014/main" id="{00000000-0008-0000-0600-0000DA020000}"/>
            </a:ext>
          </a:extLst>
        </xdr:cNvPr>
        <xdr:cNvSpPr/>
      </xdr:nvSpPr>
      <xdr:spPr>
        <a:xfrm>
          <a:off x="22110700" y="6583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30</xdr:row>
      <xdr:rowOff>169875</xdr:rowOff>
    </xdr:from>
    <xdr:to>
      <xdr:col>111</xdr:col>
      <xdr:colOff>177800</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flipV="1">
          <a:off x="20434300" y="5313375"/>
          <a:ext cx="889000" cy="1341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55067</xdr:rowOff>
    </xdr:from>
    <xdr:to>
      <xdr:col>112</xdr:col>
      <xdr:colOff>38100</xdr:colOff>
      <xdr:row>38</xdr:row>
      <xdr:rowOff>156667</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1272500" y="6570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38</xdr:row>
      <xdr:rowOff>147794</xdr:rowOff>
    </xdr:from>
    <xdr:ext cx="313932"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21166333" y="66628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88900</xdr:rowOff>
    </xdr:from>
    <xdr:to>
      <xdr:col>107</xdr:col>
      <xdr:colOff>101600</xdr:colOff>
      <xdr:row>39</xdr:row>
      <xdr:rowOff>19050</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0383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30</xdr:row>
      <xdr:rowOff>139700</xdr:rowOff>
    </xdr:from>
    <xdr:to>
      <xdr:col>102</xdr:col>
      <xdr:colOff>114300</xdr:colOff>
      <xdr:row>38</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656300" y="5283200"/>
          <a:ext cx="889000" cy="137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88900</xdr:rowOff>
    </xdr:from>
    <xdr:to>
      <xdr:col>102</xdr:col>
      <xdr:colOff>165100</xdr:colOff>
      <xdr:row>39</xdr:row>
      <xdr:rowOff>19050</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19494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78842</xdr:rowOff>
    </xdr:from>
    <xdr:to>
      <xdr:col>98</xdr:col>
      <xdr:colOff>38100</xdr:colOff>
      <xdr:row>39</xdr:row>
      <xdr:rowOff>8992</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18605500" y="6593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119</xdr:rowOff>
    </xdr:from>
    <xdr:ext cx="313932"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8499333" y="66866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29</xdr:row>
      <xdr:rowOff>156108</xdr:rowOff>
    </xdr:from>
    <xdr:to>
      <xdr:col>116</xdr:col>
      <xdr:colOff>114300</xdr:colOff>
      <xdr:row>30</xdr:row>
      <xdr:rowOff>86258</xdr:rowOff>
    </xdr:to>
    <xdr:sp macro="" textlink="">
      <xdr:nvSpPr>
        <xdr:cNvPr id="747" name="楕円 746">
          <a:extLst>
            <a:ext uri="{FF2B5EF4-FFF2-40B4-BE49-F238E27FC236}">
              <a16:creationId xmlns:a16="http://schemas.microsoft.com/office/drawing/2014/main" id="{00000000-0008-0000-0600-0000EB020000}"/>
            </a:ext>
          </a:extLst>
        </xdr:cNvPr>
        <xdr:cNvSpPr/>
      </xdr:nvSpPr>
      <xdr:spPr>
        <a:xfrm>
          <a:off x="22110700" y="5128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29</xdr:row>
      <xdr:rowOff>109135</xdr:rowOff>
    </xdr:from>
    <xdr:ext cx="469744" cy="259045"/>
    <xdr:sp macro="" textlink="">
      <xdr:nvSpPr>
        <xdr:cNvPr id="748" name="投資及び出資金該当値テキスト">
          <a:extLst>
            <a:ext uri="{FF2B5EF4-FFF2-40B4-BE49-F238E27FC236}">
              <a16:creationId xmlns:a16="http://schemas.microsoft.com/office/drawing/2014/main" id="{00000000-0008-0000-0600-0000EC020000}"/>
            </a:ext>
          </a:extLst>
        </xdr:cNvPr>
        <xdr:cNvSpPr txBox="1"/>
      </xdr:nvSpPr>
      <xdr:spPr>
        <a:xfrm>
          <a:off x="22212300" y="5081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30</xdr:row>
      <xdr:rowOff>119075</xdr:rowOff>
    </xdr:from>
    <xdr:to>
      <xdr:col>112</xdr:col>
      <xdr:colOff>38100</xdr:colOff>
      <xdr:row>31</xdr:row>
      <xdr:rowOff>49225</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1272500" y="526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29</xdr:row>
      <xdr:rowOff>65752</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088428" y="5037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35577</xdr:rowOff>
    </xdr:from>
    <xdr:ext cx="249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309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35577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420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30</xdr:row>
      <xdr:rowOff>88900</xdr:rowOff>
    </xdr:from>
    <xdr:to>
      <xdr:col>98</xdr:col>
      <xdr:colOff>38100</xdr:colOff>
      <xdr:row>31</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18605500" y="523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29</xdr:row>
      <xdr:rowOff>35577</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21428" y="500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54627</xdr:rowOff>
    </xdr:from>
    <xdr:ext cx="46717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7820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7" name="貸付金グラフ枠">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7478</xdr:rowOff>
    </xdr:from>
    <xdr:to>
      <xdr:col>116</xdr:col>
      <xdr:colOff>62864</xdr:colOff>
      <xdr:row>58</xdr:row>
      <xdr:rowOff>139060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flipV="1">
          <a:off x="22159595" y="8751428"/>
          <a:ext cx="1269" cy="1331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142887</xdr:rowOff>
    </xdr:from>
    <xdr:ext cx="249299" cy="259045"/>
    <xdr:sp macro="" textlink="">
      <xdr:nvSpPr>
        <xdr:cNvPr id="779" name="貸付金最小値テキスト">
          <a:extLst>
            <a:ext uri="{FF2B5EF4-FFF2-40B4-BE49-F238E27FC236}">
              <a16:creationId xmlns:a16="http://schemas.microsoft.com/office/drawing/2014/main" id="{00000000-0008-0000-0600-00000B030000}"/>
            </a:ext>
          </a:extLst>
        </xdr:cNvPr>
        <xdr:cNvSpPr txBox="1"/>
      </xdr:nvSpPr>
      <xdr:spPr>
        <a:xfrm>
          <a:off x="22212300" y="100869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139060</xdr:rowOff>
    </xdr:from>
    <xdr:to>
      <xdr:col>116</xdr:col>
      <xdr:colOff>152400</xdr:colOff>
      <xdr:row>58</xdr:row>
      <xdr:rowOff>139060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22072600" y="10083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125605</xdr:rowOff>
    </xdr:from>
    <xdr:ext cx="534377" cy="259045"/>
    <xdr:sp macro="" textlink="">
      <xdr:nvSpPr>
        <xdr:cNvPr id="781" name="貸付金最大値テキスト">
          <a:extLst>
            <a:ext uri="{FF2B5EF4-FFF2-40B4-BE49-F238E27FC236}">
              <a16:creationId xmlns:a16="http://schemas.microsoft.com/office/drawing/2014/main" id="{00000000-0008-0000-0600-00000D030000}"/>
            </a:ext>
          </a:extLst>
        </xdr:cNvPr>
        <xdr:cNvSpPr txBox="1"/>
      </xdr:nvSpPr>
      <xdr:spPr>
        <a:xfrm>
          <a:off x="22212300" y="8526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7478</xdr:rowOff>
    </xdr:from>
    <xdr:to>
      <xdr:col>116</xdr:col>
      <xdr:colOff>152400</xdr:colOff>
      <xdr:row>51</xdr:row>
      <xdr:rowOff>7478</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22072600" y="875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50</xdr:row>
      <xdr:rowOff>160182</xdr:rowOff>
    </xdr:from>
    <xdr:to>
      <xdr:col>116</xdr:col>
      <xdr:colOff>63500</xdr:colOff>
      <xdr:row>51</xdr:row>
      <xdr:rowOff>7478</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21323300" y="8732682"/>
          <a:ext cx="838200" cy="18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40809</xdr:rowOff>
    </xdr:from>
    <xdr:ext cx="469744" cy="259045"/>
    <xdr:sp macro="" textlink="">
      <xdr:nvSpPr>
        <xdr:cNvPr id="784" name="貸付金平均値テキスト">
          <a:extLst>
            <a:ext uri="{FF2B5EF4-FFF2-40B4-BE49-F238E27FC236}">
              <a16:creationId xmlns:a16="http://schemas.microsoft.com/office/drawing/2014/main" id="{00000000-0008-0000-0600-000010030000}"/>
            </a:ext>
          </a:extLst>
        </xdr:cNvPr>
        <xdr:cNvSpPr txBox="1"/>
      </xdr:nvSpPr>
      <xdr:spPr>
        <a:xfrm>
          <a:off x="22212300" y="98134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62382</xdr:rowOff>
    </xdr:from>
    <xdr:to>
      <xdr:col>116</xdr:col>
      <xdr:colOff>114300</xdr:colOff>
      <xdr:row>57</xdr:row>
      <xdr:rowOff>163982</xdr:rowOff>
    </xdr:to>
    <xdr:sp macro="" textlink="">
      <xdr:nvSpPr>
        <xdr:cNvPr id="785" name="フローチャート: 判断 784">
          <a:extLst>
            <a:ext uri="{FF2B5EF4-FFF2-40B4-BE49-F238E27FC236}">
              <a16:creationId xmlns:a16="http://schemas.microsoft.com/office/drawing/2014/main" id="{00000000-0008-0000-0600-000011030000}"/>
            </a:ext>
          </a:extLst>
        </xdr:cNvPr>
        <xdr:cNvSpPr/>
      </xdr:nvSpPr>
      <xdr:spPr>
        <a:xfrm>
          <a:off x="22110700" y="9835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50</xdr:row>
      <xdr:rowOff>145095</xdr:rowOff>
    </xdr:from>
    <xdr:to>
      <xdr:col>111</xdr:col>
      <xdr:colOff>177800</xdr:colOff>
      <xdr:row>50</xdr:row>
      <xdr:rowOff>160182</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0434300" y="8717595"/>
          <a:ext cx="889000" cy="15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28092</xdr:rowOff>
    </xdr:from>
    <xdr:to>
      <xdr:col>112</xdr:col>
      <xdr:colOff>38100</xdr:colOff>
      <xdr:row>57</xdr:row>
      <xdr:rowOff>129692</xdr:rowOff>
    </xdr:to>
    <xdr:sp macro="" textlink="">
      <xdr:nvSpPr>
        <xdr:cNvPr id="787" name="フローチャート: 判断 786">
          <a:extLst>
            <a:ext uri="{FF2B5EF4-FFF2-40B4-BE49-F238E27FC236}">
              <a16:creationId xmlns:a16="http://schemas.microsoft.com/office/drawing/2014/main" id="{00000000-0008-0000-0600-000013030000}"/>
            </a:ext>
          </a:extLst>
        </xdr:cNvPr>
        <xdr:cNvSpPr/>
      </xdr:nvSpPr>
      <xdr:spPr>
        <a:xfrm>
          <a:off x="21272500" y="9800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120819</xdr:rowOff>
    </xdr:from>
    <xdr:ext cx="469744"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21088428" y="9893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50</xdr:row>
      <xdr:rowOff>145095</xdr:rowOff>
    </xdr:from>
    <xdr:to>
      <xdr:col>107</xdr:col>
      <xdr:colOff>50800</xdr:colOff>
      <xdr:row>50</xdr:row>
      <xdr:rowOff>148113</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19545300" y="8717595"/>
          <a:ext cx="889000" cy="3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62657</xdr:rowOff>
    </xdr:from>
    <xdr:to>
      <xdr:col>107</xdr:col>
      <xdr:colOff>101600</xdr:colOff>
      <xdr:row>57</xdr:row>
      <xdr:rowOff>164257</xdr:rowOff>
    </xdr:to>
    <xdr:sp macro="" textlink="">
      <xdr:nvSpPr>
        <xdr:cNvPr id="790" name="フローチャート: 判断 789">
          <a:extLst>
            <a:ext uri="{FF2B5EF4-FFF2-40B4-BE49-F238E27FC236}">
              <a16:creationId xmlns:a16="http://schemas.microsoft.com/office/drawing/2014/main" id="{00000000-0008-0000-0600-000016030000}"/>
            </a:ext>
          </a:extLst>
        </xdr:cNvPr>
        <xdr:cNvSpPr/>
      </xdr:nvSpPr>
      <xdr:spPr>
        <a:xfrm>
          <a:off x="20383500" y="9835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155384</xdr:rowOff>
    </xdr:from>
    <xdr:ext cx="469744"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20199428" y="9928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50</xdr:row>
      <xdr:rowOff>122052</xdr:rowOff>
    </xdr:from>
    <xdr:to>
      <xdr:col>102</xdr:col>
      <xdr:colOff>114300</xdr:colOff>
      <xdr:row>50</xdr:row>
      <xdr:rowOff>148113</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656300" y="8694552"/>
          <a:ext cx="889000" cy="26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48118</xdr:rowOff>
    </xdr:from>
    <xdr:to>
      <xdr:col>102</xdr:col>
      <xdr:colOff>165100</xdr:colOff>
      <xdr:row>57</xdr:row>
      <xdr:rowOff>149718</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19494500" y="9820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140845</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9310428" y="9913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15748</xdr:rowOff>
    </xdr:from>
    <xdr:to>
      <xdr:col>98</xdr:col>
      <xdr:colOff>38100</xdr:colOff>
      <xdr:row>57</xdr:row>
      <xdr:rowOff>117348</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18605500" y="9788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108475</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8421428" y="9881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50</xdr:row>
      <xdr:rowOff>128128</xdr:rowOff>
    </xdr:from>
    <xdr:to>
      <xdr:col>116</xdr:col>
      <xdr:colOff>114300</xdr:colOff>
      <xdr:row>51</xdr:row>
      <xdr:rowOff>58278</xdr:rowOff>
    </xdr:to>
    <xdr:sp macro="" textlink="">
      <xdr:nvSpPr>
        <xdr:cNvPr id="802" name="楕円 801">
          <a:extLst>
            <a:ext uri="{FF2B5EF4-FFF2-40B4-BE49-F238E27FC236}">
              <a16:creationId xmlns:a16="http://schemas.microsoft.com/office/drawing/2014/main" id="{00000000-0008-0000-0600-000022030000}"/>
            </a:ext>
          </a:extLst>
        </xdr:cNvPr>
        <xdr:cNvSpPr/>
      </xdr:nvSpPr>
      <xdr:spPr>
        <a:xfrm>
          <a:off x="22110700" y="8700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50</xdr:row>
      <xdr:rowOff>81155</xdr:rowOff>
    </xdr:from>
    <xdr:ext cx="534377" cy="259045"/>
    <xdr:sp macro="" textlink="">
      <xdr:nvSpPr>
        <xdr:cNvPr id="803" name="貸付金該当値テキスト">
          <a:extLst>
            <a:ext uri="{FF2B5EF4-FFF2-40B4-BE49-F238E27FC236}">
              <a16:creationId xmlns:a16="http://schemas.microsoft.com/office/drawing/2014/main" id="{00000000-0008-0000-0600-000023030000}"/>
            </a:ext>
          </a:extLst>
        </xdr:cNvPr>
        <xdr:cNvSpPr txBox="1"/>
      </xdr:nvSpPr>
      <xdr:spPr>
        <a:xfrm>
          <a:off x="22212300" y="8653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50</xdr:row>
      <xdr:rowOff>109382</xdr:rowOff>
    </xdr:from>
    <xdr:to>
      <xdr:col>112</xdr:col>
      <xdr:colOff>38100</xdr:colOff>
      <xdr:row>51</xdr:row>
      <xdr:rowOff>39532</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21272500" y="8681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49</xdr:row>
      <xdr:rowOff>56059</xdr:rowOff>
    </xdr:from>
    <xdr:ext cx="534377"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056111" y="8457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50</xdr:row>
      <xdr:rowOff>94295</xdr:rowOff>
    </xdr:from>
    <xdr:to>
      <xdr:col>107</xdr:col>
      <xdr:colOff>101600</xdr:colOff>
      <xdr:row>51</xdr:row>
      <xdr:rowOff>24445</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0383500" y="8666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49</xdr:row>
      <xdr:rowOff>40972</xdr:rowOff>
    </xdr:from>
    <xdr:ext cx="534377"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167111" y="8442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50</xdr:row>
      <xdr:rowOff>97313</xdr:rowOff>
    </xdr:from>
    <xdr:to>
      <xdr:col>102</xdr:col>
      <xdr:colOff>165100</xdr:colOff>
      <xdr:row>51</xdr:row>
      <xdr:rowOff>27463</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19494500" y="8669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49</xdr:row>
      <xdr:rowOff>43990</xdr:rowOff>
    </xdr:from>
    <xdr:ext cx="534377"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278111" y="8445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50</xdr:row>
      <xdr:rowOff>71252</xdr:rowOff>
    </xdr:from>
    <xdr:to>
      <xdr:col>98</xdr:col>
      <xdr:colOff>38100</xdr:colOff>
      <xdr:row>51</xdr:row>
      <xdr:rowOff>1402</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18605500" y="8643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49</xdr:row>
      <xdr:rowOff>17929</xdr:rowOff>
    </xdr:from>
    <xdr:ext cx="534377"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389111" y="8418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1" name="直線コネクタ 820">
          <a:extLst>
            <a:ext uri="{FF2B5EF4-FFF2-40B4-BE49-F238E27FC236}">
              <a16:creationId xmlns:a16="http://schemas.microsoft.com/office/drawing/2014/main" id="{00000000-0008-0000-0600-00003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3" name="繰出金グラフ枠">
          <a:extLst>
            <a:ext uri="{FF2B5EF4-FFF2-40B4-BE49-F238E27FC236}">
              <a16:creationId xmlns:a16="http://schemas.microsoft.com/office/drawing/2014/main" id="{00000000-0008-0000-0600-00004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23023</xdr:rowOff>
    </xdr:from>
    <xdr:to>
      <xdr:col>116</xdr:col>
      <xdr:colOff>62864</xdr:colOff>
      <xdr:row>78</xdr:row>
      <xdr:rowOff>150490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flipV="1">
          <a:off x="22159595" y="12024523"/>
          <a:ext cx="1269" cy="1499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154317</xdr:rowOff>
    </xdr:from>
    <xdr:ext cx="534377" cy="259045"/>
    <xdr:sp macro="" textlink="">
      <xdr:nvSpPr>
        <xdr:cNvPr id="835" name="繰出金最小値テキスト">
          <a:extLst>
            <a:ext uri="{FF2B5EF4-FFF2-40B4-BE49-F238E27FC236}">
              <a16:creationId xmlns:a16="http://schemas.microsoft.com/office/drawing/2014/main" id="{00000000-0008-0000-0600-000043030000}"/>
            </a:ext>
          </a:extLst>
        </xdr:cNvPr>
        <xdr:cNvSpPr txBox="1"/>
      </xdr:nvSpPr>
      <xdr:spPr>
        <a:xfrm>
          <a:off x="22212300" y="13527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150490</xdr:rowOff>
    </xdr:from>
    <xdr:to>
      <xdr:col>116</xdr:col>
      <xdr:colOff>152400</xdr:colOff>
      <xdr:row>78</xdr:row>
      <xdr:rowOff>150490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22072600" y="13523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141150</xdr:rowOff>
    </xdr:from>
    <xdr:ext cx="534377" cy="259045"/>
    <xdr:sp macro="" textlink="">
      <xdr:nvSpPr>
        <xdr:cNvPr id="837" name="繰出金最大値テキスト">
          <a:extLst>
            <a:ext uri="{FF2B5EF4-FFF2-40B4-BE49-F238E27FC236}">
              <a16:creationId xmlns:a16="http://schemas.microsoft.com/office/drawing/2014/main" id="{00000000-0008-0000-0600-000045030000}"/>
            </a:ext>
          </a:extLst>
        </xdr:cNvPr>
        <xdr:cNvSpPr txBox="1"/>
      </xdr:nvSpPr>
      <xdr:spPr>
        <a:xfrm>
          <a:off x="22212300" y="11799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23023</xdr:rowOff>
    </xdr:from>
    <xdr:to>
      <xdr:col>116</xdr:col>
      <xdr:colOff>152400</xdr:colOff>
      <xdr:row>70</xdr:row>
      <xdr:rowOff>23023</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22072600" y="12024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53381</xdr:rowOff>
    </xdr:from>
    <xdr:to>
      <xdr:col>116</xdr:col>
      <xdr:colOff>63500</xdr:colOff>
      <xdr:row>77</xdr:row>
      <xdr:rowOff>75600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flipV="1">
          <a:off x="21323300" y="13255031"/>
          <a:ext cx="838200" cy="22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46123</xdr:rowOff>
    </xdr:from>
    <xdr:ext cx="534377" cy="259045"/>
    <xdr:sp macro="" textlink="">
      <xdr:nvSpPr>
        <xdr:cNvPr id="840" name="繰出金平均値テキスト">
          <a:extLst>
            <a:ext uri="{FF2B5EF4-FFF2-40B4-BE49-F238E27FC236}">
              <a16:creationId xmlns:a16="http://schemas.microsoft.com/office/drawing/2014/main" id="{00000000-0008-0000-0600-000048030000}"/>
            </a:ext>
          </a:extLst>
        </xdr:cNvPr>
        <xdr:cNvSpPr txBox="1"/>
      </xdr:nvSpPr>
      <xdr:spPr>
        <a:xfrm>
          <a:off x="22212300" y="125619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23246</xdr:rowOff>
    </xdr:from>
    <xdr:to>
      <xdr:col>116</xdr:col>
      <xdr:colOff>114300</xdr:colOff>
      <xdr:row>74</xdr:row>
      <xdr:rowOff>124846</xdr:rowOff>
    </xdr:to>
    <xdr:sp macro="" textlink="">
      <xdr:nvSpPr>
        <xdr:cNvPr id="841" name="フローチャート: 判断 840">
          <a:extLst>
            <a:ext uri="{FF2B5EF4-FFF2-40B4-BE49-F238E27FC236}">
              <a16:creationId xmlns:a16="http://schemas.microsoft.com/office/drawing/2014/main" id="{00000000-0008-0000-0600-000049030000}"/>
            </a:ext>
          </a:extLst>
        </xdr:cNvPr>
        <xdr:cNvSpPr/>
      </xdr:nvSpPr>
      <xdr:spPr>
        <a:xfrm>
          <a:off x="22110700" y="12710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146832</xdr:rowOff>
    </xdr:from>
    <xdr:to>
      <xdr:col>111</xdr:col>
      <xdr:colOff>177800</xdr:colOff>
      <xdr:row>77</xdr:row>
      <xdr:rowOff>75600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0434300" y="12662682"/>
          <a:ext cx="889000" cy="614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32299</xdr:rowOff>
    </xdr:from>
    <xdr:to>
      <xdr:col>112</xdr:col>
      <xdr:colOff>38100</xdr:colOff>
      <xdr:row>76</xdr:row>
      <xdr:rowOff>133899</xdr:rowOff>
    </xdr:to>
    <xdr:sp macro="" textlink="">
      <xdr:nvSpPr>
        <xdr:cNvPr id="843" name="フローチャート: 判断 842">
          <a:extLst>
            <a:ext uri="{FF2B5EF4-FFF2-40B4-BE49-F238E27FC236}">
              <a16:creationId xmlns:a16="http://schemas.microsoft.com/office/drawing/2014/main" id="{00000000-0008-0000-0600-00004B030000}"/>
            </a:ext>
          </a:extLst>
        </xdr:cNvPr>
        <xdr:cNvSpPr/>
      </xdr:nvSpPr>
      <xdr:spPr>
        <a:xfrm>
          <a:off x="21272500" y="13062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150426</xdr:rowOff>
    </xdr:from>
    <xdr:ext cx="534377"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21056111" y="12837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146832</xdr:rowOff>
    </xdr:from>
    <xdr:to>
      <xdr:col>107</xdr:col>
      <xdr:colOff>50800</xdr:colOff>
      <xdr:row>78</xdr:row>
      <xdr:rowOff>23022</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19545300" y="12662682"/>
          <a:ext cx="889000" cy="733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50586</xdr:rowOff>
    </xdr:from>
    <xdr:to>
      <xdr:col>107</xdr:col>
      <xdr:colOff>101600</xdr:colOff>
      <xdr:row>77</xdr:row>
      <xdr:rowOff>152186</xdr:rowOff>
    </xdr:to>
    <xdr:sp macro="" textlink="">
      <xdr:nvSpPr>
        <xdr:cNvPr id="846" name="フローチャート: 判断 845">
          <a:extLst>
            <a:ext uri="{FF2B5EF4-FFF2-40B4-BE49-F238E27FC236}">
              <a16:creationId xmlns:a16="http://schemas.microsoft.com/office/drawing/2014/main" id="{00000000-0008-0000-0600-00004E030000}"/>
            </a:ext>
          </a:extLst>
        </xdr:cNvPr>
        <xdr:cNvSpPr/>
      </xdr:nvSpPr>
      <xdr:spPr>
        <a:xfrm>
          <a:off x="20383500" y="13252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143313</xdr:rowOff>
    </xdr:from>
    <xdr:ext cx="534377"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20167111" y="13344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36830</xdr:rowOff>
    </xdr:from>
    <xdr:to>
      <xdr:col>102</xdr:col>
      <xdr:colOff>114300</xdr:colOff>
      <xdr:row>78</xdr:row>
      <xdr:rowOff>23022</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656300" y="13238480"/>
          <a:ext cx="889000" cy="157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170647</xdr:rowOff>
    </xdr:from>
    <xdr:to>
      <xdr:col>102</xdr:col>
      <xdr:colOff>165100</xdr:colOff>
      <xdr:row>77</xdr:row>
      <xdr:rowOff>100797</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19494500" y="13200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117324</xdr:rowOff>
    </xdr:from>
    <xdr:ext cx="534377"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9278111" y="12976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157663</xdr:rowOff>
    </xdr:from>
    <xdr:to>
      <xdr:col>98</xdr:col>
      <xdr:colOff>38100</xdr:colOff>
      <xdr:row>77</xdr:row>
      <xdr:rowOff>87813</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18605500" y="1318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78940</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8389111" y="13280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2581</xdr:rowOff>
    </xdr:from>
    <xdr:to>
      <xdr:col>116</xdr:col>
      <xdr:colOff>114300</xdr:colOff>
      <xdr:row>77</xdr:row>
      <xdr:rowOff>104181</xdr:rowOff>
    </xdr:to>
    <xdr:sp macro="" textlink="">
      <xdr:nvSpPr>
        <xdr:cNvPr id="858" name="楕円 857">
          <a:extLst>
            <a:ext uri="{FF2B5EF4-FFF2-40B4-BE49-F238E27FC236}">
              <a16:creationId xmlns:a16="http://schemas.microsoft.com/office/drawing/2014/main" id="{00000000-0008-0000-0600-00005A030000}"/>
            </a:ext>
          </a:extLst>
        </xdr:cNvPr>
        <xdr:cNvSpPr/>
      </xdr:nvSpPr>
      <xdr:spPr>
        <a:xfrm>
          <a:off x="22110700" y="13204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152458</xdr:rowOff>
    </xdr:from>
    <xdr:ext cx="534377" cy="259045"/>
    <xdr:sp macro="" textlink="">
      <xdr:nvSpPr>
        <xdr:cNvPr id="859" name="繰出金該当値テキスト">
          <a:extLst>
            <a:ext uri="{FF2B5EF4-FFF2-40B4-BE49-F238E27FC236}">
              <a16:creationId xmlns:a16="http://schemas.microsoft.com/office/drawing/2014/main" id="{00000000-0008-0000-0600-00005B030000}"/>
            </a:ext>
          </a:extLst>
        </xdr:cNvPr>
        <xdr:cNvSpPr txBox="1"/>
      </xdr:nvSpPr>
      <xdr:spPr>
        <a:xfrm>
          <a:off x="22212300" y="13182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24800</xdr:rowOff>
    </xdr:from>
    <xdr:to>
      <xdr:col>112</xdr:col>
      <xdr:colOff>38100</xdr:colOff>
      <xdr:row>77</xdr:row>
      <xdr:rowOff>126400</xdr:rowOff>
    </xdr:to>
    <xdr:sp macro="" textlink="">
      <xdr:nvSpPr>
        <xdr:cNvPr id="860" name="楕円 859">
          <a:extLst>
            <a:ext uri="{FF2B5EF4-FFF2-40B4-BE49-F238E27FC236}">
              <a16:creationId xmlns:a16="http://schemas.microsoft.com/office/drawing/2014/main" id="{00000000-0008-0000-0600-00005C030000}"/>
            </a:ext>
          </a:extLst>
        </xdr:cNvPr>
        <xdr:cNvSpPr/>
      </xdr:nvSpPr>
      <xdr:spPr>
        <a:xfrm>
          <a:off x="21272500" y="1322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117527</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056111" y="13319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96032</xdr:rowOff>
    </xdr:from>
    <xdr:to>
      <xdr:col>107</xdr:col>
      <xdr:colOff>101600</xdr:colOff>
      <xdr:row>74</xdr:row>
      <xdr:rowOff>26182</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0383500" y="12611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42709</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2387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143672</xdr:rowOff>
    </xdr:from>
    <xdr:to>
      <xdr:col>102</xdr:col>
      <xdr:colOff>165100</xdr:colOff>
      <xdr:row>78</xdr:row>
      <xdr:rowOff>73822</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19494500" y="13345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64949</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278111" y="13438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157480</xdr:rowOff>
    </xdr:from>
    <xdr:to>
      <xdr:col>98</xdr:col>
      <xdr:colOff>38100</xdr:colOff>
      <xdr:row>77</xdr:row>
      <xdr:rowOff>87630</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18605500" y="1318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104157</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389111" y="12962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8" name="正方形/長方形 867">
          <a:extLst>
            <a:ext uri="{FF2B5EF4-FFF2-40B4-BE49-F238E27FC236}">
              <a16:creationId xmlns:a16="http://schemas.microsoft.com/office/drawing/2014/main" id="{00000000-0008-0000-0600-00006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69" name="正方形/長方形 868">
          <a:extLst>
            <a:ext uri="{FF2B5EF4-FFF2-40B4-BE49-F238E27FC236}">
              <a16:creationId xmlns:a16="http://schemas.microsoft.com/office/drawing/2014/main" id="{00000000-0008-0000-0600-00006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7" name="直線コネクタ 876">
          <a:extLst>
            <a:ext uri="{FF2B5EF4-FFF2-40B4-BE49-F238E27FC236}">
              <a16:creationId xmlns:a16="http://schemas.microsoft.com/office/drawing/2014/main" id="{00000000-0008-0000-0600-00006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8" name="直線コネクタ 877">
          <a:extLst>
            <a:ext uri="{FF2B5EF4-FFF2-40B4-BE49-F238E27FC236}">
              <a16:creationId xmlns:a16="http://schemas.microsoft.com/office/drawing/2014/main" id="{00000000-0008-0000-0600-00006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2" name="前年度繰上充用金グラフ枠">
          <a:extLst>
            <a:ext uri="{FF2B5EF4-FFF2-40B4-BE49-F238E27FC236}">
              <a16:creationId xmlns:a16="http://schemas.microsoft.com/office/drawing/2014/main" id="{00000000-0008-0000-0600-00007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4" name="前年度繰上充用金最小値テキスト">
          <a:extLst>
            <a:ext uri="{FF2B5EF4-FFF2-40B4-BE49-F238E27FC236}">
              <a16:creationId xmlns:a16="http://schemas.microsoft.com/office/drawing/2014/main" id="{00000000-0008-0000-0600-00007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6" name="前年度繰上充用金最大値テキスト">
          <a:extLst>
            <a:ext uri="{FF2B5EF4-FFF2-40B4-BE49-F238E27FC236}">
              <a16:creationId xmlns:a16="http://schemas.microsoft.com/office/drawing/2014/main" id="{00000000-0008-0000-0600-00007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89" name="前年度繰上充用金平均値テキスト">
          <a:extLst>
            <a:ext uri="{FF2B5EF4-FFF2-40B4-BE49-F238E27FC236}">
              <a16:creationId xmlns:a16="http://schemas.microsoft.com/office/drawing/2014/main" id="{00000000-0008-0000-0600-00007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0" name="フローチャート: 判断 889">
          <a:extLst>
            <a:ext uri="{FF2B5EF4-FFF2-40B4-BE49-F238E27FC236}">
              <a16:creationId xmlns:a16="http://schemas.microsoft.com/office/drawing/2014/main" id="{00000000-0008-0000-0600-00007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2" name="フローチャート: 判断 891">
          <a:extLst>
            <a:ext uri="{FF2B5EF4-FFF2-40B4-BE49-F238E27FC236}">
              <a16:creationId xmlns:a16="http://schemas.microsoft.com/office/drawing/2014/main" id="{00000000-0008-0000-0600-00007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5" name="フローチャート: 判断 894">
          <a:extLst>
            <a:ext uri="{FF2B5EF4-FFF2-40B4-BE49-F238E27FC236}">
              <a16:creationId xmlns:a16="http://schemas.microsoft.com/office/drawing/2014/main" id="{00000000-0008-0000-0600-00007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楕円 906">
          <a:extLst>
            <a:ext uri="{FF2B5EF4-FFF2-40B4-BE49-F238E27FC236}">
              <a16:creationId xmlns:a16="http://schemas.microsoft.com/office/drawing/2014/main" id="{00000000-0008-0000-0600-00008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8" name="前年度繰上充用金該当値テキスト">
          <a:extLst>
            <a:ext uri="{FF2B5EF4-FFF2-40B4-BE49-F238E27FC236}">
              <a16:creationId xmlns:a16="http://schemas.microsoft.com/office/drawing/2014/main" id="{00000000-0008-0000-0600-00008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09" name="楕円 908">
          <a:extLst>
            <a:ext uri="{FF2B5EF4-FFF2-40B4-BE49-F238E27FC236}">
              <a16:creationId xmlns:a16="http://schemas.microsoft.com/office/drawing/2014/main" id="{00000000-0008-0000-0600-00008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7" name="正方形/長方形 916">
          <a:extLst>
            <a:ext uri="{FF2B5EF4-FFF2-40B4-BE49-F238E27FC236}">
              <a16:creationId xmlns:a16="http://schemas.microsoft.com/office/drawing/2014/main" id="{00000000-0008-0000-0600-00009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8" name="正方形/長方形 917">
          <a:extLst>
            <a:ext uri="{FF2B5EF4-FFF2-40B4-BE49-F238E27FC236}">
              <a16:creationId xmlns:a16="http://schemas.microsoft.com/office/drawing/2014/main" id="{00000000-0008-0000-0600-00009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1,038,174</a:t>
          </a:r>
          <a:r>
            <a:rPr kumimoji="1" lang="ja-JP" altLang="en-US" sz="1300">
              <a:latin typeface="ＭＳ Ｐゴシック" panose="020B0600070205080204" pitchFamily="50" charset="-128"/>
              <a:ea typeface="ＭＳ Ｐゴシック" panose="020B0600070205080204" pitchFamily="50" charset="-128"/>
            </a:rPr>
            <a:t>円となっている。主な構成項目である人件費は、住民一人当たり</a:t>
          </a:r>
          <a:r>
            <a:rPr kumimoji="1" lang="en-US" altLang="ja-JP" sz="1300">
              <a:latin typeface="ＭＳ Ｐゴシック" panose="020B0600070205080204" pitchFamily="50" charset="-128"/>
              <a:ea typeface="ＭＳ Ｐゴシック" panose="020B0600070205080204" pitchFamily="50" charset="-128"/>
            </a:rPr>
            <a:t>160,362</a:t>
          </a:r>
          <a:r>
            <a:rPr kumimoji="1" lang="ja-JP" altLang="en-US" sz="1300">
              <a:latin typeface="ＭＳ Ｐゴシック" panose="020B0600070205080204" pitchFamily="50" charset="-128"/>
              <a:ea typeface="ＭＳ Ｐゴシック" panose="020B0600070205080204" pitchFamily="50" charset="-128"/>
            </a:rPr>
            <a:t>円となっており、対前年度比では</a:t>
          </a:r>
          <a:r>
            <a:rPr kumimoji="1" lang="en-US" altLang="ja-JP" sz="1300">
              <a:latin typeface="ＭＳ Ｐゴシック" panose="020B0600070205080204" pitchFamily="50" charset="-128"/>
              <a:ea typeface="ＭＳ Ｐゴシック" panose="020B0600070205080204" pitchFamily="50" charset="-128"/>
            </a:rPr>
            <a:t>9,319</a:t>
          </a:r>
          <a:r>
            <a:rPr kumimoji="1" lang="ja-JP" altLang="en-US" sz="1300">
              <a:latin typeface="ＭＳ Ｐゴシック" panose="020B0600070205080204" pitchFamily="50" charset="-128"/>
              <a:ea typeface="ＭＳ Ｐゴシック" panose="020B0600070205080204" pitchFamily="50" charset="-128"/>
            </a:rPr>
            <a:t>円の減となった。千代田区では、平成</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年度から平成</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年度の新規採用職員の抑制や事務の委託化を推進したことなどにより、平成</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年度からの</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年間で</a:t>
          </a:r>
          <a:r>
            <a:rPr kumimoji="1" lang="en-US" altLang="ja-JP" sz="1300">
              <a:latin typeface="ＭＳ Ｐゴシック" panose="020B0600070205080204" pitchFamily="50" charset="-128"/>
              <a:ea typeface="ＭＳ Ｐゴシック" panose="020B0600070205080204" pitchFamily="50" charset="-128"/>
            </a:rPr>
            <a:t>151</a:t>
          </a:r>
          <a:r>
            <a:rPr kumimoji="1" lang="ja-JP" altLang="en-US" sz="1300">
              <a:latin typeface="ＭＳ Ｐゴシック" panose="020B0600070205080204" pitchFamily="50" charset="-128"/>
              <a:ea typeface="ＭＳ Ｐゴシック" panose="020B0600070205080204" pitchFamily="50" charset="-128"/>
            </a:rPr>
            <a:t>人（増減率約△</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の職員数を純減したものの類似団体平均と比べて高い水準にある。類似団体内平均を上回っている主な要因は、類似団体中最も人口が少ないこと及び昼間人口が突出していることによるものである。住民記録や戸籍、税、国民健康保険等の自治体が提供しているサービスには、窓口開設経費やシステム運営経費などの固定的な経費が発生するが、人口規模が小さいためこの固定費の割合が高くなる。 </a:t>
          </a:r>
        </a:p>
        <a:p>
          <a:r>
            <a:rPr kumimoji="1" lang="ja-JP" altLang="en-US" sz="1300">
              <a:latin typeface="ＭＳ Ｐゴシック" panose="020B0600070205080204" pitchFamily="50" charset="-128"/>
              <a:ea typeface="ＭＳ Ｐゴシック" panose="020B0600070205080204" pitchFamily="50" charset="-128"/>
            </a:rPr>
            <a:t>　また、昼間人口に対しても行政サービスを提供していく必要があり、単純に類似団体と比較はできない。今後も、民間でも実施可能な業務などについては委託化を進めるなど、人件費に係るコストの低減に努めていく。 </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東京都千代田区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68,755
64,897
11.66
74,108,521
71,379,667
1,786,125
38,486,440
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議会費グラフ枠">
          <a:extLst>
            <a:ext uri="{FF2B5EF4-FFF2-40B4-BE49-F238E27FC236}">
              <a16:creationId xmlns:a16="http://schemas.microsoft.com/office/drawing/2014/main" id="{00000000-0008-0000-07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87612</xdr:rowOff>
    </xdr:from>
    <xdr:to>
      <xdr:col>24</xdr:col>
      <xdr:colOff>62865</xdr:colOff>
      <xdr:row>38</xdr:row>
      <xdr:rowOff>105900</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flipV="1">
          <a:off x="4633595" y="5574012"/>
          <a:ext cx="1270" cy="10469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109727</xdr:rowOff>
    </xdr:from>
    <xdr:ext cx="469744" cy="259045"/>
    <xdr:sp macro="" textlink="">
      <xdr:nvSpPr>
        <xdr:cNvPr id="58" name="議会費最小値テキスト">
          <a:extLst>
            <a:ext uri="{FF2B5EF4-FFF2-40B4-BE49-F238E27FC236}">
              <a16:creationId xmlns:a16="http://schemas.microsoft.com/office/drawing/2014/main" id="{00000000-0008-0000-0700-00003A000000}"/>
            </a:ext>
          </a:extLst>
        </xdr:cNvPr>
        <xdr:cNvSpPr txBox="1"/>
      </xdr:nvSpPr>
      <xdr:spPr>
        <a:xfrm>
          <a:off x="4686300" y="662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105900</xdr:rowOff>
    </xdr:from>
    <xdr:to>
      <xdr:col>24</xdr:col>
      <xdr:colOff>152400</xdr:colOff>
      <xdr:row>38</xdr:row>
      <xdr:rowOff>105900</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662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34289</xdr:rowOff>
    </xdr:from>
    <xdr:ext cx="469744" cy="259045"/>
    <xdr:sp macro="" textlink="">
      <xdr:nvSpPr>
        <xdr:cNvPr id="60" name="議会費最大値テキスト">
          <a:extLst>
            <a:ext uri="{FF2B5EF4-FFF2-40B4-BE49-F238E27FC236}">
              <a16:creationId xmlns:a16="http://schemas.microsoft.com/office/drawing/2014/main" id="{00000000-0008-0000-0700-00003C000000}"/>
            </a:ext>
          </a:extLst>
        </xdr:cNvPr>
        <xdr:cNvSpPr txBox="1"/>
      </xdr:nvSpPr>
      <xdr:spPr>
        <a:xfrm>
          <a:off x="4686300" y="5349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32</xdr:row>
      <xdr:rowOff>87612</xdr:rowOff>
    </xdr:from>
    <xdr:to>
      <xdr:col>24</xdr:col>
      <xdr:colOff>152400</xdr:colOff>
      <xdr:row>32</xdr:row>
      <xdr:rowOff>87612</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4546600" y="5574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64915</xdr:rowOff>
    </xdr:from>
    <xdr:to>
      <xdr:col>24</xdr:col>
      <xdr:colOff>63500</xdr:colOff>
      <xdr:row>32</xdr:row>
      <xdr:rowOff>87612</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3797300" y="5551315"/>
          <a:ext cx="838200" cy="22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67164</xdr:rowOff>
    </xdr:from>
    <xdr:ext cx="469744" cy="259045"/>
    <xdr:sp macro="" textlink="">
      <xdr:nvSpPr>
        <xdr:cNvPr id="63" name="議会費平均値テキスト">
          <a:extLst>
            <a:ext uri="{FF2B5EF4-FFF2-40B4-BE49-F238E27FC236}">
              <a16:creationId xmlns:a16="http://schemas.microsoft.com/office/drawing/2014/main" id="{00000000-0008-0000-0700-00003F000000}"/>
            </a:ext>
          </a:extLst>
        </xdr:cNvPr>
        <xdr:cNvSpPr txBox="1"/>
      </xdr:nvSpPr>
      <xdr:spPr>
        <a:xfrm>
          <a:off x="4686300" y="64108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88737</xdr:rowOff>
    </xdr:from>
    <xdr:to>
      <xdr:col>24</xdr:col>
      <xdr:colOff>114300</xdr:colOff>
      <xdr:row>38</xdr:row>
      <xdr:rowOff>18887</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4584700" y="6432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15440</xdr:rowOff>
    </xdr:from>
    <xdr:to>
      <xdr:col>19</xdr:col>
      <xdr:colOff>177800</xdr:colOff>
      <xdr:row>32</xdr:row>
      <xdr:rowOff>64915</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908300" y="5501840"/>
          <a:ext cx="889000" cy="49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93799</xdr:rowOff>
    </xdr:from>
    <xdr:to>
      <xdr:col>20</xdr:col>
      <xdr:colOff>38100</xdr:colOff>
      <xdr:row>38</xdr:row>
      <xdr:rowOff>23949</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3746500" y="6437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15076</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3562428" y="6530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30</xdr:row>
      <xdr:rowOff>72263</xdr:rowOff>
    </xdr:from>
    <xdr:to>
      <xdr:col>15</xdr:col>
      <xdr:colOff>50800</xdr:colOff>
      <xdr:row>32</xdr:row>
      <xdr:rowOff>15440</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2019300" y="5215763"/>
          <a:ext cx="889000" cy="286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100004</xdr:rowOff>
    </xdr:from>
    <xdr:to>
      <xdr:col>15</xdr:col>
      <xdr:colOff>101600</xdr:colOff>
      <xdr:row>38</xdr:row>
      <xdr:rowOff>30153</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2857500" y="644365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21280</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2673428" y="6536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30</xdr:row>
      <xdr:rowOff>72263</xdr:rowOff>
    </xdr:from>
    <xdr:to>
      <xdr:col>10</xdr:col>
      <xdr:colOff>114300</xdr:colOff>
      <xdr:row>31</xdr:row>
      <xdr:rowOff>132026</xdr:rowOff>
    </xdr:to>
    <xdr:cxnSp macro="">
      <xdr:nvCxnSpPr>
        <xdr:cNvPr id="71" name="直線コネクタ 70">
          <a:extLst>
            <a:ext uri="{FF2B5EF4-FFF2-40B4-BE49-F238E27FC236}">
              <a16:creationId xmlns:a16="http://schemas.microsoft.com/office/drawing/2014/main" id="{00000000-0008-0000-0700-000047000000}"/>
            </a:ext>
          </a:extLst>
        </xdr:cNvPr>
        <xdr:cNvCxnSpPr/>
      </xdr:nvCxnSpPr>
      <xdr:spPr>
        <a:xfrm flipV="1">
          <a:off x="1130300" y="5215763"/>
          <a:ext cx="889000" cy="231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94288</xdr:rowOff>
    </xdr:from>
    <xdr:to>
      <xdr:col>10</xdr:col>
      <xdr:colOff>165100</xdr:colOff>
      <xdr:row>38</xdr:row>
      <xdr:rowOff>24439</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968500" y="643793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15565</xdr:rowOff>
    </xdr:from>
    <xdr:ext cx="469744"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1784428" y="6530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84981</xdr:rowOff>
    </xdr:from>
    <xdr:to>
      <xdr:col>6</xdr:col>
      <xdr:colOff>38100</xdr:colOff>
      <xdr:row>38</xdr:row>
      <xdr:rowOff>15131</xdr:rowOff>
    </xdr:to>
    <xdr:sp macro="" textlink="">
      <xdr:nvSpPr>
        <xdr:cNvPr id="74" name="フローチャート: 判断 73">
          <a:extLst>
            <a:ext uri="{FF2B5EF4-FFF2-40B4-BE49-F238E27FC236}">
              <a16:creationId xmlns:a16="http://schemas.microsoft.com/office/drawing/2014/main" id="{00000000-0008-0000-0700-00004A000000}"/>
            </a:ext>
          </a:extLst>
        </xdr:cNvPr>
        <xdr:cNvSpPr/>
      </xdr:nvSpPr>
      <xdr:spPr>
        <a:xfrm>
          <a:off x="1079500" y="6428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6258</xdr:rowOff>
    </xdr:from>
    <xdr:ext cx="469744"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895428" y="6521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36812</xdr:rowOff>
    </xdr:from>
    <xdr:to>
      <xdr:col>24</xdr:col>
      <xdr:colOff>114300</xdr:colOff>
      <xdr:row>32</xdr:row>
      <xdr:rowOff>138412</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4584700" y="5523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161289</xdr:rowOff>
    </xdr:from>
    <xdr:ext cx="469744" cy="259045"/>
    <xdr:sp macro="" textlink="">
      <xdr:nvSpPr>
        <xdr:cNvPr id="82" name="議会費該当値テキスト">
          <a:extLst>
            <a:ext uri="{FF2B5EF4-FFF2-40B4-BE49-F238E27FC236}">
              <a16:creationId xmlns:a16="http://schemas.microsoft.com/office/drawing/2014/main" id="{00000000-0008-0000-0700-000052000000}"/>
            </a:ext>
          </a:extLst>
        </xdr:cNvPr>
        <xdr:cNvSpPr txBox="1"/>
      </xdr:nvSpPr>
      <xdr:spPr>
        <a:xfrm>
          <a:off x="4686300" y="5476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14115</xdr:rowOff>
    </xdr:from>
    <xdr:to>
      <xdr:col>20</xdr:col>
      <xdr:colOff>38100</xdr:colOff>
      <xdr:row>32</xdr:row>
      <xdr:rowOff>115715</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3746500" y="5500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30</xdr:row>
      <xdr:rowOff>132242</xdr:rowOff>
    </xdr:from>
    <xdr:ext cx="469744"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3562428" y="5275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136090</xdr:rowOff>
    </xdr:from>
    <xdr:to>
      <xdr:col>15</xdr:col>
      <xdr:colOff>101600</xdr:colOff>
      <xdr:row>32</xdr:row>
      <xdr:rowOff>66240</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2857500" y="545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30</xdr:row>
      <xdr:rowOff>82767</xdr:rowOff>
    </xdr:from>
    <xdr:ext cx="469744"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2673428" y="5226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30</xdr:row>
      <xdr:rowOff>21463</xdr:rowOff>
    </xdr:from>
    <xdr:to>
      <xdr:col>10</xdr:col>
      <xdr:colOff>165100</xdr:colOff>
      <xdr:row>30</xdr:row>
      <xdr:rowOff>123063</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968500" y="5164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28</xdr:row>
      <xdr:rowOff>139590</xdr:rowOff>
    </xdr:from>
    <xdr:ext cx="469744"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1784428" y="4940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81226</xdr:rowOff>
    </xdr:from>
    <xdr:to>
      <xdr:col>6</xdr:col>
      <xdr:colOff>38100</xdr:colOff>
      <xdr:row>32</xdr:row>
      <xdr:rowOff>11376</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1079500" y="539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30</xdr:row>
      <xdr:rowOff>27903</xdr:rowOff>
    </xdr:from>
    <xdr:ext cx="469744" cy="259045"/>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895428" y="5171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55</xdr:row>
      <xdr:rowOff>102800</xdr:rowOff>
    </xdr:from>
    <xdr:to>
      <xdr:col>24</xdr:col>
      <xdr:colOff>62865</xdr:colOff>
      <xdr:row>58</xdr:row>
      <xdr:rowOff>114135</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9532550"/>
          <a:ext cx="1270" cy="5256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117962</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062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114135</xdr:rowOff>
    </xdr:from>
    <xdr:to>
      <xdr:col>24</xdr:col>
      <xdr:colOff>152400</xdr:colOff>
      <xdr:row>58</xdr:row>
      <xdr:rowOff>114135</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058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49477</xdr:rowOff>
    </xdr:from>
    <xdr:ext cx="599010"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9307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164,685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55</xdr:row>
      <xdr:rowOff>102800</xdr:rowOff>
    </xdr:from>
    <xdr:to>
      <xdr:col>24</xdr:col>
      <xdr:colOff>152400</xdr:colOff>
      <xdr:row>55</xdr:row>
      <xdr:rowOff>102800</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9532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171018</xdr:rowOff>
    </xdr:from>
    <xdr:to>
      <xdr:col>24</xdr:col>
      <xdr:colOff>63500</xdr:colOff>
      <xdr:row>55</xdr:row>
      <xdr:rowOff>129653</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3797300" y="9429318"/>
          <a:ext cx="838200" cy="130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71403</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8440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92976</xdr:rowOff>
    </xdr:from>
    <xdr:to>
      <xdr:col>24</xdr:col>
      <xdr:colOff>114300</xdr:colOff>
      <xdr:row>58</xdr:row>
      <xdr:rowOff>23126</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865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171018</xdr:rowOff>
    </xdr:from>
    <xdr:to>
      <xdr:col>19</xdr:col>
      <xdr:colOff>177800</xdr:colOff>
      <xdr:row>55</xdr:row>
      <xdr:rowOff>140367</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908300" y="9429318"/>
          <a:ext cx="889000" cy="140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109683</xdr:rowOff>
    </xdr:from>
    <xdr:to>
      <xdr:col>20</xdr:col>
      <xdr:colOff>38100</xdr:colOff>
      <xdr:row>58</xdr:row>
      <xdr:rowOff>39833</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882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30960</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530111" y="9975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50</xdr:row>
      <xdr:rowOff>11657</xdr:rowOff>
    </xdr:from>
    <xdr:to>
      <xdr:col>15</xdr:col>
      <xdr:colOff>50800</xdr:colOff>
      <xdr:row>55</xdr:row>
      <xdr:rowOff>140367</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8584157"/>
          <a:ext cx="889000" cy="985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113574</xdr:rowOff>
    </xdr:from>
    <xdr:to>
      <xdr:col>15</xdr:col>
      <xdr:colOff>101600</xdr:colOff>
      <xdr:row>58</xdr:row>
      <xdr:rowOff>43724</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886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34851</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41111" y="9978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11657</xdr:rowOff>
    </xdr:from>
    <xdr:to>
      <xdr:col>10</xdr:col>
      <xdr:colOff>114300</xdr:colOff>
      <xdr:row>55</xdr:row>
      <xdr:rowOff>92811</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1130300" y="8584157"/>
          <a:ext cx="889000" cy="938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108601</xdr:rowOff>
    </xdr:from>
    <xdr:to>
      <xdr:col>10</xdr:col>
      <xdr:colOff>165100</xdr:colOff>
      <xdr:row>56</xdr:row>
      <xdr:rowOff>38751</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538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29878</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19795" y="9631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149106</xdr:rowOff>
    </xdr:from>
    <xdr:to>
      <xdr:col>6</xdr:col>
      <xdr:colOff>38100</xdr:colOff>
      <xdr:row>58</xdr:row>
      <xdr:rowOff>79256</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921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70383</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63111" y="10014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78853</xdr:rowOff>
    </xdr:from>
    <xdr:to>
      <xdr:col>24</xdr:col>
      <xdr:colOff>114300</xdr:colOff>
      <xdr:row>56</xdr:row>
      <xdr:rowOff>9003</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508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5027</xdr:rowOff>
    </xdr:from>
    <xdr:ext cx="599010"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434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120218</xdr:rowOff>
    </xdr:from>
    <xdr:to>
      <xdr:col>20</xdr:col>
      <xdr:colOff>38100</xdr:colOff>
      <xdr:row>55</xdr:row>
      <xdr:rowOff>50368</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378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66895</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497795" y="9153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89567</xdr:rowOff>
    </xdr:from>
    <xdr:to>
      <xdr:col>15</xdr:col>
      <xdr:colOff>101600</xdr:colOff>
      <xdr:row>56</xdr:row>
      <xdr:rowOff>19717</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519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36244</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08795" y="9294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49</xdr:row>
      <xdr:rowOff>132307</xdr:rowOff>
    </xdr:from>
    <xdr:to>
      <xdr:col>10</xdr:col>
      <xdr:colOff>165100</xdr:colOff>
      <xdr:row>50</xdr:row>
      <xdr:rowOff>62457</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853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48</xdr:row>
      <xdr:rowOff>78984</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19795" y="8308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42011</xdr:rowOff>
    </xdr:from>
    <xdr:to>
      <xdr:col>6</xdr:col>
      <xdr:colOff>38100</xdr:colOff>
      <xdr:row>55</xdr:row>
      <xdr:rowOff>143611</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471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160138</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5" y="9246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141749</xdr:rowOff>
    </xdr:from>
    <xdr:to>
      <xdr:col>24</xdr:col>
      <xdr:colOff>62865</xdr:colOff>
      <xdr:row>79</xdr:row>
      <xdr:rowOff>1877</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314699"/>
          <a:ext cx="1270" cy="1231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5704</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550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1877</xdr:rowOff>
    </xdr:from>
    <xdr:to>
      <xdr:col>24</xdr:col>
      <xdr:colOff>152400</xdr:colOff>
      <xdr:row>79</xdr:row>
      <xdr:rowOff>1877</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546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88426</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2089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367,231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141749</xdr:rowOff>
    </xdr:from>
    <xdr:to>
      <xdr:col>24</xdr:col>
      <xdr:colOff>152400</xdr:colOff>
      <xdr:row>71</xdr:row>
      <xdr:rowOff>141749</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314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71</xdr:row>
      <xdr:rowOff>141749</xdr:rowOff>
    </xdr:from>
    <xdr:to>
      <xdr:col>24</xdr:col>
      <xdr:colOff>63500</xdr:colOff>
      <xdr:row>73</xdr:row>
      <xdr:rowOff>11021</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3797300" y="12314699"/>
          <a:ext cx="838200" cy="212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131968</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31621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153541</xdr:rowOff>
    </xdr:from>
    <xdr:to>
      <xdr:col>24</xdr:col>
      <xdr:colOff>114300</xdr:colOff>
      <xdr:row>77</xdr:row>
      <xdr:rowOff>83691</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3183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11021</xdr:rowOff>
    </xdr:from>
    <xdr:to>
      <xdr:col>19</xdr:col>
      <xdr:colOff>177800</xdr:colOff>
      <xdr:row>73</xdr:row>
      <xdr:rowOff>81895</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908300" y="12526871"/>
          <a:ext cx="889000" cy="70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43904</xdr:rowOff>
    </xdr:from>
    <xdr:to>
      <xdr:col>20</xdr:col>
      <xdr:colOff>38100</xdr:colOff>
      <xdr:row>77</xdr:row>
      <xdr:rowOff>145504</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3245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136631</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3338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81895</xdr:rowOff>
    </xdr:from>
    <xdr:to>
      <xdr:col>15</xdr:col>
      <xdr:colOff>50800</xdr:colOff>
      <xdr:row>74</xdr:row>
      <xdr:rowOff>802</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019300" y="12597745"/>
          <a:ext cx="889000" cy="90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42563</xdr:rowOff>
    </xdr:from>
    <xdr:to>
      <xdr:col>15</xdr:col>
      <xdr:colOff>101600</xdr:colOff>
      <xdr:row>77</xdr:row>
      <xdr:rowOff>144163</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24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135290</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3336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802</xdr:rowOff>
    </xdr:from>
    <xdr:to>
      <xdr:col>10</xdr:col>
      <xdr:colOff>114300</xdr:colOff>
      <xdr:row>75</xdr:row>
      <xdr:rowOff>30726</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2688102"/>
          <a:ext cx="889000" cy="201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38044</xdr:rowOff>
    </xdr:from>
    <xdr:to>
      <xdr:col>10</xdr:col>
      <xdr:colOff>165100</xdr:colOff>
      <xdr:row>78</xdr:row>
      <xdr:rowOff>139644</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411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130771</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3503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73363</xdr:rowOff>
    </xdr:from>
    <xdr:to>
      <xdr:col>6</xdr:col>
      <xdr:colOff>38100</xdr:colOff>
      <xdr:row>79</xdr:row>
      <xdr:rowOff>3513</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44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166090</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3539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71</xdr:row>
      <xdr:rowOff>90949</xdr:rowOff>
    </xdr:from>
    <xdr:to>
      <xdr:col>24</xdr:col>
      <xdr:colOff>114300</xdr:colOff>
      <xdr:row>72</xdr:row>
      <xdr:rowOff>21099</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2263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43976</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2216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131671</xdr:rowOff>
    </xdr:from>
    <xdr:to>
      <xdr:col>20</xdr:col>
      <xdr:colOff>38100</xdr:colOff>
      <xdr:row>73</xdr:row>
      <xdr:rowOff>61821</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2476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78348</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2251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31095</xdr:rowOff>
    </xdr:from>
    <xdr:to>
      <xdr:col>15</xdr:col>
      <xdr:colOff>101600</xdr:colOff>
      <xdr:row>73</xdr:row>
      <xdr:rowOff>132695</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2546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71</xdr:row>
      <xdr:rowOff>149222</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2322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121452</xdr:rowOff>
    </xdr:from>
    <xdr:to>
      <xdr:col>10</xdr:col>
      <xdr:colOff>165100</xdr:colOff>
      <xdr:row>74</xdr:row>
      <xdr:rowOff>51602</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2637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68129</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2412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151376</xdr:rowOff>
    </xdr:from>
    <xdr:to>
      <xdr:col>6</xdr:col>
      <xdr:colOff>38100</xdr:colOff>
      <xdr:row>75</xdr:row>
      <xdr:rowOff>81526</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283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98053</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2613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a:extLst>
            <a:ext uri="{FF2B5EF4-FFF2-40B4-BE49-F238E27FC236}">
              <a16:creationId xmlns:a16="http://schemas.microsoft.com/office/drawing/2014/main" id="{00000000-0008-0000-07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93</xdr:row>
      <xdr:rowOff>113672</xdr:rowOff>
    </xdr:from>
    <xdr:to>
      <xdr:col>24</xdr:col>
      <xdr:colOff>62865</xdr:colOff>
      <xdr:row>98</xdr:row>
      <xdr:rowOff>104136</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4633595" y="16058522"/>
          <a:ext cx="1270" cy="8477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107963</xdr:rowOff>
    </xdr:from>
    <xdr:ext cx="534377" cy="259045"/>
    <xdr:sp macro="" textlink="">
      <xdr:nvSpPr>
        <xdr:cNvPr id="233" name="衛生費最小値テキスト">
          <a:extLst>
            <a:ext uri="{FF2B5EF4-FFF2-40B4-BE49-F238E27FC236}">
              <a16:creationId xmlns:a16="http://schemas.microsoft.com/office/drawing/2014/main" id="{00000000-0008-0000-0700-0000E9000000}"/>
            </a:ext>
          </a:extLst>
        </xdr:cNvPr>
        <xdr:cNvSpPr txBox="1"/>
      </xdr:nvSpPr>
      <xdr:spPr>
        <a:xfrm>
          <a:off x="4686300" y="16910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104136</xdr:rowOff>
    </xdr:from>
    <xdr:to>
      <xdr:col>24</xdr:col>
      <xdr:colOff>152400</xdr:colOff>
      <xdr:row>98</xdr:row>
      <xdr:rowOff>104136</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6906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92</xdr:row>
      <xdr:rowOff>60349</xdr:rowOff>
    </xdr:from>
    <xdr:ext cx="534377" cy="259045"/>
    <xdr:sp macro="" textlink="">
      <xdr:nvSpPr>
        <xdr:cNvPr id="235" name="衛生費最大値テキスト">
          <a:extLst>
            <a:ext uri="{FF2B5EF4-FFF2-40B4-BE49-F238E27FC236}">
              <a16:creationId xmlns:a16="http://schemas.microsoft.com/office/drawing/2014/main" id="{00000000-0008-0000-0700-0000EB000000}"/>
            </a:ext>
          </a:extLst>
        </xdr:cNvPr>
        <xdr:cNvSpPr txBox="1"/>
      </xdr:nvSpPr>
      <xdr:spPr>
        <a:xfrm>
          <a:off x="4686300" y="15833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82,094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93</xdr:row>
      <xdr:rowOff>113672</xdr:rowOff>
    </xdr:from>
    <xdr:to>
      <xdr:col>24</xdr:col>
      <xdr:colOff>152400</xdr:colOff>
      <xdr:row>93</xdr:row>
      <xdr:rowOff>113672</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60585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88804</xdr:rowOff>
    </xdr:from>
    <xdr:to>
      <xdr:col>24</xdr:col>
      <xdr:colOff>63500</xdr:colOff>
      <xdr:row>93</xdr:row>
      <xdr:rowOff>113672</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3797300" y="15862204"/>
          <a:ext cx="838200" cy="196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54035</xdr:rowOff>
    </xdr:from>
    <xdr:ext cx="534377" cy="259045"/>
    <xdr:sp macro="" textlink="">
      <xdr:nvSpPr>
        <xdr:cNvPr id="238" name="衛生費平均値テキスト">
          <a:extLst>
            <a:ext uri="{FF2B5EF4-FFF2-40B4-BE49-F238E27FC236}">
              <a16:creationId xmlns:a16="http://schemas.microsoft.com/office/drawing/2014/main" id="{00000000-0008-0000-0700-0000EE000000}"/>
            </a:ext>
          </a:extLst>
        </xdr:cNvPr>
        <xdr:cNvSpPr txBox="1"/>
      </xdr:nvSpPr>
      <xdr:spPr>
        <a:xfrm>
          <a:off x="4686300" y="166846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75608</xdr:rowOff>
    </xdr:from>
    <xdr:to>
      <xdr:col>24</xdr:col>
      <xdr:colOff>114300</xdr:colOff>
      <xdr:row>98</xdr:row>
      <xdr:rowOff>5758</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4584700" y="1670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44472</xdr:rowOff>
    </xdr:from>
    <xdr:to>
      <xdr:col>19</xdr:col>
      <xdr:colOff>177800</xdr:colOff>
      <xdr:row>92</xdr:row>
      <xdr:rowOff>88804</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2908300" y="15646422"/>
          <a:ext cx="889000" cy="215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102795</xdr:rowOff>
    </xdr:from>
    <xdr:to>
      <xdr:col>20</xdr:col>
      <xdr:colOff>38100</xdr:colOff>
      <xdr:row>97</xdr:row>
      <xdr:rowOff>32945</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3746500" y="1656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24072</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530111" y="16654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44472</xdr:rowOff>
    </xdr:from>
    <xdr:to>
      <xdr:col>15</xdr:col>
      <xdr:colOff>50800</xdr:colOff>
      <xdr:row>93</xdr:row>
      <xdr:rowOff>10068</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2019300" y="15646422"/>
          <a:ext cx="889000" cy="308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117525</xdr:rowOff>
    </xdr:from>
    <xdr:to>
      <xdr:col>15</xdr:col>
      <xdr:colOff>101600</xdr:colOff>
      <xdr:row>97</xdr:row>
      <xdr:rowOff>47675</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2857500" y="16576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38802</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641111" y="16669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10068</xdr:rowOff>
    </xdr:from>
    <xdr:to>
      <xdr:col>10</xdr:col>
      <xdr:colOff>114300</xdr:colOff>
      <xdr:row>94</xdr:row>
      <xdr:rowOff>100070</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flipV="1">
          <a:off x="1130300" y="15954918"/>
          <a:ext cx="889000" cy="261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28746</xdr:rowOff>
    </xdr:from>
    <xdr:to>
      <xdr:col>10</xdr:col>
      <xdr:colOff>165100</xdr:colOff>
      <xdr:row>98</xdr:row>
      <xdr:rowOff>130346</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968500" y="16830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121473</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752111" y="16923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81993</xdr:rowOff>
    </xdr:from>
    <xdr:to>
      <xdr:col>6</xdr:col>
      <xdr:colOff>38100</xdr:colOff>
      <xdr:row>99</xdr:row>
      <xdr:rowOff>12143</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079500" y="16884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3270</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863111" y="16976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62872</xdr:rowOff>
    </xdr:from>
    <xdr:to>
      <xdr:col>24</xdr:col>
      <xdr:colOff>114300</xdr:colOff>
      <xdr:row>93</xdr:row>
      <xdr:rowOff>164472</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4584700" y="16007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15899</xdr:rowOff>
    </xdr:from>
    <xdr:ext cx="534377" cy="259045"/>
    <xdr:sp macro="" textlink="">
      <xdr:nvSpPr>
        <xdr:cNvPr id="257" name="衛生費該当値テキスト">
          <a:extLst>
            <a:ext uri="{FF2B5EF4-FFF2-40B4-BE49-F238E27FC236}">
              <a16:creationId xmlns:a16="http://schemas.microsoft.com/office/drawing/2014/main" id="{00000000-0008-0000-0700-000001010000}"/>
            </a:ext>
          </a:extLst>
        </xdr:cNvPr>
        <xdr:cNvSpPr txBox="1"/>
      </xdr:nvSpPr>
      <xdr:spPr>
        <a:xfrm>
          <a:off x="4686300" y="15960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38004</xdr:rowOff>
    </xdr:from>
    <xdr:to>
      <xdr:col>20</xdr:col>
      <xdr:colOff>38100</xdr:colOff>
      <xdr:row>92</xdr:row>
      <xdr:rowOff>139604</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3746500" y="15811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90</xdr:row>
      <xdr:rowOff>156131</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3530111" y="15586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90</xdr:row>
      <xdr:rowOff>165122</xdr:rowOff>
    </xdr:from>
    <xdr:to>
      <xdr:col>15</xdr:col>
      <xdr:colOff>101600</xdr:colOff>
      <xdr:row>91</xdr:row>
      <xdr:rowOff>95272</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2857500" y="15595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89</xdr:row>
      <xdr:rowOff>111799</xdr:rowOff>
    </xdr:from>
    <xdr:ext cx="599010"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2608795" y="15370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130718</xdr:rowOff>
    </xdr:from>
    <xdr:to>
      <xdr:col>10</xdr:col>
      <xdr:colOff>165100</xdr:colOff>
      <xdr:row>93</xdr:row>
      <xdr:rowOff>60868</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968500" y="15904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91</xdr:row>
      <xdr:rowOff>77395</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1752111" y="15679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49270</xdr:rowOff>
    </xdr:from>
    <xdr:to>
      <xdr:col>6</xdr:col>
      <xdr:colOff>38100</xdr:colOff>
      <xdr:row>94</xdr:row>
      <xdr:rowOff>150870</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079500" y="16165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92</xdr:row>
      <xdr:rowOff>167397</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863111" y="15940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49631</xdr:rowOff>
    </xdr:from>
    <xdr:to>
      <xdr:col>54</xdr:col>
      <xdr:colOff>189865</xdr:colOff>
      <xdr:row>38</xdr:row>
      <xdr:rowOff>80264</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10475595" y="5193131"/>
          <a:ext cx="1270" cy="14022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84091</xdr:rowOff>
    </xdr:from>
    <xdr:ext cx="378565" cy="259045"/>
    <xdr:sp macro="" textlink="">
      <xdr:nvSpPr>
        <xdr:cNvPr id="288" name="労働費最小値テキスト">
          <a:extLst>
            <a:ext uri="{FF2B5EF4-FFF2-40B4-BE49-F238E27FC236}">
              <a16:creationId xmlns:a16="http://schemas.microsoft.com/office/drawing/2014/main" id="{00000000-0008-0000-0700-000020010000}"/>
            </a:ext>
          </a:extLst>
        </xdr:cNvPr>
        <xdr:cNvSpPr txBox="1"/>
      </xdr:nvSpPr>
      <xdr:spPr>
        <a:xfrm>
          <a:off x="10528300" y="65991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80264</xdr:rowOff>
    </xdr:from>
    <xdr:to>
      <xdr:col>55</xdr:col>
      <xdr:colOff>88900</xdr:colOff>
      <xdr:row>38</xdr:row>
      <xdr:rowOff>80264</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6595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167758</xdr:rowOff>
    </xdr:from>
    <xdr:ext cx="469744" cy="259045"/>
    <xdr:sp macro="" textlink="">
      <xdr:nvSpPr>
        <xdr:cNvPr id="290" name="労働費最大値テキスト">
          <a:extLst>
            <a:ext uri="{FF2B5EF4-FFF2-40B4-BE49-F238E27FC236}">
              <a16:creationId xmlns:a16="http://schemas.microsoft.com/office/drawing/2014/main" id="{00000000-0008-0000-0700-000022010000}"/>
            </a:ext>
          </a:extLst>
        </xdr:cNvPr>
        <xdr:cNvSpPr txBox="1"/>
      </xdr:nvSpPr>
      <xdr:spPr>
        <a:xfrm>
          <a:off x="10528300" y="4968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49631</xdr:rowOff>
    </xdr:from>
    <xdr:to>
      <xdr:col>55</xdr:col>
      <xdr:colOff>88900</xdr:colOff>
      <xdr:row>30</xdr:row>
      <xdr:rowOff>49631</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5193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53746</xdr:rowOff>
    </xdr:from>
    <xdr:to>
      <xdr:col>55</xdr:col>
      <xdr:colOff>0</xdr:colOff>
      <xdr:row>34</xdr:row>
      <xdr:rowOff>86208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9639300" y="5883046"/>
          <a:ext cx="838200" cy="32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100702</xdr:rowOff>
    </xdr:from>
    <xdr:ext cx="378565" cy="259045"/>
    <xdr:sp macro="" textlink="">
      <xdr:nvSpPr>
        <xdr:cNvPr id="293" name="労働費平均値テキスト">
          <a:extLst>
            <a:ext uri="{FF2B5EF4-FFF2-40B4-BE49-F238E27FC236}">
              <a16:creationId xmlns:a16="http://schemas.microsoft.com/office/drawing/2014/main" id="{00000000-0008-0000-0700-000025010000}"/>
            </a:ext>
          </a:extLst>
        </xdr:cNvPr>
        <xdr:cNvSpPr txBox="1"/>
      </xdr:nvSpPr>
      <xdr:spPr>
        <a:xfrm>
          <a:off x="10528300" y="627290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122275</xdr:rowOff>
    </xdr:from>
    <xdr:to>
      <xdr:col>55</xdr:col>
      <xdr:colOff>50800</xdr:colOff>
      <xdr:row>37</xdr:row>
      <xdr:rowOff>52425</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10426700" y="629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61976</xdr:rowOff>
    </xdr:from>
    <xdr:to>
      <xdr:col>50</xdr:col>
      <xdr:colOff>114300</xdr:colOff>
      <xdr:row>34</xdr:row>
      <xdr:rowOff>86208</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8750300" y="5891276"/>
          <a:ext cx="889000" cy="24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115418</xdr:rowOff>
    </xdr:from>
    <xdr:to>
      <xdr:col>50</xdr:col>
      <xdr:colOff>165100</xdr:colOff>
      <xdr:row>37</xdr:row>
      <xdr:rowOff>45568</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9588500" y="6287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36695</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50017" y="63803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61976</xdr:rowOff>
    </xdr:from>
    <xdr:to>
      <xdr:col>45</xdr:col>
      <xdr:colOff>177800</xdr:colOff>
      <xdr:row>34</xdr:row>
      <xdr:rowOff>80264</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7861300" y="589127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144678</xdr:rowOff>
    </xdr:from>
    <xdr:to>
      <xdr:col>46</xdr:col>
      <xdr:colOff>38100</xdr:colOff>
      <xdr:row>37</xdr:row>
      <xdr:rowOff>74828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8699500" y="6316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65955</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61017" y="64096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80264</xdr:rowOff>
    </xdr:from>
    <xdr:to>
      <xdr:col>41</xdr:col>
      <xdr:colOff>50800</xdr:colOff>
      <xdr:row>34</xdr:row>
      <xdr:rowOff>105410</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6972300" y="5909564"/>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122275</xdr:rowOff>
    </xdr:from>
    <xdr:to>
      <xdr:col>41</xdr:col>
      <xdr:colOff>101600</xdr:colOff>
      <xdr:row>37</xdr:row>
      <xdr:rowOff>52425</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7810500" y="629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43552</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2017" y="63872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108560</xdr:rowOff>
    </xdr:from>
    <xdr:to>
      <xdr:col>36</xdr:col>
      <xdr:colOff>165100</xdr:colOff>
      <xdr:row>37</xdr:row>
      <xdr:rowOff>38710</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6921500" y="628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29837</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3017" y="63734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2946</xdr:rowOff>
    </xdr:from>
    <xdr:to>
      <xdr:col>55</xdr:col>
      <xdr:colOff>50800</xdr:colOff>
      <xdr:row>34</xdr:row>
      <xdr:rowOff>104546</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10426700" y="5832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25823</xdr:rowOff>
    </xdr:from>
    <xdr:ext cx="469744" cy="259045"/>
    <xdr:sp macro="" textlink="">
      <xdr:nvSpPr>
        <xdr:cNvPr id="312" name="労働費該当値テキスト">
          <a:extLst>
            <a:ext uri="{FF2B5EF4-FFF2-40B4-BE49-F238E27FC236}">
              <a16:creationId xmlns:a16="http://schemas.microsoft.com/office/drawing/2014/main" id="{00000000-0008-0000-0700-000038010000}"/>
            </a:ext>
          </a:extLst>
        </xdr:cNvPr>
        <xdr:cNvSpPr txBox="1"/>
      </xdr:nvSpPr>
      <xdr:spPr>
        <a:xfrm>
          <a:off x="10528300" y="5683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35408</xdr:rowOff>
    </xdr:from>
    <xdr:to>
      <xdr:col>50</xdr:col>
      <xdr:colOff>165100</xdr:colOff>
      <xdr:row>34</xdr:row>
      <xdr:rowOff>137008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9588500" y="586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32</xdr:row>
      <xdr:rowOff>153535</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404428" y="5639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11176</xdr:rowOff>
    </xdr:from>
    <xdr:to>
      <xdr:col>46</xdr:col>
      <xdr:colOff>38100</xdr:colOff>
      <xdr:row>34</xdr:row>
      <xdr:rowOff>112776</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8699500" y="5840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32</xdr:row>
      <xdr:rowOff>129303</xdr:rowOff>
    </xdr:from>
    <xdr:ext cx="469744"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515428" y="5615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29464</xdr:rowOff>
    </xdr:from>
    <xdr:to>
      <xdr:col>41</xdr:col>
      <xdr:colOff>101600</xdr:colOff>
      <xdr:row>34</xdr:row>
      <xdr:rowOff>131064</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7810500" y="5858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32</xdr:row>
      <xdr:rowOff>147591</xdr:rowOff>
    </xdr:from>
    <xdr:ext cx="469744"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626428" y="5633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54610</xdr:rowOff>
    </xdr:from>
    <xdr:to>
      <xdr:col>36</xdr:col>
      <xdr:colOff>165100</xdr:colOff>
      <xdr:row>34</xdr:row>
      <xdr:rowOff>156210</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6921500" y="5883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33</xdr:row>
      <xdr:rowOff>1287</xdr:rowOff>
    </xdr:from>
    <xdr:ext cx="469744"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737428" y="5659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54627</xdr:rowOff>
    </xdr:from>
    <xdr:ext cx="46717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136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111777</xdr:rowOff>
    </xdr:from>
    <xdr:ext cx="46717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136821" y="902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49</xdr:row>
      <xdr:rowOff>168927</xdr:rowOff>
    </xdr:from>
    <xdr:ext cx="46717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136821" y="8569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47</xdr:row>
      <xdr:rowOff>54627</xdr:rowOff>
    </xdr:from>
    <xdr:ext cx="46717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136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45059</xdr:rowOff>
    </xdr:from>
    <xdr:to>
      <xdr:col>54</xdr:col>
      <xdr:colOff>189865</xdr:colOff>
      <xdr:row>58</xdr:row>
      <xdr:rowOff>139700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960459"/>
          <a:ext cx="1270" cy="1123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143527</xdr:rowOff>
    </xdr:from>
    <xdr:ext cx="249299"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139700</xdr:rowOff>
    </xdr:from>
    <xdr:to>
      <xdr:col>55</xdr:col>
      <xdr:colOff>88900</xdr:colOff>
      <xdr:row>58</xdr:row>
      <xdr:rowOff>139700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163186</xdr:rowOff>
    </xdr:from>
    <xdr:ext cx="469744"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735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2,457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52</xdr:row>
      <xdr:rowOff>45059</xdr:rowOff>
    </xdr:from>
    <xdr:to>
      <xdr:col>55</xdr:col>
      <xdr:colOff>88900</xdr:colOff>
      <xdr:row>52</xdr:row>
      <xdr:rowOff>45059</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960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139700</xdr:rowOff>
    </xdr:from>
    <xdr:to>
      <xdr:col>55</xdr:col>
      <xdr:colOff>0</xdr:colOff>
      <xdr:row>58</xdr:row>
      <xdr:rowOff>139700</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9639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150639</xdr:rowOff>
    </xdr:from>
    <xdr:ext cx="378565"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75183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127762</xdr:rowOff>
    </xdr:from>
    <xdr:to>
      <xdr:col>55</xdr:col>
      <xdr:colOff>50800</xdr:colOff>
      <xdr:row>58</xdr:row>
      <xdr:rowOff>57912</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900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139700</xdr:rowOff>
    </xdr:from>
    <xdr:to>
      <xdr:col>50</xdr:col>
      <xdr:colOff>114300</xdr:colOff>
      <xdr:row>58</xdr:row>
      <xdr:rowOff>139700</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8750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82499</xdr:rowOff>
    </xdr:from>
    <xdr:to>
      <xdr:col>50</xdr:col>
      <xdr:colOff>165100</xdr:colOff>
      <xdr:row>58</xdr:row>
      <xdr:rowOff>12649</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855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56</xdr:row>
      <xdr:rowOff>29176</xdr:rowOff>
    </xdr:from>
    <xdr:ext cx="378565"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450017" y="96303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139700</xdr:rowOff>
    </xdr:from>
    <xdr:to>
      <xdr:col>45</xdr:col>
      <xdr:colOff>177800</xdr:colOff>
      <xdr:row>58</xdr:row>
      <xdr:rowOff>139700</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7861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151536</xdr:rowOff>
    </xdr:from>
    <xdr:to>
      <xdr:col>46</xdr:col>
      <xdr:colOff>38100</xdr:colOff>
      <xdr:row>58</xdr:row>
      <xdr:rowOff>81686</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92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56</xdr:row>
      <xdr:rowOff>98213</xdr:rowOff>
    </xdr:from>
    <xdr:ext cx="378565"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61017" y="96994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139700</xdr:rowOff>
    </xdr:from>
    <xdr:to>
      <xdr:col>41</xdr:col>
      <xdr:colOff>50800</xdr:colOff>
      <xdr:row>58</xdr:row>
      <xdr:rowOff>139700</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697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148793</xdr:rowOff>
    </xdr:from>
    <xdr:to>
      <xdr:col>41</xdr:col>
      <xdr:colOff>101600</xdr:colOff>
      <xdr:row>58</xdr:row>
      <xdr:rowOff>78943</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92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56</xdr:row>
      <xdr:rowOff>95470</xdr:rowOff>
    </xdr:from>
    <xdr:ext cx="378565"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672017" y="96966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162966</xdr:rowOff>
    </xdr:from>
    <xdr:to>
      <xdr:col>36</xdr:col>
      <xdr:colOff>165100</xdr:colOff>
      <xdr:row>58</xdr:row>
      <xdr:rowOff>93116</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935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56</xdr:row>
      <xdr:rowOff>109643</xdr:rowOff>
    </xdr:from>
    <xdr:ext cx="378565"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83017" y="97108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88900</xdr:rowOff>
    </xdr:from>
    <xdr:to>
      <xdr:col>55</xdr:col>
      <xdr:colOff>50800</xdr:colOff>
      <xdr:row>59</xdr:row>
      <xdr:rowOff>19050</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3827</xdr:rowOff>
    </xdr:from>
    <xdr:ext cx="249299"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88900</xdr:rowOff>
    </xdr:from>
    <xdr:to>
      <xdr:col>50</xdr:col>
      <xdr:colOff>165100</xdr:colOff>
      <xdr:row>59</xdr:row>
      <xdr:rowOff>19050</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59</xdr:row>
      <xdr:rowOff>10177</xdr:rowOff>
    </xdr:from>
    <xdr:ext cx="249299"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514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88900</xdr:rowOff>
    </xdr:from>
    <xdr:to>
      <xdr:col>46</xdr:col>
      <xdr:colOff>38100</xdr:colOff>
      <xdr:row>59</xdr:row>
      <xdr:rowOff>19050</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59</xdr:row>
      <xdr:rowOff>10177</xdr:rowOff>
    </xdr:from>
    <xdr:ext cx="249299"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625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88900</xdr:rowOff>
    </xdr:from>
    <xdr:to>
      <xdr:col>41</xdr:col>
      <xdr:colOff>101600</xdr:colOff>
      <xdr:row>59</xdr:row>
      <xdr:rowOff>19050</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59</xdr:row>
      <xdr:rowOff>10177</xdr:rowOff>
    </xdr:from>
    <xdr:ext cx="249299"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73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88900</xdr:rowOff>
    </xdr:from>
    <xdr:to>
      <xdr:col>36</xdr:col>
      <xdr:colOff>165100</xdr:colOff>
      <xdr:row>59</xdr:row>
      <xdr:rowOff>19050</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59</xdr:row>
      <xdr:rowOff>10177</xdr:rowOff>
    </xdr:from>
    <xdr:ext cx="249299"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84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55529</xdr:rowOff>
    </xdr:from>
    <xdr:to>
      <xdr:col>54</xdr:col>
      <xdr:colOff>189865</xdr:colOff>
      <xdr:row>78</xdr:row>
      <xdr:rowOff>14061</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057029"/>
          <a:ext cx="1270" cy="13301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17888</xdr:rowOff>
    </xdr:from>
    <xdr:ext cx="469744"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390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14061</xdr:rowOff>
    </xdr:from>
    <xdr:to>
      <xdr:col>55</xdr:col>
      <xdr:colOff>88900</xdr:colOff>
      <xdr:row>78</xdr:row>
      <xdr:rowOff>14061</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387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2206</xdr:rowOff>
    </xdr:from>
    <xdr:ext cx="534377"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832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31,841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55529</xdr:rowOff>
    </xdr:from>
    <xdr:to>
      <xdr:col>55</xdr:col>
      <xdr:colOff>88900</xdr:colOff>
      <xdr:row>70</xdr:row>
      <xdr:rowOff>55529</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057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70</xdr:row>
      <xdr:rowOff>55529</xdr:rowOff>
    </xdr:from>
    <xdr:to>
      <xdr:col>55</xdr:col>
      <xdr:colOff>0</xdr:colOff>
      <xdr:row>71</xdr:row>
      <xdr:rowOff>156068</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9639300" y="12057029"/>
          <a:ext cx="838200" cy="271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29928</xdr:rowOff>
    </xdr:from>
    <xdr:ext cx="469744"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0601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51501</xdr:rowOff>
    </xdr:from>
    <xdr:to>
      <xdr:col>55</xdr:col>
      <xdr:colOff>50800</xdr:colOff>
      <xdr:row>76</xdr:row>
      <xdr:rowOff>153101</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081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70</xdr:row>
      <xdr:rowOff>86802</xdr:rowOff>
    </xdr:from>
    <xdr:to>
      <xdr:col>50</xdr:col>
      <xdr:colOff>114300</xdr:colOff>
      <xdr:row>71</xdr:row>
      <xdr:rowOff>156068</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8750300" y="12088302"/>
          <a:ext cx="889000" cy="240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54702</xdr:rowOff>
    </xdr:from>
    <xdr:to>
      <xdr:col>50</xdr:col>
      <xdr:colOff>165100</xdr:colOff>
      <xdr:row>76</xdr:row>
      <xdr:rowOff>156302</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084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147429</xdr:rowOff>
    </xdr:from>
    <xdr:ext cx="469744"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404428" y="13177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70</xdr:row>
      <xdr:rowOff>86802</xdr:rowOff>
    </xdr:from>
    <xdr:to>
      <xdr:col>45</xdr:col>
      <xdr:colOff>177800</xdr:colOff>
      <xdr:row>71</xdr:row>
      <xdr:rowOff>124704</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7861300" y="12088302"/>
          <a:ext cx="889000" cy="209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102524</xdr:rowOff>
    </xdr:from>
    <xdr:to>
      <xdr:col>46</xdr:col>
      <xdr:colOff>38100</xdr:colOff>
      <xdr:row>77</xdr:row>
      <xdr:rowOff>32674</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13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23801</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515428" y="13225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71</xdr:row>
      <xdr:rowOff>124704</xdr:rowOff>
    </xdr:from>
    <xdr:to>
      <xdr:col>41</xdr:col>
      <xdr:colOff>50800</xdr:colOff>
      <xdr:row>71</xdr:row>
      <xdr:rowOff>162011</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6972300" y="12297654"/>
          <a:ext cx="889000" cy="37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118618</xdr:rowOff>
    </xdr:from>
    <xdr:to>
      <xdr:col>41</xdr:col>
      <xdr:colOff>101600</xdr:colOff>
      <xdr:row>77</xdr:row>
      <xdr:rowOff>48768</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14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39895</xdr:rowOff>
    </xdr:from>
    <xdr:ext cx="469744"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626428" y="13241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169824</xdr:rowOff>
    </xdr:from>
    <xdr:to>
      <xdr:col>36</xdr:col>
      <xdr:colOff>165100</xdr:colOff>
      <xdr:row>77</xdr:row>
      <xdr:rowOff>99974</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20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91101</xdr:rowOff>
    </xdr:from>
    <xdr:ext cx="469744"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37428" y="13292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70</xdr:row>
      <xdr:rowOff>4729</xdr:rowOff>
    </xdr:from>
    <xdr:to>
      <xdr:col>55</xdr:col>
      <xdr:colOff>50800</xdr:colOff>
      <xdr:row>70</xdr:row>
      <xdr:rowOff>106329</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2006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69</xdr:row>
      <xdr:rowOff>129206</xdr:rowOff>
    </xdr:from>
    <xdr:ext cx="534377"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1959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71</xdr:row>
      <xdr:rowOff>105268</xdr:rowOff>
    </xdr:from>
    <xdr:to>
      <xdr:col>50</xdr:col>
      <xdr:colOff>165100</xdr:colOff>
      <xdr:row>72</xdr:row>
      <xdr:rowOff>35418</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2278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70</xdr:row>
      <xdr:rowOff>51945</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372111" y="12053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70</xdr:row>
      <xdr:rowOff>36002</xdr:rowOff>
    </xdr:from>
    <xdr:to>
      <xdr:col>46</xdr:col>
      <xdr:colOff>38100</xdr:colOff>
      <xdr:row>70</xdr:row>
      <xdr:rowOff>137602</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2037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68</xdr:row>
      <xdr:rowOff>154129</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483111" y="11812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71</xdr:row>
      <xdr:rowOff>73904</xdr:rowOff>
    </xdr:from>
    <xdr:to>
      <xdr:col>41</xdr:col>
      <xdr:colOff>101600</xdr:colOff>
      <xdr:row>72</xdr:row>
      <xdr:rowOff>4054</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2246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70</xdr:row>
      <xdr:rowOff>20581</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594111" y="12022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71</xdr:row>
      <xdr:rowOff>111211</xdr:rowOff>
    </xdr:from>
    <xdr:to>
      <xdr:col>36</xdr:col>
      <xdr:colOff>165100</xdr:colOff>
      <xdr:row>72</xdr:row>
      <xdr:rowOff>41361</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2284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70</xdr:row>
      <xdr:rowOff>57888</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05111" y="12059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132745</xdr:rowOff>
    </xdr:from>
    <xdr:to>
      <xdr:col>54</xdr:col>
      <xdr:colOff>189865</xdr:colOff>
      <xdr:row>97</xdr:row>
      <xdr:rowOff>78161</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563245"/>
          <a:ext cx="1270" cy="1145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81988</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6712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78161</xdr:rowOff>
    </xdr:from>
    <xdr:to>
      <xdr:col>55</xdr:col>
      <xdr:colOff>88900</xdr:colOff>
      <xdr:row>97</xdr:row>
      <xdr:rowOff>78161</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6708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79422</xdr:rowOff>
    </xdr:from>
    <xdr:ext cx="599010"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338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221,217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132745</xdr:rowOff>
    </xdr:from>
    <xdr:to>
      <xdr:col>55</xdr:col>
      <xdr:colOff>88900</xdr:colOff>
      <xdr:row>90</xdr:row>
      <xdr:rowOff>132745</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563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95861</xdr:rowOff>
    </xdr:from>
    <xdr:to>
      <xdr:col>55</xdr:col>
      <xdr:colOff>0</xdr:colOff>
      <xdr:row>93</xdr:row>
      <xdr:rowOff>137854</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9639300" y="16040711"/>
          <a:ext cx="838200" cy="41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38250</xdr:rowOff>
    </xdr:from>
    <xdr:ext cx="534377"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4974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59823</xdr:rowOff>
    </xdr:from>
    <xdr:to>
      <xdr:col>55</xdr:col>
      <xdr:colOff>50800</xdr:colOff>
      <xdr:row>96</xdr:row>
      <xdr:rowOff>161423</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519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137854</xdr:rowOff>
    </xdr:from>
    <xdr:to>
      <xdr:col>50</xdr:col>
      <xdr:colOff>114300</xdr:colOff>
      <xdr:row>94</xdr:row>
      <xdr:rowOff>28274</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8750300" y="16082704"/>
          <a:ext cx="889000" cy="61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94867</xdr:rowOff>
    </xdr:from>
    <xdr:to>
      <xdr:col>50</xdr:col>
      <xdr:colOff>165100</xdr:colOff>
      <xdr:row>97</xdr:row>
      <xdr:rowOff>25017</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554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16144</xdr:rowOff>
    </xdr:from>
    <xdr:ext cx="534377"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72111" y="16646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137917</xdr:rowOff>
    </xdr:from>
    <xdr:to>
      <xdr:col>45</xdr:col>
      <xdr:colOff>177800</xdr:colOff>
      <xdr:row>94</xdr:row>
      <xdr:rowOff>28274</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7861300" y="16082767"/>
          <a:ext cx="889000" cy="61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108336</xdr:rowOff>
    </xdr:from>
    <xdr:to>
      <xdr:col>46</xdr:col>
      <xdr:colOff>38100</xdr:colOff>
      <xdr:row>97</xdr:row>
      <xdr:rowOff>38486</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567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29613</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83111" y="16660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52386</xdr:rowOff>
    </xdr:from>
    <xdr:to>
      <xdr:col>41</xdr:col>
      <xdr:colOff>50800</xdr:colOff>
      <xdr:row>93</xdr:row>
      <xdr:rowOff>137917</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6972300" y="15997236"/>
          <a:ext cx="889000" cy="85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97346</xdr:rowOff>
    </xdr:from>
    <xdr:to>
      <xdr:col>41</xdr:col>
      <xdr:colOff>101600</xdr:colOff>
      <xdr:row>97</xdr:row>
      <xdr:rowOff>27496</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556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18623</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94111" y="16649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101815</xdr:rowOff>
    </xdr:from>
    <xdr:to>
      <xdr:col>36</xdr:col>
      <xdr:colOff>165100</xdr:colOff>
      <xdr:row>97</xdr:row>
      <xdr:rowOff>31965</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561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23092</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705111" y="16653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45061</xdr:rowOff>
    </xdr:from>
    <xdr:to>
      <xdr:col>55</xdr:col>
      <xdr:colOff>50800</xdr:colOff>
      <xdr:row>93</xdr:row>
      <xdr:rowOff>146661</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5989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67938</xdr:rowOff>
    </xdr:from>
    <xdr:ext cx="599010"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5841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87054</xdr:rowOff>
    </xdr:from>
    <xdr:to>
      <xdr:col>50</xdr:col>
      <xdr:colOff>165100</xdr:colOff>
      <xdr:row>94</xdr:row>
      <xdr:rowOff>17204</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031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92</xdr:row>
      <xdr:rowOff>33731</xdr:rowOff>
    </xdr:from>
    <xdr:ext cx="59901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39795" y="15807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148924</xdr:rowOff>
    </xdr:from>
    <xdr:to>
      <xdr:col>46</xdr:col>
      <xdr:colOff>38100</xdr:colOff>
      <xdr:row>94</xdr:row>
      <xdr:rowOff>79074</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093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92</xdr:row>
      <xdr:rowOff>95601</xdr:rowOff>
    </xdr:from>
    <xdr:ext cx="59901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50795" y="15869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87117</xdr:rowOff>
    </xdr:from>
    <xdr:to>
      <xdr:col>41</xdr:col>
      <xdr:colOff>101600</xdr:colOff>
      <xdr:row>94</xdr:row>
      <xdr:rowOff>17267</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031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92</xdr:row>
      <xdr:rowOff>33794</xdr:rowOff>
    </xdr:from>
    <xdr:ext cx="59901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61795" y="15807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1586</xdr:rowOff>
    </xdr:from>
    <xdr:to>
      <xdr:col>36</xdr:col>
      <xdr:colOff>165100</xdr:colOff>
      <xdr:row>93</xdr:row>
      <xdr:rowOff>103186</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594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91</xdr:row>
      <xdr:rowOff>119713</xdr:rowOff>
    </xdr:from>
    <xdr:ext cx="59901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672795" y="15721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消防費グラフ枠">
          <a:extLst>
            <a:ext uri="{FF2B5EF4-FFF2-40B4-BE49-F238E27FC236}">
              <a16:creationId xmlns:a16="http://schemas.microsoft.com/office/drawing/2014/main" id="{00000000-0008-0000-0700-0000F8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160274</xdr:rowOff>
    </xdr:from>
    <xdr:to>
      <xdr:col>85</xdr:col>
      <xdr:colOff>126364</xdr:colOff>
      <xdr:row>38</xdr:row>
      <xdr:rowOff>97180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flipV="1">
          <a:off x="16317595" y="5475224"/>
          <a:ext cx="1269" cy="1137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101007</xdr:rowOff>
    </xdr:from>
    <xdr:ext cx="378565" cy="259045"/>
    <xdr:sp macro="" textlink="">
      <xdr:nvSpPr>
        <xdr:cNvPr id="506" name="消防費最小値テキスト">
          <a:extLst>
            <a:ext uri="{FF2B5EF4-FFF2-40B4-BE49-F238E27FC236}">
              <a16:creationId xmlns:a16="http://schemas.microsoft.com/office/drawing/2014/main" id="{00000000-0008-0000-0700-0000FA010000}"/>
            </a:ext>
          </a:extLst>
        </xdr:cNvPr>
        <xdr:cNvSpPr txBox="1"/>
      </xdr:nvSpPr>
      <xdr:spPr>
        <a:xfrm>
          <a:off x="16370300" y="66161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97180</xdr:rowOff>
    </xdr:from>
    <xdr:to>
      <xdr:col>86</xdr:col>
      <xdr:colOff>25400</xdr:colOff>
      <xdr:row>38</xdr:row>
      <xdr:rowOff>97180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6230600" y="6612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106951</xdr:rowOff>
    </xdr:from>
    <xdr:ext cx="534377" cy="259045"/>
    <xdr:sp macro="" textlink="">
      <xdr:nvSpPr>
        <xdr:cNvPr id="508" name="消防費最大値テキスト">
          <a:extLst>
            <a:ext uri="{FF2B5EF4-FFF2-40B4-BE49-F238E27FC236}">
              <a16:creationId xmlns:a16="http://schemas.microsoft.com/office/drawing/2014/main" id="{00000000-0008-0000-0700-0000FC010000}"/>
            </a:ext>
          </a:extLst>
        </xdr:cNvPr>
        <xdr:cNvSpPr txBox="1"/>
      </xdr:nvSpPr>
      <xdr:spPr>
        <a:xfrm>
          <a:off x="16370300" y="5250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25,800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160274</xdr:rowOff>
    </xdr:from>
    <xdr:to>
      <xdr:col>86</xdr:col>
      <xdr:colOff>25400</xdr:colOff>
      <xdr:row>31</xdr:row>
      <xdr:rowOff>160274</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5475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122921</xdr:rowOff>
    </xdr:from>
    <xdr:to>
      <xdr:col>85</xdr:col>
      <xdr:colOff>127000</xdr:colOff>
      <xdr:row>37</xdr:row>
      <xdr:rowOff>14793</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5481300" y="6295121"/>
          <a:ext cx="838200" cy="63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62206</xdr:rowOff>
    </xdr:from>
    <xdr:ext cx="469744" cy="259045"/>
    <xdr:sp macro="" textlink="">
      <xdr:nvSpPr>
        <xdr:cNvPr id="511" name="消防費平均値テキスト">
          <a:extLst>
            <a:ext uri="{FF2B5EF4-FFF2-40B4-BE49-F238E27FC236}">
              <a16:creationId xmlns:a16="http://schemas.microsoft.com/office/drawing/2014/main" id="{00000000-0008-0000-0700-0000FF010000}"/>
            </a:ext>
          </a:extLst>
        </xdr:cNvPr>
        <xdr:cNvSpPr txBox="1"/>
      </xdr:nvSpPr>
      <xdr:spPr>
        <a:xfrm>
          <a:off x="16370300" y="64058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83779</xdr:rowOff>
    </xdr:from>
    <xdr:to>
      <xdr:col>85</xdr:col>
      <xdr:colOff>177800</xdr:colOff>
      <xdr:row>38</xdr:row>
      <xdr:rowOff>13929</xdr:rowOff>
    </xdr:to>
    <xdr:sp macro="" textlink="">
      <xdr:nvSpPr>
        <xdr:cNvPr id="512" name="フローチャート: 判断 511">
          <a:extLst>
            <a:ext uri="{FF2B5EF4-FFF2-40B4-BE49-F238E27FC236}">
              <a16:creationId xmlns:a16="http://schemas.microsoft.com/office/drawing/2014/main" id="{00000000-0008-0000-0700-000000020000}"/>
            </a:ext>
          </a:extLst>
        </xdr:cNvPr>
        <xdr:cNvSpPr/>
      </xdr:nvSpPr>
      <xdr:spPr>
        <a:xfrm>
          <a:off x="16268700" y="6427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122921</xdr:rowOff>
    </xdr:from>
    <xdr:to>
      <xdr:col>81</xdr:col>
      <xdr:colOff>50800</xdr:colOff>
      <xdr:row>37</xdr:row>
      <xdr:rowOff>38110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4592300" y="6295121"/>
          <a:ext cx="889000" cy="86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87163</xdr:rowOff>
    </xdr:from>
    <xdr:to>
      <xdr:col>81</xdr:col>
      <xdr:colOff>101600</xdr:colOff>
      <xdr:row>38</xdr:row>
      <xdr:rowOff>17312</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5430500" y="643081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8440</xdr:rowOff>
    </xdr:from>
    <xdr:ext cx="469744"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5246428" y="6523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139791</xdr:rowOff>
    </xdr:from>
    <xdr:to>
      <xdr:col>76</xdr:col>
      <xdr:colOff>114300</xdr:colOff>
      <xdr:row>37</xdr:row>
      <xdr:rowOff>38110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3703300" y="6311991"/>
          <a:ext cx="889000" cy="69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119441</xdr:rowOff>
    </xdr:from>
    <xdr:to>
      <xdr:col>76</xdr:col>
      <xdr:colOff>165100</xdr:colOff>
      <xdr:row>38</xdr:row>
      <xdr:rowOff>49591</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4541500" y="6463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40718</xdr:rowOff>
    </xdr:from>
    <xdr:ext cx="469744"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4357428" y="6555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139791</xdr:rowOff>
    </xdr:from>
    <xdr:to>
      <xdr:col>71</xdr:col>
      <xdr:colOff>177800</xdr:colOff>
      <xdr:row>37</xdr:row>
      <xdr:rowOff>71531</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2814300" y="6311991"/>
          <a:ext cx="889000" cy="103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101107</xdr:rowOff>
    </xdr:from>
    <xdr:to>
      <xdr:col>72</xdr:col>
      <xdr:colOff>38100</xdr:colOff>
      <xdr:row>38</xdr:row>
      <xdr:rowOff>31257</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3652500" y="6444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22384</xdr:rowOff>
    </xdr:from>
    <xdr:ext cx="469744"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3468428" y="6537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24709</xdr:rowOff>
    </xdr:from>
    <xdr:to>
      <xdr:col>67</xdr:col>
      <xdr:colOff>101600</xdr:colOff>
      <xdr:row>37</xdr:row>
      <xdr:rowOff>126309</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2763500" y="6368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117436</xdr:rowOff>
    </xdr:from>
    <xdr:ext cx="469744"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2579428" y="6461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135443</xdr:rowOff>
    </xdr:from>
    <xdr:to>
      <xdr:col>85</xdr:col>
      <xdr:colOff>177800</xdr:colOff>
      <xdr:row>37</xdr:row>
      <xdr:rowOff>65593</xdr:rowOff>
    </xdr:to>
    <xdr:sp macro="" textlink="">
      <xdr:nvSpPr>
        <xdr:cNvPr id="529" name="楕円 528">
          <a:extLst>
            <a:ext uri="{FF2B5EF4-FFF2-40B4-BE49-F238E27FC236}">
              <a16:creationId xmlns:a16="http://schemas.microsoft.com/office/drawing/2014/main" id="{00000000-0008-0000-0700-000011020000}"/>
            </a:ext>
          </a:extLst>
        </xdr:cNvPr>
        <xdr:cNvSpPr/>
      </xdr:nvSpPr>
      <xdr:spPr>
        <a:xfrm>
          <a:off x="16268700" y="630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158320</xdr:rowOff>
    </xdr:from>
    <xdr:ext cx="469744" cy="259045"/>
    <xdr:sp macro="" textlink="">
      <xdr:nvSpPr>
        <xdr:cNvPr id="530" name="消防費該当値テキスト">
          <a:extLst>
            <a:ext uri="{FF2B5EF4-FFF2-40B4-BE49-F238E27FC236}">
              <a16:creationId xmlns:a16="http://schemas.microsoft.com/office/drawing/2014/main" id="{00000000-0008-0000-0700-000012020000}"/>
            </a:ext>
          </a:extLst>
        </xdr:cNvPr>
        <xdr:cNvSpPr txBox="1"/>
      </xdr:nvSpPr>
      <xdr:spPr>
        <a:xfrm>
          <a:off x="16370300" y="6159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72121</xdr:rowOff>
    </xdr:from>
    <xdr:to>
      <xdr:col>81</xdr:col>
      <xdr:colOff>101600</xdr:colOff>
      <xdr:row>37</xdr:row>
      <xdr:rowOff>2271</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5430500" y="6244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35</xdr:row>
      <xdr:rowOff>18798</xdr:rowOff>
    </xdr:from>
    <xdr:ext cx="469744"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46428" y="6019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158760</xdr:rowOff>
    </xdr:from>
    <xdr:to>
      <xdr:col>76</xdr:col>
      <xdr:colOff>165100</xdr:colOff>
      <xdr:row>37</xdr:row>
      <xdr:rowOff>88910</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4541500" y="633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105437</xdr:rowOff>
    </xdr:from>
    <xdr:ext cx="469744"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57428" y="6106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88991</xdr:rowOff>
    </xdr:from>
    <xdr:to>
      <xdr:col>72</xdr:col>
      <xdr:colOff>38100</xdr:colOff>
      <xdr:row>37</xdr:row>
      <xdr:rowOff>19141</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3652500" y="6261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35668</xdr:rowOff>
    </xdr:from>
    <xdr:ext cx="469744"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468428" y="6036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20731</xdr:rowOff>
    </xdr:from>
    <xdr:to>
      <xdr:col>67</xdr:col>
      <xdr:colOff>101600</xdr:colOff>
      <xdr:row>37</xdr:row>
      <xdr:rowOff>122331</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2763500" y="6364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138858</xdr:rowOff>
    </xdr:from>
    <xdr:ext cx="469744"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579428" y="6139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a:extLst>
            <a:ext uri="{FF2B5EF4-FFF2-40B4-BE49-F238E27FC236}">
              <a16:creationId xmlns:a16="http://schemas.microsoft.com/office/drawing/2014/main" id="{00000000-0008-0000-0700-00001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a:extLst>
            <a:ext uri="{FF2B5EF4-FFF2-40B4-BE49-F238E27FC236}">
              <a16:creationId xmlns:a16="http://schemas.microsoft.com/office/drawing/2014/main" id="{00000000-0008-0000-0700-00002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49" name="直線コネクタ 548">
          <a:extLst>
            <a:ext uri="{FF2B5EF4-FFF2-40B4-BE49-F238E27FC236}">
              <a16:creationId xmlns:a16="http://schemas.microsoft.com/office/drawing/2014/main" id="{00000000-0008-0000-0700-000025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教育費グラフ枠">
          <a:extLst>
            <a:ext uri="{FF2B5EF4-FFF2-40B4-BE49-F238E27FC236}">
              <a16:creationId xmlns:a16="http://schemas.microsoft.com/office/drawing/2014/main" id="{00000000-0008-0000-07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43171</xdr:rowOff>
    </xdr:from>
    <xdr:to>
      <xdr:col>85</xdr:col>
      <xdr:colOff>126364</xdr:colOff>
      <xdr:row>57</xdr:row>
      <xdr:rowOff>101057</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flipV="1">
          <a:off x="16317595" y="8958571"/>
          <a:ext cx="1269" cy="915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104884</xdr:rowOff>
    </xdr:from>
    <xdr:ext cx="534377" cy="259045"/>
    <xdr:sp macro="" textlink="">
      <xdr:nvSpPr>
        <xdr:cNvPr id="561" name="教育費最小値テキスト">
          <a:extLst>
            <a:ext uri="{FF2B5EF4-FFF2-40B4-BE49-F238E27FC236}">
              <a16:creationId xmlns:a16="http://schemas.microsoft.com/office/drawing/2014/main" id="{00000000-0008-0000-0700-000031020000}"/>
            </a:ext>
          </a:extLst>
        </xdr:cNvPr>
        <xdr:cNvSpPr txBox="1"/>
      </xdr:nvSpPr>
      <xdr:spPr>
        <a:xfrm>
          <a:off x="16370300" y="9877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101057</xdr:rowOff>
    </xdr:from>
    <xdr:to>
      <xdr:col>86</xdr:col>
      <xdr:colOff>25400</xdr:colOff>
      <xdr:row>57</xdr:row>
      <xdr:rowOff>101057</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6230600" y="9873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161298</xdr:rowOff>
    </xdr:from>
    <xdr:ext cx="599010" cy="259045"/>
    <xdr:sp macro="" textlink="">
      <xdr:nvSpPr>
        <xdr:cNvPr id="563" name="教育費最大値テキスト">
          <a:extLst>
            <a:ext uri="{FF2B5EF4-FFF2-40B4-BE49-F238E27FC236}">
              <a16:creationId xmlns:a16="http://schemas.microsoft.com/office/drawing/2014/main" id="{00000000-0008-0000-0700-000033020000}"/>
            </a:ext>
          </a:extLst>
        </xdr:cNvPr>
        <xdr:cNvSpPr txBox="1"/>
      </xdr:nvSpPr>
      <xdr:spPr>
        <a:xfrm>
          <a:off x="16370300" y="8733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246,113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43171</xdr:rowOff>
    </xdr:from>
    <xdr:to>
      <xdr:col>86</xdr:col>
      <xdr:colOff>25400</xdr:colOff>
      <xdr:row>52</xdr:row>
      <xdr:rowOff>43171</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6230600" y="8958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52</xdr:row>
      <xdr:rowOff>43171</xdr:rowOff>
    </xdr:from>
    <xdr:to>
      <xdr:col>85</xdr:col>
      <xdr:colOff>127000</xdr:colOff>
      <xdr:row>54</xdr:row>
      <xdr:rowOff>18204</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flipV="1">
          <a:off x="15481300" y="8958571"/>
          <a:ext cx="838200" cy="317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93228</xdr:rowOff>
    </xdr:from>
    <xdr:ext cx="534377" cy="259045"/>
    <xdr:sp macro="" textlink="">
      <xdr:nvSpPr>
        <xdr:cNvPr id="566" name="教育費平均値テキスト">
          <a:extLst>
            <a:ext uri="{FF2B5EF4-FFF2-40B4-BE49-F238E27FC236}">
              <a16:creationId xmlns:a16="http://schemas.microsoft.com/office/drawing/2014/main" id="{00000000-0008-0000-0700-000036020000}"/>
            </a:ext>
          </a:extLst>
        </xdr:cNvPr>
        <xdr:cNvSpPr txBox="1"/>
      </xdr:nvSpPr>
      <xdr:spPr>
        <a:xfrm>
          <a:off x="16370300" y="96944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114801</xdr:rowOff>
    </xdr:from>
    <xdr:to>
      <xdr:col>85</xdr:col>
      <xdr:colOff>177800</xdr:colOff>
      <xdr:row>57</xdr:row>
      <xdr:rowOff>44951</xdr:rowOff>
    </xdr:to>
    <xdr:sp macro="" textlink="">
      <xdr:nvSpPr>
        <xdr:cNvPr id="567" name="フローチャート: 判断 566">
          <a:extLst>
            <a:ext uri="{FF2B5EF4-FFF2-40B4-BE49-F238E27FC236}">
              <a16:creationId xmlns:a16="http://schemas.microsoft.com/office/drawing/2014/main" id="{00000000-0008-0000-0700-000037020000}"/>
            </a:ext>
          </a:extLst>
        </xdr:cNvPr>
        <xdr:cNvSpPr/>
      </xdr:nvSpPr>
      <xdr:spPr>
        <a:xfrm>
          <a:off x="16268700" y="9716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53</xdr:row>
      <xdr:rowOff>141067</xdr:rowOff>
    </xdr:from>
    <xdr:to>
      <xdr:col>81</xdr:col>
      <xdr:colOff>50800</xdr:colOff>
      <xdr:row>54</xdr:row>
      <xdr:rowOff>18204</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4592300" y="9227917"/>
          <a:ext cx="889000" cy="48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121979</xdr:rowOff>
    </xdr:from>
    <xdr:to>
      <xdr:col>81</xdr:col>
      <xdr:colOff>101600</xdr:colOff>
      <xdr:row>57</xdr:row>
      <xdr:rowOff>52129</xdr:rowOff>
    </xdr:to>
    <xdr:sp macro="" textlink="">
      <xdr:nvSpPr>
        <xdr:cNvPr id="569" name="フローチャート: 判断 568">
          <a:extLst>
            <a:ext uri="{FF2B5EF4-FFF2-40B4-BE49-F238E27FC236}">
              <a16:creationId xmlns:a16="http://schemas.microsoft.com/office/drawing/2014/main" id="{00000000-0008-0000-0700-000039020000}"/>
            </a:ext>
          </a:extLst>
        </xdr:cNvPr>
        <xdr:cNvSpPr/>
      </xdr:nvSpPr>
      <xdr:spPr>
        <a:xfrm>
          <a:off x="15430500" y="9723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43256</xdr:rowOff>
    </xdr:from>
    <xdr:ext cx="534377"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5214111" y="9815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53</xdr:row>
      <xdr:rowOff>141067</xdr:rowOff>
    </xdr:from>
    <xdr:to>
      <xdr:col>76</xdr:col>
      <xdr:colOff>114300</xdr:colOff>
      <xdr:row>55</xdr:row>
      <xdr:rowOff>7583</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3703300" y="9227917"/>
          <a:ext cx="889000" cy="209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132494</xdr:rowOff>
    </xdr:from>
    <xdr:to>
      <xdr:col>76</xdr:col>
      <xdr:colOff>165100</xdr:colOff>
      <xdr:row>57</xdr:row>
      <xdr:rowOff>62644</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4541500" y="9733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53771</xdr:rowOff>
    </xdr:from>
    <xdr:ext cx="534377"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4325111" y="9826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7583</xdr:rowOff>
    </xdr:from>
    <xdr:to>
      <xdr:col>71</xdr:col>
      <xdr:colOff>177800</xdr:colOff>
      <xdr:row>55</xdr:row>
      <xdr:rowOff>59777</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2814300" y="9437333"/>
          <a:ext cx="889000" cy="52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165335</xdr:rowOff>
    </xdr:from>
    <xdr:to>
      <xdr:col>72</xdr:col>
      <xdr:colOff>38100</xdr:colOff>
      <xdr:row>57</xdr:row>
      <xdr:rowOff>95485</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3652500" y="9766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86612</xdr:rowOff>
    </xdr:from>
    <xdr:ext cx="534377"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3436111" y="9859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165605</xdr:rowOff>
    </xdr:from>
    <xdr:to>
      <xdr:col>67</xdr:col>
      <xdr:colOff>101600</xdr:colOff>
      <xdr:row>57</xdr:row>
      <xdr:rowOff>95755</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2763500" y="976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86882</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2547111" y="9859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51</xdr:row>
      <xdr:rowOff>163821</xdr:rowOff>
    </xdr:from>
    <xdr:to>
      <xdr:col>85</xdr:col>
      <xdr:colOff>177800</xdr:colOff>
      <xdr:row>52</xdr:row>
      <xdr:rowOff>93971</xdr:rowOff>
    </xdr:to>
    <xdr:sp macro="" textlink="">
      <xdr:nvSpPr>
        <xdr:cNvPr id="584" name="楕円 583">
          <a:extLst>
            <a:ext uri="{FF2B5EF4-FFF2-40B4-BE49-F238E27FC236}">
              <a16:creationId xmlns:a16="http://schemas.microsoft.com/office/drawing/2014/main" id="{00000000-0008-0000-0700-000048020000}"/>
            </a:ext>
          </a:extLst>
        </xdr:cNvPr>
        <xdr:cNvSpPr/>
      </xdr:nvSpPr>
      <xdr:spPr>
        <a:xfrm>
          <a:off x="16268700" y="8907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51</xdr:row>
      <xdr:rowOff>116848</xdr:rowOff>
    </xdr:from>
    <xdr:ext cx="599010" cy="259045"/>
    <xdr:sp macro="" textlink="">
      <xdr:nvSpPr>
        <xdr:cNvPr id="585" name="教育費該当値テキスト">
          <a:extLst>
            <a:ext uri="{FF2B5EF4-FFF2-40B4-BE49-F238E27FC236}">
              <a16:creationId xmlns:a16="http://schemas.microsoft.com/office/drawing/2014/main" id="{00000000-0008-0000-0700-000049020000}"/>
            </a:ext>
          </a:extLst>
        </xdr:cNvPr>
        <xdr:cNvSpPr txBox="1"/>
      </xdr:nvSpPr>
      <xdr:spPr>
        <a:xfrm>
          <a:off x="16370300" y="8860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53</xdr:row>
      <xdr:rowOff>138854</xdr:rowOff>
    </xdr:from>
    <xdr:to>
      <xdr:col>81</xdr:col>
      <xdr:colOff>101600</xdr:colOff>
      <xdr:row>54</xdr:row>
      <xdr:rowOff>69004</xdr:rowOff>
    </xdr:to>
    <xdr:sp macro="" textlink="">
      <xdr:nvSpPr>
        <xdr:cNvPr id="586" name="楕円 585">
          <a:extLst>
            <a:ext uri="{FF2B5EF4-FFF2-40B4-BE49-F238E27FC236}">
              <a16:creationId xmlns:a16="http://schemas.microsoft.com/office/drawing/2014/main" id="{00000000-0008-0000-0700-00004A020000}"/>
            </a:ext>
          </a:extLst>
        </xdr:cNvPr>
        <xdr:cNvSpPr/>
      </xdr:nvSpPr>
      <xdr:spPr>
        <a:xfrm>
          <a:off x="15430500" y="9225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52</xdr:row>
      <xdr:rowOff>85531</xdr:rowOff>
    </xdr:from>
    <xdr:ext cx="59901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181795" y="9000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53</xdr:row>
      <xdr:rowOff>90267</xdr:rowOff>
    </xdr:from>
    <xdr:to>
      <xdr:col>76</xdr:col>
      <xdr:colOff>165100</xdr:colOff>
      <xdr:row>54</xdr:row>
      <xdr:rowOff>20417</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4541500" y="9177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52</xdr:row>
      <xdr:rowOff>36944</xdr:rowOff>
    </xdr:from>
    <xdr:ext cx="59901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292795" y="8952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128233</xdr:rowOff>
    </xdr:from>
    <xdr:to>
      <xdr:col>72</xdr:col>
      <xdr:colOff>38100</xdr:colOff>
      <xdr:row>55</xdr:row>
      <xdr:rowOff>58383</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3652500" y="9386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53</xdr:row>
      <xdr:rowOff>74910</xdr:rowOff>
    </xdr:from>
    <xdr:ext cx="59901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403795" y="9161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8977</xdr:rowOff>
    </xdr:from>
    <xdr:to>
      <xdr:col>67</xdr:col>
      <xdr:colOff>101600</xdr:colOff>
      <xdr:row>55</xdr:row>
      <xdr:rowOff>110577</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2763500" y="9438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53</xdr:row>
      <xdr:rowOff>127104</xdr:rowOff>
    </xdr:from>
    <xdr:ext cx="59901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514795" y="9213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7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7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7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4" name="直線コネクタ 603">
          <a:extLst>
            <a:ext uri="{FF2B5EF4-FFF2-40B4-BE49-F238E27FC236}">
              <a16:creationId xmlns:a16="http://schemas.microsoft.com/office/drawing/2014/main" id="{00000000-0008-0000-0700-00005C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6" name="直線コネクタ 605">
          <a:extLst>
            <a:ext uri="{FF2B5EF4-FFF2-40B4-BE49-F238E27FC236}">
              <a16:creationId xmlns:a16="http://schemas.microsoft.com/office/drawing/2014/main" id="{00000000-0008-0000-0700-00005E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75</xdr:row>
      <xdr:rowOff>54627</xdr:rowOff>
    </xdr:from>
    <xdr:ext cx="312906"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133094" y="12913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72</xdr:row>
      <xdr:rowOff>111777</xdr:rowOff>
    </xdr:from>
    <xdr:ext cx="312906"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133094" y="12456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69</xdr:row>
      <xdr:rowOff>168927</xdr:rowOff>
    </xdr:from>
    <xdr:ext cx="312906"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133094" y="11998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67</xdr:row>
      <xdr:rowOff>54627</xdr:rowOff>
    </xdr:from>
    <xdr:ext cx="312906"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133094" y="11541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災害復旧費グラフ枠">
          <a:extLst>
            <a:ext uri="{FF2B5EF4-FFF2-40B4-BE49-F238E27FC236}">
              <a16:creationId xmlns:a16="http://schemas.microsoft.com/office/drawing/2014/main" id="{00000000-0008-0000-07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78</xdr:row>
      <xdr:rowOff>139700</xdr:rowOff>
    </xdr:from>
    <xdr:to>
      <xdr:col>85</xdr:col>
      <xdr:colOff>126364</xdr:colOff>
      <xdr:row>78</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6317595" y="13512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10177</xdr:rowOff>
    </xdr:from>
    <xdr:ext cx="249299" cy="259045"/>
    <xdr:sp macro="" textlink="">
      <xdr:nvSpPr>
        <xdr:cNvPr id="616" name="災害復旧費最小値テキスト">
          <a:extLst>
            <a:ext uri="{FF2B5EF4-FFF2-40B4-BE49-F238E27FC236}">
              <a16:creationId xmlns:a16="http://schemas.microsoft.com/office/drawing/2014/main" id="{00000000-0008-0000-0700-000068020000}"/>
            </a:ext>
          </a:extLst>
        </xdr:cNvPr>
        <xdr:cNvSpPr txBox="1"/>
      </xdr:nvSpPr>
      <xdr:spPr>
        <a:xfrm>
          <a:off x="1637030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10177</xdr:rowOff>
    </xdr:from>
    <xdr:ext cx="249299" cy="259045"/>
    <xdr:sp macro="" textlink="">
      <xdr:nvSpPr>
        <xdr:cNvPr id="618" name="災害復旧費最大値テキスト">
          <a:extLst>
            <a:ext uri="{FF2B5EF4-FFF2-40B4-BE49-F238E27FC236}">
              <a16:creationId xmlns:a16="http://schemas.microsoft.com/office/drawing/2014/main" id="{00000000-0008-0000-0700-00006A020000}"/>
            </a:ext>
          </a:extLst>
        </xdr:cNvPr>
        <xdr:cNvSpPr txBox="1"/>
      </xdr:nvSpPr>
      <xdr:spPr>
        <a:xfrm>
          <a:off x="16370300" y="1321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67327</xdr:rowOff>
    </xdr:from>
    <xdr:ext cx="249299" cy="259045"/>
    <xdr:sp macro="" textlink="">
      <xdr:nvSpPr>
        <xdr:cNvPr id="621" name="災害復旧費平均値テキスト">
          <a:extLst>
            <a:ext uri="{FF2B5EF4-FFF2-40B4-BE49-F238E27FC236}">
              <a16:creationId xmlns:a16="http://schemas.microsoft.com/office/drawing/2014/main" id="{00000000-0008-0000-0700-00006D020000}"/>
            </a:ext>
          </a:extLst>
        </xdr:cNvPr>
        <xdr:cNvSpPr txBox="1"/>
      </xdr:nvSpPr>
      <xdr:spPr>
        <a:xfrm>
          <a:off x="16370300" y="13440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22" name="フローチャート: 判断 621">
          <a:extLst>
            <a:ext uri="{FF2B5EF4-FFF2-40B4-BE49-F238E27FC236}">
              <a16:creationId xmlns:a16="http://schemas.microsoft.com/office/drawing/2014/main" id="{00000000-0008-0000-0700-00006E020000}"/>
            </a:ext>
          </a:extLst>
        </xdr:cNvPr>
        <xdr:cNvSpPr/>
      </xdr:nvSpPr>
      <xdr:spPr>
        <a:xfrm>
          <a:off x="16268700" y="134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88900</xdr:rowOff>
    </xdr:from>
    <xdr:to>
      <xdr:col>81</xdr:col>
      <xdr:colOff>101600</xdr:colOff>
      <xdr:row>79</xdr:row>
      <xdr:rowOff>19050</xdr:rowOff>
    </xdr:to>
    <xdr:sp macro="" textlink="">
      <xdr:nvSpPr>
        <xdr:cNvPr id="624" name="フローチャート: 判断 623">
          <a:extLst>
            <a:ext uri="{FF2B5EF4-FFF2-40B4-BE49-F238E27FC236}">
              <a16:creationId xmlns:a16="http://schemas.microsoft.com/office/drawing/2014/main" id="{00000000-0008-0000-0700-000070020000}"/>
            </a:ext>
          </a:extLst>
        </xdr:cNvPr>
        <xdr:cNvSpPr/>
      </xdr:nvSpPr>
      <xdr:spPr>
        <a:xfrm>
          <a:off x="15430500" y="134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88900</xdr:rowOff>
    </xdr:from>
    <xdr:to>
      <xdr:col>76</xdr:col>
      <xdr:colOff>165100</xdr:colOff>
      <xdr:row>77</xdr:row>
      <xdr:rowOff>19050</xdr:rowOff>
    </xdr:to>
    <xdr:sp macro="" textlink="">
      <xdr:nvSpPr>
        <xdr:cNvPr id="627" name="フローチャート: 判断 626">
          <a:extLst>
            <a:ext uri="{FF2B5EF4-FFF2-40B4-BE49-F238E27FC236}">
              <a16:creationId xmlns:a16="http://schemas.microsoft.com/office/drawing/2014/main" id="{00000000-0008-0000-0700-000073020000}"/>
            </a:ext>
          </a:extLst>
        </xdr:cNvPr>
        <xdr:cNvSpPr/>
      </xdr:nvSpPr>
      <xdr:spPr>
        <a:xfrm>
          <a:off x="14541500" y="1311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75</xdr:row>
      <xdr:rowOff>35577</xdr:rowOff>
    </xdr:from>
    <xdr:ext cx="313932"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4435333" y="12894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69</xdr:row>
      <xdr:rowOff>146050</xdr:rowOff>
    </xdr:from>
    <xdr:to>
      <xdr:col>72</xdr:col>
      <xdr:colOff>38100</xdr:colOff>
      <xdr:row>70</xdr:row>
      <xdr:rowOff>76200</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3652500" y="1197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68</xdr:row>
      <xdr:rowOff>92727</xdr:rowOff>
    </xdr:from>
    <xdr:ext cx="313932"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3546333" y="11751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70</xdr:row>
      <xdr:rowOff>157480</xdr:rowOff>
    </xdr:from>
    <xdr:to>
      <xdr:col>67</xdr:col>
      <xdr:colOff>101600</xdr:colOff>
      <xdr:row>71</xdr:row>
      <xdr:rowOff>87630</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2763500" y="1215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69</xdr:row>
      <xdr:rowOff>104157</xdr:rowOff>
    </xdr:from>
    <xdr:ext cx="313932"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2657333" y="119342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39" name="楕円 638">
          <a:extLst>
            <a:ext uri="{FF2B5EF4-FFF2-40B4-BE49-F238E27FC236}">
              <a16:creationId xmlns:a16="http://schemas.microsoft.com/office/drawing/2014/main" id="{00000000-0008-0000-0700-00007F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124477</xdr:rowOff>
    </xdr:from>
    <xdr:ext cx="249299" cy="259045"/>
    <xdr:sp macro="" textlink="">
      <xdr:nvSpPr>
        <xdr:cNvPr id="640" name="災害復旧費該当値テキスト">
          <a:extLst>
            <a:ext uri="{FF2B5EF4-FFF2-40B4-BE49-F238E27FC236}">
              <a16:creationId xmlns:a16="http://schemas.microsoft.com/office/drawing/2014/main" id="{00000000-0008-0000-0700-000080020000}"/>
            </a:ext>
          </a:extLst>
        </xdr:cNvPr>
        <xdr:cNvSpPr txBox="1"/>
      </xdr:nvSpPr>
      <xdr:spPr>
        <a:xfrm>
          <a:off x="16370300" y="13326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41" name="楕円 640">
          <a:extLst>
            <a:ext uri="{FF2B5EF4-FFF2-40B4-BE49-F238E27FC236}">
              <a16:creationId xmlns:a16="http://schemas.microsoft.com/office/drawing/2014/main" id="{00000000-0008-0000-0700-000081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77</xdr:row>
      <xdr:rowOff>35577</xdr:rowOff>
    </xdr:from>
    <xdr:ext cx="249299"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5356650" y="13237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7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7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7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7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7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9" name="直線コネクタ 658">
          <a:extLst>
            <a:ext uri="{FF2B5EF4-FFF2-40B4-BE49-F238E27FC236}">
              <a16:creationId xmlns:a16="http://schemas.microsoft.com/office/drawing/2014/main" id="{00000000-0008-0000-0700-000093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1" name="直線コネクタ 660">
          <a:extLst>
            <a:ext uri="{FF2B5EF4-FFF2-40B4-BE49-F238E27FC236}">
              <a16:creationId xmlns:a16="http://schemas.microsoft.com/office/drawing/2014/main" id="{00000000-0008-0000-0700-000095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公債費グラフ枠">
          <a:extLst>
            <a:ext uri="{FF2B5EF4-FFF2-40B4-BE49-F238E27FC236}">
              <a16:creationId xmlns:a16="http://schemas.microsoft.com/office/drawing/2014/main" id="{00000000-0008-0000-07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125161</xdr:rowOff>
    </xdr:from>
    <xdr:to>
      <xdr:col>85</xdr:col>
      <xdr:colOff>126364</xdr:colOff>
      <xdr:row>98</xdr:row>
      <xdr:rowOff>139700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flipV="1">
          <a:off x="16317595" y="15555661"/>
          <a:ext cx="1269" cy="1386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143527</xdr:rowOff>
    </xdr:from>
    <xdr:ext cx="249299" cy="259045"/>
    <xdr:sp macro="" textlink="">
      <xdr:nvSpPr>
        <xdr:cNvPr id="671" name="公債費最小値テキスト">
          <a:extLst>
            <a:ext uri="{FF2B5EF4-FFF2-40B4-BE49-F238E27FC236}">
              <a16:creationId xmlns:a16="http://schemas.microsoft.com/office/drawing/2014/main" id="{00000000-0008-0000-0700-00009F020000}"/>
            </a:ext>
          </a:extLst>
        </xdr:cNvPr>
        <xdr:cNvSpPr txBox="1"/>
      </xdr:nvSpPr>
      <xdr:spPr>
        <a:xfrm>
          <a:off x="16370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139700</xdr:rowOff>
    </xdr:from>
    <xdr:to>
      <xdr:col>86</xdr:col>
      <xdr:colOff>25400</xdr:colOff>
      <xdr:row>98</xdr:row>
      <xdr:rowOff>139700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6230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71838</xdr:rowOff>
    </xdr:from>
    <xdr:ext cx="534377" cy="259045"/>
    <xdr:sp macro="" textlink="">
      <xdr:nvSpPr>
        <xdr:cNvPr id="673" name="公債費最大値テキスト">
          <a:extLst>
            <a:ext uri="{FF2B5EF4-FFF2-40B4-BE49-F238E27FC236}">
              <a16:creationId xmlns:a16="http://schemas.microsoft.com/office/drawing/2014/main" id="{00000000-0008-0000-0700-0000A1020000}"/>
            </a:ext>
          </a:extLst>
        </xdr:cNvPr>
        <xdr:cNvSpPr txBox="1"/>
      </xdr:nvSpPr>
      <xdr:spPr>
        <a:xfrm>
          <a:off x="16370300" y="15330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30,318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125161</xdr:rowOff>
    </xdr:from>
    <xdr:to>
      <xdr:col>86</xdr:col>
      <xdr:colOff>25400</xdr:colOff>
      <xdr:row>90</xdr:row>
      <xdr:rowOff>125161</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6230600" y="1555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129459</xdr:rowOff>
    </xdr:from>
    <xdr:to>
      <xdr:col>85</xdr:col>
      <xdr:colOff>127000</xdr:colOff>
      <xdr:row>98</xdr:row>
      <xdr:rowOff>139700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5481300" y="16931559"/>
          <a:ext cx="838200" cy="10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171350</xdr:rowOff>
    </xdr:from>
    <xdr:ext cx="469744" cy="259045"/>
    <xdr:sp macro="" textlink="">
      <xdr:nvSpPr>
        <xdr:cNvPr id="676" name="公債費平均値テキスト">
          <a:extLst>
            <a:ext uri="{FF2B5EF4-FFF2-40B4-BE49-F238E27FC236}">
              <a16:creationId xmlns:a16="http://schemas.microsoft.com/office/drawing/2014/main" id="{00000000-0008-0000-0700-0000A4020000}"/>
            </a:ext>
          </a:extLst>
        </xdr:cNvPr>
        <xdr:cNvSpPr txBox="1"/>
      </xdr:nvSpPr>
      <xdr:spPr>
        <a:xfrm>
          <a:off x="16370300" y="164591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148473</xdr:rowOff>
    </xdr:from>
    <xdr:to>
      <xdr:col>85</xdr:col>
      <xdr:colOff>177800</xdr:colOff>
      <xdr:row>97</xdr:row>
      <xdr:rowOff>78623</xdr:rowOff>
    </xdr:to>
    <xdr:sp macro="" textlink="">
      <xdr:nvSpPr>
        <xdr:cNvPr id="677" name="フローチャート: 判断 676">
          <a:extLst>
            <a:ext uri="{FF2B5EF4-FFF2-40B4-BE49-F238E27FC236}">
              <a16:creationId xmlns:a16="http://schemas.microsoft.com/office/drawing/2014/main" id="{00000000-0008-0000-0700-0000A5020000}"/>
            </a:ext>
          </a:extLst>
        </xdr:cNvPr>
        <xdr:cNvSpPr/>
      </xdr:nvSpPr>
      <xdr:spPr>
        <a:xfrm>
          <a:off x="16268700" y="16607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102622</xdr:rowOff>
    </xdr:from>
    <xdr:to>
      <xdr:col>81</xdr:col>
      <xdr:colOff>50800</xdr:colOff>
      <xdr:row>98</xdr:row>
      <xdr:rowOff>129459</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4592300" y="16904722"/>
          <a:ext cx="889000" cy="26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7107</xdr:rowOff>
    </xdr:from>
    <xdr:to>
      <xdr:col>81</xdr:col>
      <xdr:colOff>101600</xdr:colOff>
      <xdr:row>97</xdr:row>
      <xdr:rowOff>108707</xdr:rowOff>
    </xdr:to>
    <xdr:sp macro="" textlink="">
      <xdr:nvSpPr>
        <xdr:cNvPr id="679" name="フローチャート: 判断 678">
          <a:extLst>
            <a:ext uri="{FF2B5EF4-FFF2-40B4-BE49-F238E27FC236}">
              <a16:creationId xmlns:a16="http://schemas.microsoft.com/office/drawing/2014/main" id="{00000000-0008-0000-0700-0000A7020000}"/>
            </a:ext>
          </a:extLst>
        </xdr:cNvPr>
        <xdr:cNvSpPr/>
      </xdr:nvSpPr>
      <xdr:spPr>
        <a:xfrm>
          <a:off x="15430500" y="1663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95</xdr:row>
      <xdr:rowOff>125234</xdr:rowOff>
    </xdr:from>
    <xdr:ext cx="469744"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5246428" y="16412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92289</xdr:rowOff>
    </xdr:from>
    <xdr:to>
      <xdr:col>76</xdr:col>
      <xdr:colOff>114300</xdr:colOff>
      <xdr:row>98</xdr:row>
      <xdr:rowOff>102622</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3703300" y="16894389"/>
          <a:ext cx="889000" cy="10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134620</xdr:rowOff>
    </xdr:from>
    <xdr:to>
      <xdr:col>76</xdr:col>
      <xdr:colOff>165100</xdr:colOff>
      <xdr:row>97</xdr:row>
      <xdr:rowOff>64770</xdr:rowOff>
    </xdr:to>
    <xdr:sp macro="" textlink="">
      <xdr:nvSpPr>
        <xdr:cNvPr id="682" name="フローチャート: 判断 681">
          <a:extLst>
            <a:ext uri="{FF2B5EF4-FFF2-40B4-BE49-F238E27FC236}">
              <a16:creationId xmlns:a16="http://schemas.microsoft.com/office/drawing/2014/main" id="{00000000-0008-0000-0700-0000AA020000}"/>
            </a:ext>
          </a:extLst>
        </xdr:cNvPr>
        <xdr:cNvSpPr/>
      </xdr:nvSpPr>
      <xdr:spPr>
        <a:xfrm>
          <a:off x="14541500" y="1659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95</xdr:row>
      <xdr:rowOff>81297</xdr:rowOff>
    </xdr:from>
    <xdr:ext cx="469744"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4357428" y="16369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90596</xdr:rowOff>
    </xdr:from>
    <xdr:to>
      <xdr:col>71</xdr:col>
      <xdr:colOff>177800</xdr:colOff>
      <xdr:row>98</xdr:row>
      <xdr:rowOff>92289</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814300" y="16892696"/>
          <a:ext cx="889000" cy="1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152953</xdr:rowOff>
    </xdr:from>
    <xdr:to>
      <xdr:col>72</xdr:col>
      <xdr:colOff>38100</xdr:colOff>
      <xdr:row>97</xdr:row>
      <xdr:rowOff>83103</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3652500" y="16612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95</xdr:row>
      <xdr:rowOff>99630</xdr:rowOff>
    </xdr:from>
    <xdr:ext cx="469744"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3468428" y="16387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99369</xdr:rowOff>
    </xdr:from>
    <xdr:to>
      <xdr:col>67</xdr:col>
      <xdr:colOff>101600</xdr:colOff>
      <xdr:row>97</xdr:row>
      <xdr:rowOff>29519</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2763500" y="16558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95</xdr:row>
      <xdr:rowOff>46046</xdr:rowOff>
    </xdr:from>
    <xdr:ext cx="469744"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2579428" y="16333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88900</xdr:rowOff>
    </xdr:from>
    <xdr:to>
      <xdr:col>85</xdr:col>
      <xdr:colOff>177800</xdr:colOff>
      <xdr:row>99</xdr:row>
      <xdr:rowOff>19050</xdr:rowOff>
    </xdr:to>
    <xdr:sp macro="" textlink="">
      <xdr:nvSpPr>
        <xdr:cNvPr id="694" name="楕円 693">
          <a:extLst>
            <a:ext uri="{FF2B5EF4-FFF2-40B4-BE49-F238E27FC236}">
              <a16:creationId xmlns:a16="http://schemas.microsoft.com/office/drawing/2014/main" id="{00000000-0008-0000-0700-0000B6020000}"/>
            </a:ext>
          </a:extLst>
        </xdr:cNvPr>
        <xdr:cNvSpPr/>
      </xdr:nvSpPr>
      <xdr:spPr>
        <a:xfrm>
          <a:off x="16268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3827</xdr:rowOff>
    </xdr:from>
    <xdr:ext cx="249299" cy="259045"/>
    <xdr:sp macro="" textlink="">
      <xdr:nvSpPr>
        <xdr:cNvPr id="695" name="公債費該当値テキスト">
          <a:extLst>
            <a:ext uri="{FF2B5EF4-FFF2-40B4-BE49-F238E27FC236}">
              <a16:creationId xmlns:a16="http://schemas.microsoft.com/office/drawing/2014/main" id="{00000000-0008-0000-0700-0000B7020000}"/>
            </a:ext>
          </a:extLst>
        </xdr:cNvPr>
        <xdr:cNvSpPr txBox="1"/>
      </xdr:nvSpPr>
      <xdr:spPr>
        <a:xfrm>
          <a:off x="16370300" y="16805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78659</xdr:rowOff>
    </xdr:from>
    <xdr:to>
      <xdr:col>81</xdr:col>
      <xdr:colOff>101600</xdr:colOff>
      <xdr:row>99</xdr:row>
      <xdr:rowOff>8809</xdr:rowOff>
    </xdr:to>
    <xdr:sp macro="" textlink="">
      <xdr:nvSpPr>
        <xdr:cNvPr id="696" name="楕円 695">
          <a:extLst>
            <a:ext uri="{FF2B5EF4-FFF2-40B4-BE49-F238E27FC236}">
              <a16:creationId xmlns:a16="http://schemas.microsoft.com/office/drawing/2014/main" id="{00000000-0008-0000-0700-0000B8020000}"/>
            </a:ext>
          </a:extLst>
        </xdr:cNvPr>
        <xdr:cNvSpPr/>
      </xdr:nvSpPr>
      <xdr:spPr>
        <a:xfrm>
          <a:off x="15430500" y="16880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98</xdr:row>
      <xdr:rowOff>171386</xdr:rowOff>
    </xdr:from>
    <xdr:ext cx="378565"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292017" y="169734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51822</xdr:rowOff>
    </xdr:from>
    <xdr:to>
      <xdr:col>76</xdr:col>
      <xdr:colOff>165100</xdr:colOff>
      <xdr:row>98</xdr:row>
      <xdr:rowOff>153422</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4541500" y="16853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98</xdr:row>
      <xdr:rowOff>144549</xdr:rowOff>
    </xdr:from>
    <xdr:ext cx="378565"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403017" y="169466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41489</xdr:rowOff>
    </xdr:from>
    <xdr:to>
      <xdr:col>72</xdr:col>
      <xdr:colOff>38100</xdr:colOff>
      <xdr:row>98</xdr:row>
      <xdr:rowOff>143089</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3652500" y="16843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134216</xdr:rowOff>
    </xdr:from>
    <xdr:ext cx="469744"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468428" y="16936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39796</xdr:rowOff>
    </xdr:from>
    <xdr:to>
      <xdr:col>67</xdr:col>
      <xdr:colOff>101600</xdr:colOff>
      <xdr:row>98</xdr:row>
      <xdr:rowOff>141396</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2763500" y="16841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132523</xdr:rowOff>
    </xdr:from>
    <xdr:ext cx="469744"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579428" y="16934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7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7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7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7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7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14" name="直線コネクタ 713">
          <a:extLst>
            <a:ext uri="{FF2B5EF4-FFF2-40B4-BE49-F238E27FC236}">
              <a16:creationId xmlns:a16="http://schemas.microsoft.com/office/drawing/2014/main" id="{00000000-0008-0000-0700-0000CA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6" name="直線コネクタ 715">
          <a:extLst>
            <a:ext uri="{FF2B5EF4-FFF2-40B4-BE49-F238E27FC236}">
              <a16:creationId xmlns:a16="http://schemas.microsoft.com/office/drawing/2014/main" id="{00000000-0008-0000-0700-0000C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168927</xdr:rowOff>
    </xdr:from>
    <xdr:ext cx="377026"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30</xdr:row>
      <xdr:rowOff>111777</xdr:rowOff>
    </xdr:from>
    <xdr:ext cx="377026"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7910974" y="52552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2" name="諸支出金グラフ枠">
          <a:extLst>
            <a:ext uri="{FF2B5EF4-FFF2-40B4-BE49-F238E27FC236}">
              <a16:creationId xmlns:a16="http://schemas.microsoft.com/office/drawing/2014/main" id="{00000000-0008-0000-0700-0000D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105410</xdr:rowOff>
    </xdr:from>
    <xdr:to>
      <xdr:col>116</xdr:col>
      <xdr:colOff>62864</xdr:colOff>
      <xdr:row>38</xdr:row>
      <xdr:rowOff>25400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flipV="1">
          <a:off x="22159595" y="5248910"/>
          <a:ext cx="1269" cy="1291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24" name="諸支出金最小値テキスト">
          <a:extLst>
            <a:ext uri="{FF2B5EF4-FFF2-40B4-BE49-F238E27FC236}">
              <a16:creationId xmlns:a16="http://schemas.microsoft.com/office/drawing/2014/main" id="{00000000-0008-0000-0700-0000D4020000}"/>
            </a:ext>
          </a:extLst>
        </xdr:cNvPr>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52087</xdr:rowOff>
    </xdr:from>
    <xdr:ext cx="378565" cy="259045"/>
    <xdr:sp macro="" textlink="">
      <xdr:nvSpPr>
        <xdr:cNvPr id="726" name="諸支出金最大値テキスト">
          <a:extLst>
            <a:ext uri="{FF2B5EF4-FFF2-40B4-BE49-F238E27FC236}">
              <a16:creationId xmlns:a16="http://schemas.microsoft.com/office/drawing/2014/main" id="{00000000-0008-0000-0700-0000D6020000}"/>
            </a:ext>
          </a:extLst>
        </xdr:cNvPr>
        <xdr:cNvSpPr txBox="1"/>
      </xdr:nvSpPr>
      <xdr:spPr>
        <a:xfrm>
          <a:off x="22212300" y="50241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105410</xdr:rowOff>
    </xdr:from>
    <xdr:to>
      <xdr:col>116</xdr:col>
      <xdr:colOff>152400</xdr:colOff>
      <xdr:row>30</xdr:row>
      <xdr:rowOff>105410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22072600" y="5248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106062</xdr:rowOff>
    </xdr:from>
    <xdr:ext cx="313932" cy="259045"/>
    <xdr:sp macro="" textlink="">
      <xdr:nvSpPr>
        <xdr:cNvPr id="729" name="諸支出金平均値テキスト">
          <a:extLst>
            <a:ext uri="{FF2B5EF4-FFF2-40B4-BE49-F238E27FC236}">
              <a16:creationId xmlns:a16="http://schemas.microsoft.com/office/drawing/2014/main" id="{00000000-0008-0000-0700-0000D9020000}"/>
            </a:ext>
          </a:extLst>
        </xdr:cNvPr>
        <xdr:cNvSpPr txBox="1"/>
      </xdr:nvSpPr>
      <xdr:spPr>
        <a:xfrm>
          <a:off x="22212300" y="627826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83185</xdr:rowOff>
    </xdr:from>
    <xdr:to>
      <xdr:col>116</xdr:col>
      <xdr:colOff>114300</xdr:colOff>
      <xdr:row>38</xdr:row>
      <xdr:rowOff>13335</xdr:rowOff>
    </xdr:to>
    <xdr:sp macro="" textlink="">
      <xdr:nvSpPr>
        <xdr:cNvPr id="730" name="フローチャート: 判断 729">
          <a:extLst>
            <a:ext uri="{FF2B5EF4-FFF2-40B4-BE49-F238E27FC236}">
              <a16:creationId xmlns:a16="http://schemas.microsoft.com/office/drawing/2014/main" id="{00000000-0008-0000-0700-0000DA020000}"/>
            </a:ext>
          </a:extLst>
        </xdr:cNvPr>
        <xdr:cNvSpPr/>
      </xdr:nvSpPr>
      <xdr:spPr>
        <a:xfrm>
          <a:off x="22110700" y="642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71755</xdr:rowOff>
    </xdr:from>
    <xdr:to>
      <xdr:col>112</xdr:col>
      <xdr:colOff>38100</xdr:colOff>
      <xdr:row>37</xdr:row>
      <xdr:rowOff>1905</xdr:rowOff>
    </xdr:to>
    <xdr:sp macro="" textlink="">
      <xdr:nvSpPr>
        <xdr:cNvPr id="732" name="フローチャート: 判断 731">
          <a:extLst>
            <a:ext uri="{FF2B5EF4-FFF2-40B4-BE49-F238E27FC236}">
              <a16:creationId xmlns:a16="http://schemas.microsoft.com/office/drawing/2014/main" id="{00000000-0008-0000-0700-0000DC020000}"/>
            </a:ext>
          </a:extLst>
        </xdr:cNvPr>
        <xdr:cNvSpPr/>
      </xdr:nvSpPr>
      <xdr:spPr>
        <a:xfrm>
          <a:off x="21272500" y="6243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35</xdr:row>
      <xdr:rowOff>18432</xdr:rowOff>
    </xdr:from>
    <xdr:ext cx="313932"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21166333" y="60191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146050</xdr:rowOff>
    </xdr:from>
    <xdr:to>
      <xdr:col>107</xdr:col>
      <xdr:colOff>101600</xdr:colOff>
      <xdr:row>36</xdr:row>
      <xdr:rowOff>76200</xdr:rowOff>
    </xdr:to>
    <xdr:sp macro="" textlink="">
      <xdr:nvSpPr>
        <xdr:cNvPr id="735" name="フローチャート: 判断 734">
          <a:extLst>
            <a:ext uri="{FF2B5EF4-FFF2-40B4-BE49-F238E27FC236}">
              <a16:creationId xmlns:a16="http://schemas.microsoft.com/office/drawing/2014/main" id="{00000000-0008-0000-0700-0000DF020000}"/>
            </a:ext>
          </a:extLst>
        </xdr:cNvPr>
        <xdr:cNvSpPr/>
      </xdr:nvSpPr>
      <xdr:spPr>
        <a:xfrm>
          <a:off x="20383500" y="614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34</xdr:row>
      <xdr:rowOff>92727</xdr:rowOff>
    </xdr:from>
    <xdr:ext cx="313932"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20277333" y="59220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146050</xdr:rowOff>
    </xdr:from>
    <xdr:to>
      <xdr:col>102</xdr:col>
      <xdr:colOff>165100</xdr:colOff>
      <xdr:row>38</xdr:row>
      <xdr:rowOff>76200</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194945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26035</xdr:rowOff>
    </xdr:from>
    <xdr:to>
      <xdr:col>98</xdr:col>
      <xdr:colOff>38100</xdr:colOff>
      <xdr:row>37</xdr:row>
      <xdr:rowOff>127635</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18605500" y="6369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35</xdr:row>
      <xdr:rowOff>144162</xdr:rowOff>
    </xdr:from>
    <xdr:ext cx="313932"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8499333" y="61449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47" name="楕円 746">
          <a:extLst>
            <a:ext uri="{FF2B5EF4-FFF2-40B4-BE49-F238E27FC236}">
              <a16:creationId xmlns:a16="http://schemas.microsoft.com/office/drawing/2014/main" id="{00000000-0008-0000-0700-0000EB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61612</xdr:rowOff>
    </xdr:from>
    <xdr:ext cx="249299" cy="259045"/>
    <xdr:sp macro="" textlink="">
      <xdr:nvSpPr>
        <xdr:cNvPr id="748" name="諸支出金該当値テキスト">
          <a:extLst>
            <a:ext uri="{FF2B5EF4-FFF2-40B4-BE49-F238E27FC236}">
              <a16:creationId xmlns:a16="http://schemas.microsoft.com/office/drawing/2014/main" id="{00000000-0008-0000-0700-0000EC020000}"/>
            </a:ext>
          </a:extLst>
        </xdr:cNvPr>
        <xdr:cNvSpPr txBox="1"/>
      </xdr:nvSpPr>
      <xdr:spPr>
        <a:xfrm>
          <a:off x="22212300" y="64052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49" name="楕円 748">
          <a:extLst>
            <a:ext uri="{FF2B5EF4-FFF2-40B4-BE49-F238E27FC236}">
              <a16:creationId xmlns:a16="http://schemas.microsoft.com/office/drawing/2014/main" id="{00000000-0008-0000-0700-0000ED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51" name="楕円 750">
          <a:extLst>
            <a:ext uri="{FF2B5EF4-FFF2-40B4-BE49-F238E27FC236}">
              <a16:creationId xmlns:a16="http://schemas.microsoft.com/office/drawing/2014/main" id="{00000000-0008-0000-0700-0000EF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53" name="楕円 752">
          <a:extLst>
            <a:ext uri="{FF2B5EF4-FFF2-40B4-BE49-F238E27FC236}">
              <a16:creationId xmlns:a16="http://schemas.microsoft.com/office/drawing/2014/main" id="{00000000-0008-0000-0700-0000F1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36</xdr:row>
      <xdr:rowOff>92727</xdr:rowOff>
    </xdr:from>
    <xdr:ext cx="249299"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9420650" y="6264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7" name="正方形/長方形 756">
          <a:extLst>
            <a:ext uri="{FF2B5EF4-FFF2-40B4-BE49-F238E27FC236}">
              <a16:creationId xmlns:a16="http://schemas.microsoft.com/office/drawing/2014/main" id="{00000000-0008-0000-0700-0000F5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8" name="正方形/長方形 757">
          <a:extLst>
            <a:ext uri="{FF2B5EF4-FFF2-40B4-BE49-F238E27FC236}">
              <a16:creationId xmlns:a16="http://schemas.microsoft.com/office/drawing/2014/main" id="{00000000-0008-0000-0700-0000F6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9" name="正方形/長方形 758">
          <a:extLst>
            <a:ext uri="{FF2B5EF4-FFF2-40B4-BE49-F238E27FC236}">
              <a16:creationId xmlns:a16="http://schemas.microsoft.com/office/drawing/2014/main" id="{00000000-0008-0000-0700-0000F7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0" name="正方形/長方形 759">
          <a:extLst>
            <a:ext uri="{FF2B5EF4-FFF2-40B4-BE49-F238E27FC236}">
              <a16:creationId xmlns:a16="http://schemas.microsoft.com/office/drawing/2014/main" id="{00000000-0008-0000-0700-0000F8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1" name="正方形/長方形 760">
          <a:extLst>
            <a:ext uri="{FF2B5EF4-FFF2-40B4-BE49-F238E27FC236}">
              <a16:creationId xmlns:a16="http://schemas.microsoft.com/office/drawing/2014/main" id="{00000000-0008-0000-0700-0000F9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2" name="正方形/長方形 761">
          <a:extLst>
            <a:ext uri="{FF2B5EF4-FFF2-40B4-BE49-F238E27FC236}">
              <a16:creationId xmlns:a16="http://schemas.microsoft.com/office/drawing/2014/main" id="{00000000-0008-0000-0700-0000FA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3" name="正方形/長方形 762">
          <a:extLst>
            <a:ext uri="{FF2B5EF4-FFF2-40B4-BE49-F238E27FC236}">
              <a16:creationId xmlns:a16="http://schemas.microsoft.com/office/drawing/2014/main" id="{00000000-0008-0000-0700-0000FB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4" name="正方形/長方形 763">
          <a:extLst>
            <a:ext uri="{FF2B5EF4-FFF2-40B4-BE49-F238E27FC236}">
              <a16:creationId xmlns:a16="http://schemas.microsoft.com/office/drawing/2014/main" id="{00000000-0008-0000-0700-0000FC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6" name="直線コネクタ 765">
          <a:extLst>
            <a:ext uri="{FF2B5EF4-FFF2-40B4-BE49-F238E27FC236}">
              <a16:creationId xmlns:a16="http://schemas.microsoft.com/office/drawing/2014/main" id="{00000000-0008-0000-0700-0000FE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67" name="直線コネクタ 766">
          <a:extLst>
            <a:ext uri="{FF2B5EF4-FFF2-40B4-BE49-F238E27FC236}">
              <a16:creationId xmlns:a16="http://schemas.microsoft.com/office/drawing/2014/main" id="{00000000-0008-0000-0700-0000FF02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69" name="直線コネクタ 768">
          <a:extLst>
            <a:ext uri="{FF2B5EF4-FFF2-40B4-BE49-F238E27FC236}">
              <a16:creationId xmlns:a16="http://schemas.microsoft.com/office/drawing/2014/main" id="{00000000-0008-0000-0700-00000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1" name="前年度繰上充用金グラフ枠">
          <a:extLst>
            <a:ext uri="{FF2B5EF4-FFF2-40B4-BE49-F238E27FC236}">
              <a16:creationId xmlns:a16="http://schemas.microsoft.com/office/drawing/2014/main" id="{00000000-0008-0000-0700-00000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2" name="直線コネクタ 771">
          <a:extLst>
            <a:ext uri="{FF2B5EF4-FFF2-40B4-BE49-F238E27FC236}">
              <a16:creationId xmlns:a16="http://schemas.microsoft.com/office/drawing/2014/main" id="{00000000-0008-0000-0700-00000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3" name="前年度繰上充用金最小値テキスト">
          <a:extLst>
            <a:ext uri="{FF2B5EF4-FFF2-40B4-BE49-F238E27FC236}">
              <a16:creationId xmlns:a16="http://schemas.microsoft.com/office/drawing/2014/main" id="{00000000-0008-0000-0700-00000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4" name="直線コネクタ 773">
          <a:extLst>
            <a:ext uri="{FF2B5EF4-FFF2-40B4-BE49-F238E27FC236}">
              <a16:creationId xmlns:a16="http://schemas.microsoft.com/office/drawing/2014/main" id="{00000000-0008-0000-0700-00000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75" name="前年度繰上充用金最大値テキスト">
          <a:extLst>
            <a:ext uri="{FF2B5EF4-FFF2-40B4-BE49-F238E27FC236}">
              <a16:creationId xmlns:a16="http://schemas.microsoft.com/office/drawing/2014/main" id="{00000000-0008-0000-0700-00000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78" name="前年度繰上充用金平均値テキスト">
          <a:extLst>
            <a:ext uri="{FF2B5EF4-FFF2-40B4-BE49-F238E27FC236}">
              <a16:creationId xmlns:a16="http://schemas.microsoft.com/office/drawing/2014/main" id="{00000000-0008-0000-0700-00000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79" name="フローチャート: 判断 778">
          <a:extLst>
            <a:ext uri="{FF2B5EF4-FFF2-40B4-BE49-F238E27FC236}">
              <a16:creationId xmlns:a16="http://schemas.microsoft.com/office/drawing/2014/main" id="{00000000-0008-0000-0700-00000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1" name="フローチャート: 判断 780">
          <a:extLst>
            <a:ext uri="{FF2B5EF4-FFF2-40B4-BE49-F238E27FC236}">
              <a16:creationId xmlns:a16="http://schemas.microsoft.com/office/drawing/2014/main" id="{00000000-0008-0000-0700-00000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84" name="フローチャート: 判断 783">
          <a:extLst>
            <a:ext uri="{FF2B5EF4-FFF2-40B4-BE49-F238E27FC236}">
              <a16:creationId xmlns:a16="http://schemas.microsoft.com/office/drawing/2014/main" id="{00000000-0008-0000-0700-00001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87" name="フローチャート: 判断 786">
          <a:extLst>
            <a:ext uri="{FF2B5EF4-FFF2-40B4-BE49-F238E27FC236}">
              <a16:creationId xmlns:a16="http://schemas.microsoft.com/office/drawing/2014/main" id="{00000000-0008-0000-0700-00001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89" name="フローチャート: 判断 788">
          <a:extLst>
            <a:ext uri="{FF2B5EF4-FFF2-40B4-BE49-F238E27FC236}">
              <a16:creationId xmlns:a16="http://schemas.microsoft.com/office/drawing/2014/main" id="{00000000-0008-0000-0700-00001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6" name="楕円 795">
          <a:extLst>
            <a:ext uri="{FF2B5EF4-FFF2-40B4-BE49-F238E27FC236}">
              <a16:creationId xmlns:a16="http://schemas.microsoft.com/office/drawing/2014/main" id="{00000000-0008-0000-0700-00001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797" name="前年度繰上充用金該当値テキスト">
          <a:extLst>
            <a:ext uri="{FF2B5EF4-FFF2-40B4-BE49-F238E27FC236}">
              <a16:creationId xmlns:a16="http://schemas.microsoft.com/office/drawing/2014/main" id="{00000000-0008-0000-0700-00001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798" name="楕円 797">
          <a:extLst>
            <a:ext uri="{FF2B5EF4-FFF2-40B4-BE49-F238E27FC236}">
              <a16:creationId xmlns:a16="http://schemas.microsoft.com/office/drawing/2014/main" id="{00000000-0008-0000-0700-00001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0" name="楕円 799">
          <a:extLst>
            <a:ext uri="{FF2B5EF4-FFF2-40B4-BE49-F238E27FC236}">
              <a16:creationId xmlns:a16="http://schemas.microsoft.com/office/drawing/2014/main" id="{00000000-0008-0000-0700-00002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2" name="楕円 801">
          <a:extLst>
            <a:ext uri="{FF2B5EF4-FFF2-40B4-BE49-F238E27FC236}">
              <a16:creationId xmlns:a16="http://schemas.microsoft.com/office/drawing/2014/main" id="{00000000-0008-0000-0700-00002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楕円 803">
          <a:extLst>
            <a:ext uri="{FF2B5EF4-FFF2-40B4-BE49-F238E27FC236}">
              <a16:creationId xmlns:a16="http://schemas.microsoft.com/office/drawing/2014/main" id="{00000000-0008-0000-0700-00002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06" name="正方形/長方形 805">
          <a:extLst>
            <a:ext uri="{FF2B5EF4-FFF2-40B4-BE49-F238E27FC236}">
              <a16:creationId xmlns:a16="http://schemas.microsoft.com/office/drawing/2014/main" id="{00000000-0008-0000-0700-00002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07" name="正方形/長方形 806">
          <a:extLst>
            <a:ext uri="{FF2B5EF4-FFF2-40B4-BE49-F238E27FC236}">
              <a16:creationId xmlns:a16="http://schemas.microsoft.com/office/drawing/2014/main" id="{00000000-0008-0000-0700-00002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教育費は住民一人当たり</a:t>
          </a:r>
          <a:r>
            <a:rPr kumimoji="1" lang="en-US" altLang="ja-JP" sz="1300">
              <a:latin typeface="ＭＳ Ｐゴシック" panose="020B0600070205080204" pitchFamily="50" charset="-128"/>
              <a:ea typeface="ＭＳ Ｐゴシック" panose="020B0600070205080204" pitchFamily="50" charset="-128"/>
            </a:rPr>
            <a:t>246,113</a:t>
          </a:r>
          <a:r>
            <a:rPr kumimoji="1" lang="ja-JP" altLang="en-US" sz="1300">
              <a:latin typeface="ＭＳ Ｐゴシック" panose="020B0600070205080204" pitchFamily="50" charset="-128"/>
              <a:ea typeface="ＭＳ Ｐゴシック" panose="020B0600070205080204" pitchFamily="50" charset="-128"/>
            </a:rPr>
            <a:t>円となっており、類似団体を</a:t>
          </a:r>
          <a:r>
            <a:rPr kumimoji="1" lang="en-US" altLang="ja-JP" sz="1300">
              <a:latin typeface="ＭＳ Ｐゴシック" panose="020B0600070205080204" pitchFamily="50" charset="-128"/>
              <a:ea typeface="ＭＳ Ｐゴシック" panose="020B0600070205080204" pitchFamily="50" charset="-128"/>
            </a:rPr>
            <a:t>176,778</a:t>
          </a:r>
          <a:r>
            <a:rPr kumimoji="1" lang="ja-JP" altLang="en-US" sz="1300">
              <a:latin typeface="ＭＳ Ｐゴシック" panose="020B0600070205080204" pitchFamily="50" charset="-128"/>
              <a:ea typeface="ＭＳ Ｐゴシック" panose="020B0600070205080204" pitchFamily="50" charset="-128"/>
            </a:rPr>
            <a:t>円上回り、対前年度比では</a:t>
          </a:r>
          <a:r>
            <a:rPr kumimoji="1" lang="en-US" altLang="ja-JP" sz="1300">
              <a:latin typeface="ＭＳ Ｐゴシック" panose="020B0600070205080204" pitchFamily="50" charset="-128"/>
              <a:ea typeface="ＭＳ Ｐゴシック" panose="020B0600070205080204" pitchFamily="50" charset="-128"/>
            </a:rPr>
            <a:t>69,539</a:t>
          </a:r>
          <a:r>
            <a:rPr kumimoji="1" lang="ja-JP" altLang="en-US" sz="1300">
              <a:latin typeface="ＭＳ Ｐゴシック" panose="020B0600070205080204" pitchFamily="50" charset="-128"/>
              <a:ea typeface="ＭＳ Ｐゴシック" panose="020B0600070205080204" pitchFamily="50" charset="-128"/>
            </a:rPr>
            <a:t>円の増となった。対前年度比で増となった主な要因は、お茶の水小学校・幼稚園の整備の増である。</a:t>
          </a:r>
        </a:p>
        <a:p>
          <a:r>
            <a:rPr kumimoji="1" lang="ja-JP" altLang="en-US" sz="1300">
              <a:latin typeface="ＭＳ Ｐゴシック" panose="020B0600070205080204" pitchFamily="50" charset="-128"/>
              <a:ea typeface="ＭＳ Ｐゴシック" panose="020B0600070205080204" pitchFamily="50" charset="-128"/>
            </a:rPr>
            <a:t>衛生費は住民一人当たり</a:t>
          </a:r>
          <a:r>
            <a:rPr kumimoji="1" lang="en-US" altLang="ja-JP" sz="1300">
              <a:latin typeface="ＭＳ Ｐゴシック" panose="020B0600070205080204" pitchFamily="50" charset="-128"/>
              <a:ea typeface="ＭＳ Ｐゴシック" panose="020B0600070205080204" pitchFamily="50" charset="-128"/>
            </a:rPr>
            <a:t>82,094</a:t>
          </a:r>
          <a:r>
            <a:rPr kumimoji="1" lang="ja-JP" altLang="en-US" sz="1300">
              <a:latin typeface="ＭＳ Ｐゴシック" panose="020B0600070205080204" pitchFamily="50" charset="-128"/>
              <a:ea typeface="ＭＳ Ｐゴシック" panose="020B0600070205080204" pitchFamily="50" charset="-128"/>
            </a:rPr>
            <a:t>円となっており、類似団体を</a:t>
          </a:r>
          <a:r>
            <a:rPr kumimoji="1" lang="en-US" altLang="ja-JP" sz="1300">
              <a:latin typeface="ＭＳ Ｐゴシック" panose="020B0600070205080204" pitchFamily="50" charset="-128"/>
              <a:ea typeface="ＭＳ Ｐゴシック" panose="020B0600070205080204" pitchFamily="50" charset="-128"/>
            </a:rPr>
            <a:t>42,780</a:t>
          </a:r>
          <a:r>
            <a:rPr kumimoji="1" lang="ja-JP" altLang="en-US" sz="1300">
              <a:latin typeface="ＭＳ Ｐゴシック" panose="020B0600070205080204" pitchFamily="50" charset="-128"/>
              <a:ea typeface="ＭＳ Ｐゴシック" panose="020B0600070205080204" pitchFamily="50" charset="-128"/>
            </a:rPr>
            <a:t>円上回り、対前年度比では</a:t>
          </a:r>
          <a:r>
            <a:rPr kumimoji="1" lang="en-US" altLang="ja-JP" sz="1300">
              <a:latin typeface="ＭＳ Ｐゴシック" panose="020B0600070205080204" pitchFamily="50" charset="-128"/>
              <a:ea typeface="ＭＳ Ｐゴシック" panose="020B0600070205080204" pitchFamily="50" charset="-128"/>
            </a:rPr>
            <a:t>12,023</a:t>
          </a:r>
          <a:r>
            <a:rPr kumimoji="1" lang="ja-JP" altLang="en-US" sz="1300">
              <a:latin typeface="ＭＳ Ｐゴシック" panose="020B0600070205080204" pitchFamily="50" charset="-128"/>
              <a:ea typeface="ＭＳ Ｐゴシック" panose="020B0600070205080204" pitchFamily="50" charset="-128"/>
            </a:rPr>
            <a:t>円の減となった。対前年度比で減となった主な要因は、新型コロナウイルスワクチン接種対策の減である。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東京都千代田区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財政調整基金は、各年度、決算剰余金の２分の１相当額以上を積み立てている。</a:t>
          </a:r>
        </a:p>
        <a:p>
          <a:r>
            <a:rPr kumimoji="1" lang="ja-JP" altLang="en-US" sz="1200">
              <a:latin typeface="ＭＳ ゴシック" pitchFamily="49" charset="-128"/>
              <a:ea typeface="ＭＳ ゴシック" pitchFamily="49" charset="-128"/>
            </a:rPr>
            <a:t>　実質単年度収支について、令和２年度は新型コロナウイルス感染症対応等により例年と比べて多く財政調整基金を取り崩したためマイナスとなったものの、その他の年度は概ね適正な範囲にあると考えている。実質収支額は、各年度とも黒字となっており、概ね適正な範囲にあると考えている。</a:t>
          </a:r>
        </a:p>
        <a:p>
          <a:r>
            <a:rPr kumimoji="1" lang="ja-JP" altLang="en-US" sz="1200">
              <a:latin typeface="ＭＳ ゴシック" pitchFamily="49" charset="-128"/>
              <a:ea typeface="ＭＳ ゴシック" pitchFamily="49" charset="-128"/>
            </a:rPr>
            <a:t>　今後も適正な実質収支となるよう、適切な財政運営に努めていく。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東京都千代田区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一般会計の決算は各年度とも黒字であり、標準財政規模比でここ５年では、上限が</a:t>
          </a:r>
          <a:r>
            <a:rPr kumimoji="1" lang="en-US" altLang="ja-JP" sz="1400">
              <a:latin typeface="ＭＳ ゴシック" pitchFamily="49" charset="-128"/>
              <a:ea typeface="ＭＳ ゴシック" pitchFamily="49" charset="-128"/>
            </a:rPr>
            <a:t>5.77</a:t>
          </a:r>
          <a:r>
            <a:rPr kumimoji="1" lang="ja-JP" altLang="en-US" sz="1400">
              <a:latin typeface="ＭＳ ゴシック" pitchFamily="49" charset="-128"/>
              <a:ea typeface="ＭＳ ゴシック" pitchFamily="49" charset="-128"/>
            </a:rPr>
            <a:t>％、下限が</a:t>
          </a:r>
          <a:r>
            <a:rPr kumimoji="1" lang="en-US" altLang="ja-JP" sz="1400">
              <a:latin typeface="ＭＳ ゴシック" pitchFamily="49" charset="-128"/>
              <a:ea typeface="ＭＳ ゴシック" pitchFamily="49" charset="-128"/>
            </a:rPr>
            <a:t>3.12</a:t>
          </a:r>
          <a:r>
            <a:rPr kumimoji="1" lang="ja-JP" altLang="en-US" sz="1400">
              <a:latin typeface="ＭＳ ゴシック" pitchFamily="49" charset="-128"/>
              <a:ea typeface="ＭＳ ゴシック" pitchFamily="49" charset="-128"/>
            </a:rPr>
            <a:t>％の間で推移している。 </a:t>
          </a:r>
        </a:p>
        <a:p>
          <a:r>
            <a:rPr kumimoji="1" lang="ja-JP" altLang="en-US" sz="1400">
              <a:latin typeface="ＭＳ ゴシック" pitchFamily="49" charset="-128"/>
              <a:ea typeface="ＭＳ ゴシック" pitchFamily="49" charset="-128"/>
            </a:rPr>
            <a:t>　また、他の会計についても、全て黒字で推移している。 </a:t>
          </a:r>
        </a:p>
        <a:p>
          <a:r>
            <a:rPr kumimoji="1" lang="ja-JP" altLang="en-US" sz="1400">
              <a:latin typeface="ＭＳ ゴシック" pitchFamily="49" charset="-128"/>
              <a:ea typeface="ＭＳ ゴシック" pitchFamily="49" charset="-128"/>
            </a:rPr>
            <a:t>　今後も赤字額が発生しないよう、適切な財政運営に努めていく。 </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6" name="凡例9">
          <a:extLst>
            <a:ext uri="{FF2B5EF4-FFF2-40B4-BE49-F238E27FC236}">
              <a16:creationId xmlns:a16="http://schemas.microsoft.com/office/drawing/2014/main" id="{00000000-0008-0000-0900-000010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7" name="凡例10">
          <a:extLst>
            <a:ext uri="{FF2B5EF4-FFF2-40B4-BE49-F238E27FC236}">
              <a16:creationId xmlns:a16="http://schemas.microsoft.com/office/drawing/2014/main" id="{00000000-0008-0000-0900-000011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konya02\&#36001;&#25919;&#35506;\&#36001;&#25919;&#35506;\&#9671;&#36001;&#25919;&#35519;&#25972;&#12481;&#12540;&#12512;&#12501;&#12457;&#12523;&#12480;&#12540;\&#9670;&#21508;&#31278;&#35519;&#26619;&#12539;&#22238;&#31572;&#12539;&#36890;&#30693;\&#65297;&#22806;&#37096;&#35519;&#26619;&#65288;&#37117;&#12539;&#21306;&#38263;&#20250;&#20107;&#21209;&#23616;&#31561;&#65289;\R7\070922&#65288;&#36947;&#23798;&#65289;&#12304;&#26481;&#20140;&#37117;&#21306;&#25919;&#35506;&#12539;9.22&#12294;&#12305;&#20196;&#21644;&#65301;&#24180;&#24230;&#36001;&#25919;&#29366;&#27841;&#36039;&#26009;&#38598;&#12398;&#20316;&#25104;&#12395;&#12388;&#12356;&#12390;&#65288;2&#22238;&#30446;&#12539;&#22320;&#26041;&#20844;&#20250;&#35336;&#38306;&#20418;&#65289;\02_&#20316;&#26989;\&#12304;&#36001;&#25919;&#29366;&#27841;&#36039;&#26009;&#38598;&#12305;_131016_&#21315;&#20195;&#30000;&#21306;_2023(2&#22238;&#30446;).xlsx" TargetMode="External"/><Relationship Id="rId1" Type="http://schemas.openxmlformats.org/officeDocument/2006/relationships/externalLinkPath" Target="/&#36001;&#25919;&#35506;/&#9671;&#36001;&#25919;&#35519;&#25972;&#12481;&#12540;&#12512;&#12501;&#12457;&#12523;&#12480;&#12540;/&#9670;&#21508;&#31278;&#35519;&#26619;&#12539;&#22238;&#31572;&#12539;&#36890;&#30693;/&#65297;&#22806;&#37096;&#35519;&#26619;&#65288;&#37117;&#12539;&#21306;&#38263;&#20250;&#20107;&#21209;&#23616;&#31561;&#65289;/R7/070922&#65288;&#36947;&#23798;&#65289;&#12304;&#26481;&#20140;&#37117;&#21306;&#25919;&#35506;&#12539;9.22&#12294;&#12305;&#20196;&#21644;&#65301;&#24180;&#24230;&#36001;&#25919;&#29366;&#27841;&#36039;&#26009;&#38598;&#12398;&#20316;&#25104;&#12395;&#12388;&#12356;&#12390;&#65288;2&#22238;&#30446;&#12539;&#22320;&#26041;&#20844;&#20250;&#35336;&#38306;&#20418;&#65289;/02_&#20316;&#26989;/&#12304;&#36001;&#25919;&#29366;&#27841;&#36039;&#26009;&#38598;&#12305;_131016_&#21315;&#20195;&#30000;&#21306;_2023(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row>
        <row r="53">
          <cell r="BP53">
            <v>42.3</v>
          </cell>
          <cell r="BX53">
            <v>42.8</v>
          </cell>
          <cell r="CF53">
            <v>43.5</v>
          </cell>
          <cell r="CN53">
            <v>45.7</v>
          </cell>
          <cell r="CV53">
            <v>45.7</v>
          </cell>
        </row>
        <row r="55">
          <cell r="AN55" t="str">
            <v>類似団体内平均値</v>
          </cell>
          <cell r="BP55">
            <v>0</v>
          </cell>
          <cell r="BX55">
            <v>0</v>
          </cell>
          <cell r="CF55">
            <v>0</v>
          </cell>
          <cell r="CN55">
            <v>0</v>
          </cell>
          <cell r="CV55">
            <v>0</v>
          </cell>
        </row>
        <row r="57">
          <cell r="BP57">
            <v>56.3</v>
          </cell>
          <cell r="BX57">
            <v>56.4</v>
          </cell>
          <cell r="CF57">
            <v>56</v>
          </cell>
          <cell r="CN57">
            <v>56.6</v>
          </cell>
          <cell r="CV57">
            <v>56.7</v>
          </cell>
        </row>
        <row r="72">
          <cell r="BP72" t="str">
            <v>R01</v>
          </cell>
          <cell r="BX72" t="str">
            <v>R02</v>
          </cell>
          <cell r="CF72" t="str">
            <v>R03</v>
          </cell>
          <cell r="CN72" t="str">
            <v>R04</v>
          </cell>
          <cell r="CV72" t="str">
            <v>R05</v>
          </cell>
        </row>
        <row r="73">
          <cell r="AN73" t="str">
            <v>当該団体値</v>
          </cell>
        </row>
        <row r="75">
          <cell r="BP75">
            <v>0</v>
          </cell>
          <cell r="BX75">
            <v>-0.2</v>
          </cell>
          <cell r="CF75">
            <v>-0.6</v>
          </cell>
          <cell r="CN75">
            <v>-0.9</v>
          </cell>
          <cell r="CV75">
            <v>-1.1000000000000001</v>
          </cell>
        </row>
        <row r="77">
          <cell r="AN77" t="str">
            <v>類似団体内平均値</v>
          </cell>
          <cell r="BP77">
            <v>0</v>
          </cell>
          <cell r="BX77">
            <v>0</v>
          </cell>
          <cell r="CF77">
            <v>0</v>
          </cell>
          <cell r="CN77">
            <v>0</v>
          </cell>
          <cell r="CV77">
            <v>0</v>
          </cell>
        </row>
        <row r="79">
          <cell r="BP79">
            <v>-3.5</v>
          </cell>
          <cell r="BX79">
            <v>-3.4</v>
          </cell>
          <cell r="CF79">
            <v>-3.2</v>
          </cell>
          <cell r="CN79">
            <v>-3.1</v>
          </cell>
          <cell r="CV79">
            <v>-2.6</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5" zoomScaleNormal="85" workbookViewId="0"/>
  </sheetViews>
  <sheetFormatPr defaultColWidth="0" defaultRowHeight="10.8" zeroHeight="1" x14ac:dyDescent="0.2"/>
  <cols>
    <col min="1" max="11" width="2.109375" style="174" customWidth="1"/>
    <col min="12" max="12" width="2.21875" style="174" customWidth="1"/>
    <col min="13" max="17" width="2.33203125" style="174" customWidth="1"/>
    <col min="18" max="119" width="2.109375" style="174" customWidth="1"/>
    <col min="120" max="16384" width="0" style="174" hidden="1"/>
  </cols>
  <sheetData>
    <row r="1" spans="1:119" ht="33" customHeight="1" x14ac:dyDescent="0.2">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75"/>
      <c r="DK1" s="175"/>
      <c r="DL1" s="175"/>
      <c r="DM1" s="175"/>
      <c r="DN1" s="175"/>
      <c r="DO1" s="175"/>
    </row>
    <row r="2" spans="1:119" ht="24" thickBot="1" x14ac:dyDescent="0.25">
      <c r="B2" s="176" t="s">
        <v>77</v>
      </c>
      <c r="C2" s="176"/>
      <c r="D2" s="177"/>
    </row>
    <row r="3" spans="1:119" ht="18.75" customHeight="1" thickBot="1" x14ac:dyDescent="0.25">
      <c r="A3" s="175"/>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2">
      <c r="A4" s="175"/>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74108521</v>
      </c>
      <c r="BO4" s="436"/>
      <c r="BP4" s="436"/>
      <c r="BQ4" s="436"/>
      <c r="BR4" s="436"/>
      <c r="BS4" s="436"/>
      <c r="BT4" s="436"/>
      <c r="BU4" s="437"/>
      <c r="BV4" s="435">
        <v>68549008</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4.5999999999999996</v>
      </c>
      <c r="CU4" s="576"/>
      <c r="CV4" s="576"/>
      <c r="CW4" s="576"/>
      <c r="CX4" s="576"/>
      <c r="CY4" s="576"/>
      <c r="CZ4" s="576"/>
      <c r="DA4" s="577"/>
      <c r="DB4" s="575">
        <v>3.1</v>
      </c>
      <c r="DC4" s="576"/>
      <c r="DD4" s="576"/>
      <c r="DE4" s="576"/>
      <c r="DF4" s="576"/>
      <c r="DG4" s="576"/>
      <c r="DH4" s="576"/>
      <c r="DI4" s="577"/>
    </row>
    <row r="5" spans="1:119" ht="18.75" customHeight="1" x14ac:dyDescent="0.2">
      <c r="A5" s="175"/>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71379667</v>
      </c>
      <c r="BO5" s="407"/>
      <c r="BP5" s="407"/>
      <c r="BQ5" s="407"/>
      <c r="BR5" s="407"/>
      <c r="BS5" s="407"/>
      <c r="BT5" s="407"/>
      <c r="BU5" s="408"/>
      <c r="BV5" s="406">
        <v>66236416</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72.3</v>
      </c>
      <c r="CU5" s="404"/>
      <c r="CV5" s="404"/>
      <c r="CW5" s="404"/>
      <c r="CX5" s="404"/>
      <c r="CY5" s="404"/>
      <c r="CZ5" s="404"/>
      <c r="DA5" s="405"/>
      <c r="DB5" s="403">
        <v>74.2</v>
      </c>
      <c r="DC5" s="404"/>
      <c r="DD5" s="404"/>
      <c r="DE5" s="404"/>
      <c r="DF5" s="404"/>
      <c r="DG5" s="404"/>
      <c r="DH5" s="404"/>
      <c r="DI5" s="405"/>
    </row>
    <row r="6" spans="1:119" ht="18.75" customHeight="1" x14ac:dyDescent="0.2">
      <c r="A6" s="175"/>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101</v>
      </c>
      <c r="AV6" s="465"/>
      <c r="AW6" s="465"/>
      <c r="AX6" s="465"/>
      <c r="AY6" s="420" t="s">
        <v>98</v>
      </c>
      <c r="AZ6" s="421"/>
      <c r="BA6" s="421"/>
      <c r="BB6" s="421"/>
      <c r="BC6" s="421"/>
      <c r="BD6" s="421"/>
      <c r="BE6" s="421"/>
      <c r="BF6" s="421"/>
      <c r="BG6" s="421"/>
      <c r="BH6" s="421"/>
      <c r="BI6" s="421"/>
      <c r="BJ6" s="421"/>
      <c r="BK6" s="421"/>
      <c r="BL6" s="421"/>
      <c r="BM6" s="422"/>
      <c r="BN6" s="406">
        <v>2728854</v>
      </c>
      <c r="BO6" s="407"/>
      <c r="BP6" s="407"/>
      <c r="BQ6" s="407"/>
      <c r="BR6" s="407"/>
      <c r="BS6" s="407"/>
      <c r="BT6" s="407"/>
      <c r="BU6" s="408"/>
      <c r="BV6" s="406">
        <v>2312592</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72.3</v>
      </c>
      <c r="CU6" s="550"/>
      <c r="CV6" s="550"/>
      <c r="CW6" s="550"/>
      <c r="CX6" s="550"/>
      <c r="CY6" s="550"/>
      <c r="CZ6" s="550"/>
      <c r="DA6" s="551"/>
      <c r="DB6" s="549">
        <v>74.2</v>
      </c>
      <c r="DC6" s="550"/>
      <c r="DD6" s="550"/>
      <c r="DE6" s="550"/>
      <c r="DF6" s="550"/>
      <c r="DG6" s="550"/>
      <c r="DH6" s="550"/>
      <c r="DI6" s="551"/>
    </row>
    <row r="7" spans="1:119" ht="18.75" customHeight="1" x14ac:dyDescent="0.2">
      <c r="A7" s="175"/>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101</v>
      </c>
      <c r="AV7" s="465"/>
      <c r="AW7" s="465"/>
      <c r="AX7" s="465"/>
      <c r="AY7" s="420" t="s">
        <v>102</v>
      </c>
      <c r="AZ7" s="421"/>
      <c r="BA7" s="421"/>
      <c r="BB7" s="421"/>
      <c r="BC7" s="421"/>
      <c r="BD7" s="421"/>
      <c r="BE7" s="421"/>
      <c r="BF7" s="421"/>
      <c r="BG7" s="421"/>
      <c r="BH7" s="421"/>
      <c r="BI7" s="421"/>
      <c r="BJ7" s="421"/>
      <c r="BK7" s="421"/>
      <c r="BL7" s="421"/>
      <c r="BM7" s="422"/>
      <c r="BN7" s="406">
        <v>942729</v>
      </c>
      <c r="BO7" s="407"/>
      <c r="BP7" s="407"/>
      <c r="BQ7" s="407"/>
      <c r="BR7" s="407"/>
      <c r="BS7" s="407"/>
      <c r="BT7" s="407"/>
      <c r="BU7" s="408"/>
      <c r="BV7" s="406">
        <v>1201703</v>
      </c>
      <c r="BW7" s="407"/>
      <c r="BX7" s="407"/>
      <c r="BY7" s="407"/>
      <c r="BZ7" s="407"/>
      <c r="CA7" s="407"/>
      <c r="CB7" s="407"/>
      <c r="CC7" s="408"/>
      <c r="CD7" s="446" t="s">
        <v>103</v>
      </c>
      <c r="CE7" s="366"/>
      <c r="CF7" s="366"/>
      <c r="CG7" s="366"/>
      <c r="CH7" s="366"/>
      <c r="CI7" s="366"/>
      <c r="CJ7" s="366"/>
      <c r="CK7" s="366"/>
      <c r="CL7" s="366"/>
      <c r="CM7" s="366"/>
      <c r="CN7" s="366"/>
      <c r="CO7" s="366"/>
      <c r="CP7" s="366"/>
      <c r="CQ7" s="366"/>
      <c r="CR7" s="366"/>
      <c r="CS7" s="447"/>
      <c r="CT7" s="406">
        <v>38486440</v>
      </c>
      <c r="CU7" s="407"/>
      <c r="CV7" s="407"/>
      <c r="CW7" s="407"/>
      <c r="CX7" s="407"/>
      <c r="CY7" s="407"/>
      <c r="CZ7" s="407"/>
      <c r="DA7" s="408"/>
      <c r="DB7" s="406">
        <v>35567322</v>
      </c>
      <c r="DC7" s="407"/>
      <c r="DD7" s="407"/>
      <c r="DE7" s="407"/>
      <c r="DF7" s="407"/>
      <c r="DG7" s="407"/>
      <c r="DH7" s="407"/>
      <c r="DI7" s="408"/>
    </row>
    <row r="8" spans="1:119" ht="18.75" customHeight="1" thickBot="1" x14ac:dyDescent="0.25">
      <c r="A8" s="175"/>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104</v>
      </c>
      <c r="AN8" s="363"/>
      <c r="AO8" s="363"/>
      <c r="AP8" s="363"/>
      <c r="AQ8" s="363"/>
      <c r="AR8" s="363"/>
      <c r="AS8" s="363"/>
      <c r="AT8" s="364"/>
      <c r="AU8" s="464" t="s">
        <v>90</v>
      </c>
      <c r="AV8" s="465"/>
      <c r="AW8" s="465"/>
      <c r="AX8" s="465"/>
      <c r="AY8" s="420" t="s">
        <v>105</v>
      </c>
      <c r="AZ8" s="421"/>
      <c r="BA8" s="421"/>
      <c r="BB8" s="421"/>
      <c r="BC8" s="421"/>
      <c r="BD8" s="421"/>
      <c r="BE8" s="421"/>
      <c r="BF8" s="421"/>
      <c r="BG8" s="421"/>
      <c r="BH8" s="421"/>
      <c r="BI8" s="421"/>
      <c r="BJ8" s="421"/>
      <c r="BK8" s="421"/>
      <c r="BL8" s="421"/>
      <c r="BM8" s="422"/>
      <c r="BN8" s="406">
        <v>1786125</v>
      </c>
      <c r="BO8" s="407"/>
      <c r="BP8" s="407"/>
      <c r="BQ8" s="407"/>
      <c r="BR8" s="407"/>
      <c r="BS8" s="407"/>
      <c r="BT8" s="407"/>
      <c r="BU8" s="408"/>
      <c r="BV8" s="406">
        <v>1110889</v>
      </c>
      <c r="BW8" s="407"/>
      <c r="BX8" s="407"/>
      <c r="BY8" s="407"/>
      <c r="BZ8" s="407"/>
      <c r="CA8" s="407"/>
      <c r="CB8" s="407"/>
      <c r="CC8" s="408"/>
      <c r="CD8" s="446" t="s">
        <v>106</v>
      </c>
      <c r="CE8" s="366"/>
      <c r="CF8" s="366"/>
      <c r="CG8" s="366"/>
      <c r="CH8" s="366"/>
      <c r="CI8" s="366"/>
      <c r="CJ8" s="366"/>
      <c r="CK8" s="366"/>
      <c r="CL8" s="366"/>
      <c r="CM8" s="366"/>
      <c r="CN8" s="366"/>
      <c r="CO8" s="366"/>
      <c r="CP8" s="366"/>
      <c r="CQ8" s="366"/>
      <c r="CR8" s="366"/>
      <c r="CS8" s="447"/>
      <c r="CT8" s="509">
        <v>0.84</v>
      </c>
      <c r="CU8" s="510"/>
      <c r="CV8" s="510"/>
      <c r="CW8" s="510"/>
      <c r="CX8" s="510"/>
      <c r="CY8" s="510"/>
      <c r="CZ8" s="510"/>
      <c r="DA8" s="511"/>
      <c r="DB8" s="509">
        <v>0.87</v>
      </c>
      <c r="DC8" s="510"/>
      <c r="DD8" s="510"/>
      <c r="DE8" s="510"/>
      <c r="DF8" s="510"/>
      <c r="DG8" s="510"/>
      <c r="DH8" s="510"/>
      <c r="DI8" s="511"/>
    </row>
    <row r="9" spans="1:119" ht="18.75" customHeight="1" thickBot="1" x14ac:dyDescent="0.25">
      <c r="A9" s="175"/>
      <c r="B9" s="538" t="s">
        <v>107</v>
      </c>
      <c r="C9" s="539"/>
      <c r="D9" s="539"/>
      <c r="E9" s="539"/>
      <c r="F9" s="539"/>
      <c r="G9" s="539"/>
      <c r="H9" s="539"/>
      <c r="I9" s="539"/>
      <c r="J9" s="539"/>
      <c r="K9" s="457"/>
      <c r="L9" s="540" t="s">
        <v>108</v>
      </c>
      <c r="M9" s="541"/>
      <c r="N9" s="541"/>
      <c r="O9" s="541"/>
      <c r="P9" s="541"/>
      <c r="Q9" s="542"/>
      <c r="R9" s="543">
        <v>66680</v>
      </c>
      <c r="S9" s="544"/>
      <c r="T9" s="544"/>
      <c r="U9" s="544"/>
      <c r="V9" s="545"/>
      <c r="W9" s="475" t="s">
        <v>109</v>
      </c>
      <c r="X9" s="476"/>
      <c r="Y9" s="476"/>
      <c r="Z9" s="476"/>
      <c r="AA9" s="476"/>
      <c r="AB9" s="476"/>
      <c r="AC9" s="476"/>
      <c r="AD9" s="476"/>
      <c r="AE9" s="476"/>
      <c r="AF9" s="476"/>
      <c r="AG9" s="476"/>
      <c r="AH9" s="476"/>
      <c r="AI9" s="476"/>
      <c r="AJ9" s="476"/>
      <c r="AK9" s="476"/>
      <c r="AL9" s="546"/>
      <c r="AM9" s="463" t="s">
        <v>110</v>
      </c>
      <c r="AN9" s="363"/>
      <c r="AO9" s="363"/>
      <c r="AP9" s="363"/>
      <c r="AQ9" s="363"/>
      <c r="AR9" s="363"/>
      <c r="AS9" s="363"/>
      <c r="AT9" s="364"/>
      <c r="AU9" s="464" t="s">
        <v>90</v>
      </c>
      <c r="AV9" s="465"/>
      <c r="AW9" s="465"/>
      <c r="AX9" s="465"/>
      <c r="AY9" s="420" t="s">
        <v>111</v>
      </c>
      <c r="AZ9" s="421"/>
      <c r="BA9" s="421"/>
      <c r="BB9" s="421"/>
      <c r="BC9" s="421"/>
      <c r="BD9" s="421"/>
      <c r="BE9" s="421"/>
      <c r="BF9" s="421"/>
      <c r="BG9" s="421"/>
      <c r="BH9" s="421"/>
      <c r="BI9" s="421"/>
      <c r="BJ9" s="421"/>
      <c r="BK9" s="421"/>
      <c r="BL9" s="421"/>
      <c r="BM9" s="422"/>
      <c r="BN9" s="406">
        <v>675236</v>
      </c>
      <c r="BO9" s="407"/>
      <c r="BP9" s="407"/>
      <c r="BQ9" s="407"/>
      <c r="BR9" s="407"/>
      <c r="BS9" s="407"/>
      <c r="BT9" s="407"/>
      <c r="BU9" s="408"/>
      <c r="BV9" s="406">
        <v>-362056</v>
      </c>
      <c r="BW9" s="407"/>
      <c r="BX9" s="407"/>
      <c r="BY9" s="407"/>
      <c r="BZ9" s="407"/>
      <c r="CA9" s="407"/>
      <c r="CB9" s="407"/>
      <c r="CC9" s="408"/>
      <c r="CD9" s="446" t="s">
        <v>112</v>
      </c>
      <c r="CE9" s="366"/>
      <c r="CF9" s="366"/>
      <c r="CG9" s="366"/>
      <c r="CH9" s="366"/>
      <c r="CI9" s="366"/>
      <c r="CJ9" s="366"/>
      <c r="CK9" s="366"/>
      <c r="CL9" s="366"/>
      <c r="CM9" s="366"/>
      <c r="CN9" s="366"/>
      <c r="CO9" s="366"/>
      <c r="CP9" s="366"/>
      <c r="CQ9" s="366"/>
      <c r="CR9" s="366"/>
      <c r="CS9" s="447"/>
      <c r="CT9" s="403">
        <v>0</v>
      </c>
      <c r="CU9" s="404"/>
      <c r="CV9" s="404"/>
      <c r="CW9" s="404"/>
      <c r="CX9" s="404"/>
      <c r="CY9" s="404"/>
      <c r="CZ9" s="404"/>
      <c r="DA9" s="405"/>
      <c r="DB9" s="403">
        <v>0</v>
      </c>
      <c r="DC9" s="404"/>
      <c r="DD9" s="404"/>
      <c r="DE9" s="404"/>
      <c r="DF9" s="404"/>
      <c r="DG9" s="404"/>
      <c r="DH9" s="404"/>
      <c r="DI9" s="405"/>
    </row>
    <row r="10" spans="1:119" ht="18.75" customHeight="1" thickBot="1" x14ac:dyDescent="0.25">
      <c r="A10" s="175"/>
      <c r="B10" s="538"/>
      <c r="C10" s="539"/>
      <c r="D10" s="539"/>
      <c r="E10" s="539"/>
      <c r="F10" s="539"/>
      <c r="G10" s="539"/>
      <c r="H10" s="539"/>
      <c r="I10" s="539"/>
      <c r="J10" s="539"/>
      <c r="K10" s="457"/>
      <c r="L10" s="362" t="s">
        <v>113</v>
      </c>
      <c r="M10" s="363"/>
      <c r="N10" s="363"/>
      <c r="O10" s="363"/>
      <c r="P10" s="363"/>
      <c r="Q10" s="364"/>
      <c r="R10" s="359">
        <v>58406</v>
      </c>
      <c r="S10" s="360"/>
      <c r="T10" s="360"/>
      <c r="U10" s="360"/>
      <c r="V10" s="419"/>
      <c r="W10" s="547"/>
      <c r="X10" s="357"/>
      <c r="Y10" s="357"/>
      <c r="Z10" s="357"/>
      <c r="AA10" s="357"/>
      <c r="AB10" s="357"/>
      <c r="AC10" s="357"/>
      <c r="AD10" s="357"/>
      <c r="AE10" s="357"/>
      <c r="AF10" s="357"/>
      <c r="AG10" s="357"/>
      <c r="AH10" s="357"/>
      <c r="AI10" s="357"/>
      <c r="AJ10" s="357"/>
      <c r="AK10" s="357"/>
      <c r="AL10" s="548"/>
      <c r="AM10" s="463" t="s">
        <v>114</v>
      </c>
      <c r="AN10" s="363"/>
      <c r="AO10" s="363"/>
      <c r="AP10" s="363"/>
      <c r="AQ10" s="363"/>
      <c r="AR10" s="363"/>
      <c r="AS10" s="363"/>
      <c r="AT10" s="364"/>
      <c r="AU10" s="464" t="s">
        <v>90</v>
      </c>
      <c r="AV10" s="465"/>
      <c r="AW10" s="465"/>
      <c r="AX10" s="465"/>
      <c r="AY10" s="420" t="s">
        <v>115</v>
      </c>
      <c r="AZ10" s="421"/>
      <c r="BA10" s="421"/>
      <c r="BB10" s="421"/>
      <c r="BC10" s="421"/>
      <c r="BD10" s="421"/>
      <c r="BE10" s="421"/>
      <c r="BF10" s="421"/>
      <c r="BG10" s="421"/>
      <c r="BH10" s="421"/>
      <c r="BI10" s="421"/>
      <c r="BJ10" s="421"/>
      <c r="BK10" s="421"/>
      <c r="BL10" s="421"/>
      <c r="BM10" s="422"/>
      <c r="BN10" s="406">
        <v>914172</v>
      </c>
      <c r="BO10" s="407"/>
      <c r="BP10" s="407"/>
      <c r="BQ10" s="407"/>
      <c r="BR10" s="407"/>
      <c r="BS10" s="407"/>
      <c r="BT10" s="407"/>
      <c r="BU10" s="408"/>
      <c r="BV10" s="406">
        <v>880653</v>
      </c>
      <c r="BW10" s="407"/>
      <c r="BX10" s="407"/>
      <c r="BY10" s="407"/>
      <c r="BZ10" s="407"/>
      <c r="CA10" s="407"/>
      <c r="CB10" s="407"/>
      <c r="CC10" s="408"/>
      <c r="CD10" s="178" t="s">
        <v>116</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5">
      <c r="A11" s="175"/>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90</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2">
      <c r="A12" s="175"/>
      <c r="B12" s="512" t="s">
        <v>123</v>
      </c>
      <c r="C12" s="513"/>
      <c r="D12" s="513"/>
      <c r="E12" s="513"/>
      <c r="F12" s="513"/>
      <c r="G12" s="513"/>
      <c r="H12" s="513"/>
      <c r="I12" s="513"/>
      <c r="J12" s="513"/>
      <c r="K12" s="514"/>
      <c r="L12" s="521" t="s">
        <v>124</v>
      </c>
      <c r="M12" s="522"/>
      <c r="N12" s="522"/>
      <c r="O12" s="522"/>
      <c r="P12" s="522"/>
      <c r="Q12" s="523"/>
      <c r="R12" s="524">
        <v>68755</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90</v>
      </c>
      <c r="AV12" s="465"/>
      <c r="AW12" s="465"/>
      <c r="AX12" s="465"/>
      <c r="AY12" s="420" t="s">
        <v>128</v>
      </c>
      <c r="AZ12" s="421"/>
      <c r="BA12" s="421"/>
      <c r="BB12" s="421"/>
      <c r="BC12" s="421"/>
      <c r="BD12" s="421"/>
      <c r="BE12" s="421"/>
      <c r="BF12" s="421"/>
      <c r="BG12" s="421"/>
      <c r="BH12" s="421"/>
      <c r="BI12" s="421"/>
      <c r="BJ12" s="421"/>
      <c r="BK12" s="421"/>
      <c r="BL12" s="421"/>
      <c r="BM12" s="422"/>
      <c r="BN12" s="406">
        <v>60240</v>
      </c>
      <c r="BO12" s="407"/>
      <c r="BP12" s="407"/>
      <c r="BQ12" s="407"/>
      <c r="BR12" s="407"/>
      <c r="BS12" s="407"/>
      <c r="BT12" s="407"/>
      <c r="BU12" s="408"/>
      <c r="BV12" s="406">
        <v>738571</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2">
      <c r="A13" s="175"/>
      <c r="B13" s="515"/>
      <c r="C13" s="516"/>
      <c r="D13" s="516"/>
      <c r="E13" s="516"/>
      <c r="F13" s="516"/>
      <c r="G13" s="516"/>
      <c r="H13" s="516"/>
      <c r="I13" s="516"/>
      <c r="J13" s="516"/>
      <c r="K13" s="517"/>
      <c r="L13" s="184"/>
      <c r="M13" s="490" t="s">
        <v>130</v>
      </c>
      <c r="N13" s="491"/>
      <c r="O13" s="491"/>
      <c r="P13" s="491"/>
      <c r="Q13" s="492"/>
      <c r="R13" s="493">
        <v>64897</v>
      </c>
      <c r="S13" s="494"/>
      <c r="T13" s="494"/>
      <c r="U13" s="494"/>
      <c r="V13" s="495"/>
      <c r="W13" s="496" t="s">
        <v>131</v>
      </c>
      <c r="X13" s="392"/>
      <c r="Y13" s="392"/>
      <c r="Z13" s="392"/>
      <c r="AA13" s="392"/>
      <c r="AB13" s="393"/>
      <c r="AC13" s="359">
        <v>6</v>
      </c>
      <c r="AD13" s="360"/>
      <c r="AE13" s="360"/>
      <c r="AF13" s="360"/>
      <c r="AG13" s="361"/>
      <c r="AH13" s="359">
        <v>9</v>
      </c>
      <c r="AI13" s="360"/>
      <c r="AJ13" s="360"/>
      <c r="AK13" s="360"/>
      <c r="AL13" s="419"/>
      <c r="AM13" s="463" t="s">
        <v>132</v>
      </c>
      <c r="AN13" s="363"/>
      <c r="AO13" s="363"/>
      <c r="AP13" s="363"/>
      <c r="AQ13" s="363"/>
      <c r="AR13" s="363"/>
      <c r="AS13" s="363"/>
      <c r="AT13" s="364"/>
      <c r="AU13" s="464" t="s">
        <v>101</v>
      </c>
      <c r="AV13" s="465"/>
      <c r="AW13" s="465"/>
      <c r="AX13" s="465"/>
      <c r="AY13" s="420" t="s">
        <v>133</v>
      </c>
      <c r="AZ13" s="421"/>
      <c r="BA13" s="421"/>
      <c r="BB13" s="421"/>
      <c r="BC13" s="421"/>
      <c r="BD13" s="421"/>
      <c r="BE13" s="421"/>
      <c r="BF13" s="421"/>
      <c r="BG13" s="421"/>
      <c r="BH13" s="421"/>
      <c r="BI13" s="421"/>
      <c r="BJ13" s="421"/>
      <c r="BK13" s="421"/>
      <c r="BL13" s="421"/>
      <c r="BM13" s="422"/>
      <c r="BN13" s="406">
        <v>1529168</v>
      </c>
      <c r="BO13" s="407"/>
      <c r="BP13" s="407"/>
      <c r="BQ13" s="407"/>
      <c r="BR13" s="407"/>
      <c r="BS13" s="407"/>
      <c r="BT13" s="407"/>
      <c r="BU13" s="408"/>
      <c r="BV13" s="406">
        <v>-219974</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-1.1000000000000001</v>
      </c>
      <c r="CU13" s="404"/>
      <c r="CV13" s="404"/>
      <c r="CW13" s="404"/>
      <c r="CX13" s="404"/>
      <c r="CY13" s="404"/>
      <c r="CZ13" s="404"/>
      <c r="DA13" s="405"/>
      <c r="DB13" s="403">
        <v>-0.9</v>
      </c>
      <c r="DC13" s="404"/>
      <c r="DD13" s="404"/>
      <c r="DE13" s="404"/>
      <c r="DF13" s="404"/>
      <c r="DG13" s="404"/>
      <c r="DH13" s="404"/>
      <c r="DI13" s="405"/>
    </row>
    <row r="14" spans="1:119" ht="18.75" customHeight="1" thickBot="1" x14ac:dyDescent="0.25">
      <c r="A14" s="175"/>
      <c r="B14" s="515"/>
      <c r="C14" s="516"/>
      <c r="D14" s="516"/>
      <c r="E14" s="516"/>
      <c r="F14" s="516"/>
      <c r="G14" s="516"/>
      <c r="H14" s="516"/>
      <c r="I14" s="516"/>
      <c r="J14" s="516"/>
      <c r="K14" s="517"/>
      <c r="L14" s="480" t="s">
        <v>135</v>
      </c>
      <c r="M14" s="533"/>
      <c r="N14" s="533"/>
      <c r="O14" s="533"/>
      <c r="P14" s="533"/>
      <c r="Q14" s="534"/>
      <c r="R14" s="493">
        <v>67911</v>
      </c>
      <c r="S14" s="494"/>
      <c r="T14" s="494"/>
      <c r="U14" s="494"/>
      <c r="V14" s="495"/>
      <c r="W14" s="497"/>
      <c r="X14" s="395"/>
      <c r="Y14" s="395"/>
      <c r="Z14" s="395"/>
      <c r="AA14" s="395"/>
      <c r="AB14" s="396"/>
      <c r="AC14" s="486">
        <v>0</v>
      </c>
      <c r="AD14" s="487"/>
      <c r="AE14" s="487"/>
      <c r="AF14" s="487"/>
      <c r="AG14" s="488"/>
      <c r="AH14" s="486">
        <v>0</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t="s">
        <v>122</v>
      </c>
      <c r="CU14" s="504"/>
      <c r="CV14" s="504"/>
      <c r="CW14" s="504"/>
      <c r="CX14" s="504"/>
      <c r="CY14" s="504"/>
      <c r="CZ14" s="504"/>
      <c r="DA14" s="505"/>
      <c r="DB14" s="503" t="s">
        <v>122</v>
      </c>
      <c r="DC14" s="504"/>
      <c r="DD14" s="504"/>
      <c r="DE14" s="504"/>
      <c r="DF14" s="504"/>
      <c r="DG14" s="504"/>
      <c r="DH14" s="504"/>
      <c r="DI14" s="505"/>
    </row>
    <row r="15" spans="1:119" ht="18.75" customHeight="1" x14ac:dyDescent="0.2">
      <c r="A15" s="175"/>
      <c r="B15" s="515"/>
      <c r="C15" s="516"/>
      <c r="D15" s="516"/>
      <c r="E15" s="516"/>
      <c r="F15" s="516"/>
      <c r="G15" s="516"/>
      <c r="H15" s="516"/>
      <c r="I15" s="516"/>
      <c r="J15" s="516"/>
      <c r="K15" s="517"/>
      <c r="L15" s="184"/>
      <c r="M15" s="490" t="s">
        <v>130</v>
      </c>
      <c r="N15" s="491"/>
      <c r="O15" s="491"/>
      <c r="P15" s="491"/>
      <c r="Q15" s="492"/>
      <c r="R15" s="493">
        <v>64558</v>
      </c>
      <c r="S15" s="494"/>
      <c r="T15" s="494"/>
      <c r="U15" s="494"/>
      <c r="V15" s="495"/>
      <c r="W15" s="496" t="s">
        <v>137</v>
      </c>
      <c r="X15" s="392"/>
      <c r="Y15" s="392"/>
      <c r="Z15" s="392"/>
      <c r="AA15" s="392"/>
      <c r="AB15" s="393"/>
      <c r="AC15" s="359">
        <v>2355</v>
      </c>
      <c r="AD15" s="360"/>
      <c r="AE15" s="360"/>
      <c r="AF15" s="360"/>
      <c r="AG15" s="361"/>
      <c r="AH15" s="359">
        <v>1972</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27928433</v>
      </c>
      <c r="BO15" s="436"/>
      <c r="BP15" s="436"/>
      <c r="BQ15" s="436"/>
      <c r="BR15" s="436"/>
      <c r="BS15" s="436"/>
      <c r="BT15" s="436"/>
      <c r="BU15" s="437"/>
      <c r="BV15" s="435">
        <v>25921673</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85"/>
      <c r="CU15" s="186"/>
      <c r="CV15" s="186"/>
      <c r="CW15" s="186"/>
      <c r="CX15" s="186"/>
      <c r="CY15" s="186"/>
      <c r="CZ15" s="186"/>
      <c r="DA15" s="187"/>
      <c r="DB15" s="185"/>
      <c r="DC15" s="186"/>
      <c r="DD15" s="186"/>
      <c r="DE15" s="186"/>
      <c r="DF15" s="186"/>
      <c r="DG15" s="186"/>
      <c r="DH15" s="186"/>
      <c r="DI15" s="187"/>
    </row>
    <row r="16" spans="1:119" ht="18.75" customHeight="1" x14ac:dyDescent="0.2">
      <c r="A16" s="175"/>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8.6</v>
      </c>
      <c r="AD16" s="487"/>
      <c r="AE16" s="487"/>
      <c r="AF16" s="487"/>
      <c r="AG16" s="488"/>
      <c r="AH16" s="486">
        <v>9.8000000000000007</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32519476</v>
      </c>
      <c r="BO16" s="407"/>
      <c r="BP16" s="407"/>
      <c r="BQ16" s="407"/>
      <c r="BR16" s="407"/>
      <c r="BS16" s="407"/>
      <c r="BT16" s="407"/>
      <c r="BU16" s="408"/>
      <c r="BV16" s="406">
        <v>30215278</v>
      </c>
      <c r="BW16" s="407"/>
      <c r="BX16" s="407"/>
      <c r="BY16" s="407"/>
      <c r="BZ16" s="407"/>
      <c r="CA16" s="407"/>
      <c r="CB16" s="407"/>
      <c r="CC16" s="408"/>
      <c r="CD16" s="188"/>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5">
      <c r="A17" s="175"/>
      <c r="B17" s="518"/>
      <c r="C17" s="519"/>
      <c r="D17" s="519"/>
      <c r="E17" s="519"/>
      <c r="F17" s="519"/>
      <c r="G17" s="519"/>
      <c r="H17" s="519"/>
      <c r="I17" s="519"/>
      <c r="J17" s="519"/>
      <c r="K17" s="520"/>
      <c r="L17" s="189"/>
      <c r="M17" s="499" t="s">
        <v>143</v>
      </c>
      <c r="N17" s="500"/>
      <c r="O17" s="500"/>
      <c r="P17" s="500"/>
      <c r="Q17" s="501"/>
      <c r="R17" s="483" t="s">
        <v>144</v>
      </c>
      <c r="S17" s="484"/>
      <c r="T17" s="484"/>
      <c r="U17" s="484"/>
      <c r="V17" s="485"/>
      <c r="W17" s="496" t="s">
        <v>145</v>
      </c>
      <c r="X17" s="392"/>
      <c r="Y17" s="392"/>
      <c r="Z17" s="392"/>
      <c r="AA17" s="392"/>
      <c r="AB17" s="393"/>
      <c r="AC17" s="359">
        <v>24875</v>
      </c>
      <c r="AD17" s="360"/>
      <c r="AE17" s="360"/>
      <c r="AF17" s="360"/>
      <c r="AG17" s="361"/>
      <c r="AH17" s="359">
        <v>18210</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38486440</v>
      </c>
      <c r="BO17" s="407"/>
      <c r="BP17" s="407"/>
      <c r="BQ17" s="407"/>
      <c r="BR17" s="407"/>
      <c r="BS17" s="407"/>
      <c r="BT17" s="407"/>
      <c r="BU17" s="408"/>
      <c r="BV17" s="406">
        <v>35567322</v>
      </c>
      <c r="BW17" s="407"/>
      <c r="BX17" s="407"/>
      <c r="BY17" s="407"/>
      <c r="BZ17" s="407"/>
      <c r="CA17" s="407"/>
      <c r="CB17" s="407"/>
      <c r="CC17" s="408"/>
      <c r="CD17" s="188"/>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5">
      <c r="A18" s="175"/>
      <c r="B18" s="456" t="s">
        <v>147</v>
      </c>
      <c r="C18" s="457"/>
      <c r="D18" s="457"/>
      <c r="E18" s="458"/>
      <c r="F18" s="458"/>
      <c r="G18" s="458"/>
      <c r="H18" s="458"/>
      <c r="I18" s="458"/>
      <c r="J18" s="458"/>
      <c r="K18" s="458"/>
      <c r="L18" s="459">
        <v>11.66</v>
      </c>
      <c r="M18" s="459"/>
      <c r="N18" s="459"/>
      <c r="O18" s="459"/>
      <c r="P18" s="459"/>
      <c r="Q18" s="459"/>
      <c r="R18" s="460"/>
      <c r="S18" s="460"/>
      <c r="T18" s="460"/>
      <c r="U18" s="460"/>
      <c r="V18" s="461"/>
      <c r="W18" s="477"/>
      <c r="X18" s="478"/>
      <c r="Y18" s="478"/>
      <c r="Z18" s="478"/>
      <c r="AA18" s="478"/>
      <c r="AB18" s="502"/>
      <c r="AC18" s="376">
        <v>91.3</v>
      </c>
      <c r="AD18" s="377"/>
      <c r="AE18" s="377"/>
      <c r="AF18" s="377"/>
      <c r="AG18" s="462"/>
      <c r="AH18" s="376">
        <v>90.2</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34649610</v>
      </c>
      <c r="BO18" s="407"/>
      <c r="BP18" s="407"/>
      <c r="BQ18" s="407"/>
      <c r="BR18" s="407"/>
      <c r="BS18" s="407"/>
      <c r="BT18" s="407"/>
      <c r="BU18" s="408"/>
      <c r="BV18" s="406">
        <v>33290484</v>
      </c>
      <c r="BW18" s="407"/>
      <c r="BX18" s="407"/>
      <c r="BY18" s="407"/>
      <c r="BZ18" s="407"/>
      <c r="CA18" s="407"/>
      <c r="CB18" s="407"/>
      <c r="CC18" s="408"/>
      <c r="CD18" s="188"/>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5">
      <c r="A19" s="175"/>
      <c r="B19" s="456" t="s">
        <v>149</v>
      </c>
      <c r="C19" s="457"/>
      <c r="D19" s="457"/>
      <c r="E19" s="458"/>
      <c r="F19" s="458"/>
      <c r="G19" s="458"/>
      <c r="H19" s="458"/>
      <c r="I19" s="458"/>
      <c r="J19" s="458"/>
      <c r="K19" s="458"/>
      <c r="L19" s="466">
        <v>5719</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54889848</v>
      </c>
      <c r="BO19" s="407"/>
      <c r="BP19" s="407"/>
      <c r="BQ19" s="407"/>
      <c r="BR19" s="407"/>
      <c r="BS19" s="407"/>
      <c r="BT19" s="407"/>
      <c r="BU19" s="408"/>
      <c r="BV19" s="406">
        <v>52220836</v>
      </c>
      <c r="BW19" s="407"/>
      <c r="BX19" s="407"/>
      <c r="BY19" s="407"/>
      <c r="BZ19" s="407"/>
      <c r="CA19" s="407"/>
      <c r="CB19" s="407"/>
      <c r="CC19" s="408"/>
      <c r="CD19" s="188"/>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5">
      <c r="A20" s="175"/>
      <c r="B20" s="456" t="s">
        <v>151</v>
      </c>
      <c r="C20" s="457"/>
      <c r="D20" s="457"/>
      <c r="E20" s="458"/>
      <c r="F20" s="458"/>
      <c r="G20" s="458"/>
      <c r="H20" s="458"/>
      <c r="I20" s="458"/>
      <c r="J20" s="458"/>
      <c r="K20" s="458"/>
      <c r="L20" s="466">
        <v>37011</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88"/>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5">
      <c r="A21" s="175"/>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88"/>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2">
      <c r="A22" s="175"/>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t="s">
        <v>122</v>
      </c>
      <c r="BO22" s="436"/>
      <c r="BP22" s="436"/>
      <c r="BQ22" s="436"/>
      <c r="BR22" s="436"/>
      <c r="BS22" s="436"/>
      <c r="BT22" s="436"/>
      <c r="BU22" s="437"/>
      <c r="BV22" s="435" t="s">
        <v>122</v>
      </c>
      <c r="BW22" s="436"/>
      <c r="BX22" s="436"/>
      <c r="BY22" s="436"/>
      <c r="BZ22" s="436"/>
      <c r="CA22" s="436"/>
      <c r="CB22" s="436"/>
      <c r="CC22" s="437"/>
      <c r="CD22" s="188"/>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2">
      <c r="A23" s="175"/>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t="s">
        <v>122</v>
      </c>
      <c r="BO23" s="407"/>
      <c r="BP23" s="407"/>
      <c r="BQ23" s="407"/>
      <c r="BR23" s="407"/>
      <c r="BS23" s="407"/>
      <c r="BT23" s="407"/>
      <c r="BU23" s="408"/>
      <c r="BV23" s="406" t="s">
        <v>122</v>
      </c>
      <c r="BW23" s="407"/>
      <c r="BX23" s="407"/>
      <c r="BY23" s="407"/>
      <c r="BZ23" s="407"/>
      <c r="CA23" s="407"/>
      <c r="CB23" s="407"/>
      <c r="CC23" s="408"/>
      <c r="CD23" s="188"/>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5">
      <c r="A24" s="175"/>
      <c r="B24" s="385"/>
      <c r="C24" s="386"/>
      <c r="D24" s="387"/>
      <c r="E24" s="362" t="s">
        <v>161</v>
      </c>
      <c r="F24" s="363"/>
      <c r="G24" s="363"/>
      <c r="H24" s="363"/>
      <c r="I24" s="363"/>
      <c r="J24" s="363"/>
      <c r="K24" s="364"/>
      <c r="L24" s="359">
        <v>1</v>
      </c>
      <c r="M24" s="360"/>
      <c r="N24" s="360"/>
      <c r="O24" s="360"/>
      <c r="P24" s="361"/>
      <c r="Q24" s="359">
        <v>12860</v>
      </c>
      <c r="R24" s="360"/>
      <c r="S24" s="360"/>
      <c r="T24" s="360"/>
      <c r="U24" s="360"/>
      <c r="V24" s="361"/>
      <c r="W24" s="449"/>
      <c r="X24" s="386"/>
      <c r="Y24" s="387"/>
      <c r="Z24" s="362" t="s">
        <v>162</v>
      </c>
      <c r="AA24" s="363"/>
      <c r="AB24" s="363"/>
      <c r="AC24" s="363"/>
      <c r="AD24" s="363"/>
      <c r="AE24" s="363"/>
      <c r="AF24" s="363"/>
      <c r="AG24" s="364"/>
      <c r="AH24" s="359">
        <v>1064</v>
      </c>
      <c r="AI24" s="360"/>
      <c r="AJ24" s="360"/>
      <c r="AK24" s="360"/>
      <c r="AL24" s="361"/>
      <c r="AM24" s="359">
        <v>3030272</v>
      </c>
      <c r="AN24" s="360"/>
      <c r="AO24" s="360"/>
      <c r="AP24" s="360"/>
      <c r="AQ24" s="360"/>
      <c r="AR24" s="361"/>
      <c r="AS24" s="359">
        <v>2848</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t="s">
        <v>122</v>
      </c>
      <c r="BO24" s="407"/>
      <c r="BP24" s="407"/>
      <c r="BQ24" s="407"/>
      <c r="BR24" s="407"/>
      <c r="BS24" s="407"/>
      <c r="BT24" s="407"/>
      <c r="BU24" s="408"/>
      <c r="BV24" s="406" t="s">
        <v>122</v>
      </c>
      <c r="BW24" s="407"/>
      <c r="BX24" s="407"/>
      <c r="BY24" s="407"/>
      <c r="BZ24" s="407"/>
      <c r="CA24" s="407"/>
      <c r="CB24" s="407"/>
      <c r="CC24" s="408"/>
      <c r="CD24" s="188"/>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2">
      <c r="A25" s="175"/>
      <c r="B25" s="385"/>
      <c r="C25" s="386"/>
      <c r="D25" s="387"/>
      <c r="E25" s="362" t="s">
        <v>164</v>
      </c>
      <c r="F25" s="363"/>
      <c r="G25" s="363"/>
      <c r="H25" s="363"/>
      <c r="I25" s="363"/>
      <c r="J25" s="363"/>
      <c r="K25" s="364"/>
      <c r="L25" s="359">
        <v>2</v>
      </c>
      <c r="M25" s="360"/>
      <c r="N25" s="360"/>
      <c r="O25" s="360"/>
      <c r="P25" s="361"/>
      <c r="Q25" s="359">
        <v>10270</v>
      </c>
      <c r="R25" s="360"/>
      <c r="S25" s="360"/>
      <c r="T25" s="360"/>
      <c r="U25" s="360"/>
      <c r="V25" s="361"/>
      <c r="W25" s="449"/>
      <c r="X25" s="386"/>
      <c r="Y25" s="387"/>
      <c r="Z25" s="362" t="s">
        <v>165</v>
      </c>
      <c r="AA25" s="363"/>
      <c r="AB25" s="363"/>
      <c r="AC25" s="363"/>
      <c r="AD25" s="363"/>
      <c r="AE25" s="363"/>
      <c r="AF25" s="363"/>
      <c r="AG25" s="364"/>
      <c r="AH25" s="359" t="s">
        <v>122</v>
      </c>
      <c r="AI25" s="360"/>
      <c r="AJ25" s="360"/>
      <c r="AK25" s="360"/>
      <c r="AL25" s="361"/>
      <c r="AM25" s="359" t="s">
        <v>122</v>
      </c>
      <c r="AN25" s="360"/>
      <c r="AO25" s="360"/>
      <c r="AP25" s="360"/>
      <c r="AQ25" s="360"/>
      <c r="AR25" s="361"/>
      <c r="AS25" s="359" t="s">
        <v>122</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30493563</v>
      </c>
      <c r="BO25" s="436"/>
      <c r="BP25" s="436"/>
      <c r="BQ25" s="436"/>
      <c r="BR25" s="436"/>
      <c r="BS25" s="436"/>
      <c r="BT25" s="436"/>
      <c r="BU25" s="437"/>
      <c r="BV25" s="435">
        <v>29025503</v>
      </c>
      <c r="BW25" s="436"/>
      <c r="BX25" s="436"/>
      <c r="BY25" s="436"/>
      <c r="BZ25" s="436"/>
      <c r="CA25" s="436"/>
      <c r="CB25" s="436"/>
      <c r="CC25" s="437"/>
      <c r="CD25" s="188"/>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2">
      <c r="A26" s="175"/>
      <c r="B26" s="385"/>
      <c r="C26" s="386"/>
      <c r="D26" s="387"/>
      <c r="E26" s="362" t="s">
        <v>167</v>
      </c>
      <c r="F26" s="363"/>
      <c r="G26" s="363"/>
      <c r="H26" s="363"/>
      <c r="I26" s="363"/>
      <c r="J26" s="363"/>
      <c r="K26" s="364"/>
      <c r="L26" s="359">
        <v>1</v>
      </c>
      <c r="M26" s="360"/>
      <c r="N26" s="360"/>
      <c r="O26" s="360"/>
      <c r="P26" s="361"/>
      <c r="Q26" s="359">
        <v>9090</v>
      </c>
      <c r="R26" s="360"/>
      <c r="S26" s="360"/>
      <c r="T26" s="360"/>
      <c r="U26" s="360"/>
      <c r="V26" s="361"/>
      <c r="W26" s="449"/>
      <c r="X26" s="386"/>
      <c r="Y26" s="387"/>
      <c r="Z26" s="362" t="s">
        <v>168</v>
      </c>
      <c r="AA26" s="417"/>
      <c r="AB26" s="417"/>
      <c r="AC26" s="417"/>
      <c r="AD26" s="417"/>
      <c r="AE26" s="417"/>
      <c r="AF26" s="417"/>
      <c r="AG26" s="418"/>
      <c r="AH26" s="359">
        <v>88</v>
      </c>
      <c r="AI26" s="360"/>
      <c r="AJ26" s="360"/>
      <c r="AK26" s="360"/>
      <c r="AL26" s="361"/>
      <c r="AM26" s="359">
        <v>234872</v>
      </c>
      <c r="AN26" s="360"/>
      <c r="AO26" s="360"/>
      <c r="AP26" s="360"/>
      <c r="AQ26" s="360"/>
      <c r="AR26" s="361"/>
      <c r="AS26" s="359">
        <v>2669</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v>600000</v>
      </c>
      <c r="BO26" s="407"/>
      <c r="BP26" s="407"/>
      <c r="BQ26" s="407"/>
      <c r="BR26" s="407"/>
      <c r="BS26" s="407"/>
      <c r="BT26" s="407"/>
      <c r="BU26" s="408"/>
      <c r="BV26" s="406">
        <v>500000</v>
      </c>
      <c r="BW26" s="407"/>
      <c r="BX26" s="407"/>
      <c r="BY26" s="407"/>
      <c r="BZ26" s="407"/>
      <c r="CA26" s="407"/>
      <c r="CB26" s="407"/>
      <c r="CC26" s="408"/>
      <c r="CD26" s="188"/>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5">
      <c r="A27" s="175"/>
      <c r="B27" s="385"/>
      <c r="C27" s="386"/>
      <c r="D27" s="387"/>
      <c r="E27" s="362" t="s">
        <v>170</v>
      </c>
      <c r="F27" s="363"/>
      <c r="G27" s="363"/>
      <c r="H27" s="363"/>
      <c r="I27" s="363"/>
      <c r="J27" s="363"/>
      <c r="K27" s="364"/>
      <c r="L27" s="359">
        <v>1</v>
      </c>
      <c r="M27" s="360"/>
      <c r="N27" s="360"/>
      <c r="O27" s="360"/>
      <c r="P27" s="361"/>
      <c r="Q27" s="359">
        <v>9250</v>
      </c>
      <c r="R27" s="360"/>
      <c r="S27" s="360"/>
      <c r="T27" s="360"/>
      <c r="U27" s="360"/>
      <c r="V27" s="361"/>
      <c r="W27" s="449"/>
      <c r="X27" s="386"/>
      <c r="Y27" s="387"/>
      <c r="Z27" s="362" t="s">
        <v>171</v>
      </c>
      <c r="AA27" s="363"/>
      <c r="AB27" s="363"/>
      <c r="AC27" s="363"/>
      <c r="AD27" s="363"/>
      <c r="AE27" s="363"/>
      <c r="AF27" s="363"/>
      <c r="AG27" s="364"/>
      <c r="AH27" s="359">
        <v>96</v>
      </c>
      <c r="AI27" s="360"/>
      <c r="AJ27" s="360"/>
      <c r="AK27" s="360"/>
      <c r="AL27" s="361"/>
      <c r="AM27" s="359">
        <v>312212</v>
      </c>
      <c r="AN27" s="360"/>
      <c r="AO27" s="360"/>
      <c r="AP27" s="360"/>
      <c r="AQ27" s="360"/>
      <c r="AR27" s="361"/>
      <c r="AS27" s="359">
        <v>3252</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t="s">
        <v>122</v>
      </c>
      <c r="BO27" s="441"/>
      <c r="BP27" s="441"/>
      <c r="BQ27" s="441"/>
      <c r="BR27" s="441"/>
      <c r="BS27" s="441"/>
      <c r="BT27" s="441"/>
      <c r="BU27" s="442"/>
      <c r="BV27" s="440" t="s">
        <v>122</v>
      </c>
      <c r="BW27" s="441"/>
      <c r="BX27" s="441"/>
      <c r="BY27" s="441"/>
      <c r="BZ27" s="441"/>
      <c r="CA27" s="441"/>
      <c r="CB27" s="441"/>
      <c r="CC27" s="442"/>
      <c r="CD27" s="190"/>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2">
      <c r="A28" s="175"/>
      <c r="B28" s="385"/>
      <c r="C28" s="386"/>
      <c r="D28" s="387"/>
      <c r="E28" s="362" t="s">
        <v>173</v>
      </c>
      <c r="F28" s="363"/>
      <c r="G28" s="363"/>
      <c r="H28" s="363"/>
      <c r="I28" s="363"/>
      <c r="J28" s="363"/>
      <c r="K28" s="364"/>
      <c r="L28" s="359">
        <v>1</v>
      </c>
      <c r="M28" s="360"/>
      <c r="N28" s="360"/>
      <c r="O28" s="360"/>
      <c r="P28" s="361"/>
      <c r="Q28" s="359">
        <v>8090</v>
      </c>
      <c r="R28" s="360"/>
      <c r="S28" s="360"/>
      <c r="T28" s="360"/>
      <c r="U28" s="360"/>
      <c r="V28" s="361"/>
      <c r="W28" s="449"/>
      <c r="X28" s="386"/>
      <c r="Y28" s="387"/>
      <c r="Z28" s="362" t="s">
        <v>174</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43074869</v>
      </c>
      <c r="BO28" s="436"/>
      <c r="BP28" s="436"/>
      <c r="BQ28" s="436"/>
      <c r="BR28" s="436"/>
      <c r="BS28" s="436"/>
      <c r="BT28" s="436"/>
      <c r="BU28" s="437"/>
      <c r="BV28" s="435">
        <v>42220929</v>
      </c>
      <c r="BW28" s="436"/>
      <c r="BX28" s="436"/>
      <c r="BY28" s="436"/>
      <c r="BZ28" s="436"/>
      <c r="CA28" s="436"/>
      <c r="CB28" s="436"/>
      <c r="CC28" s="437"/>
      <c r="CD28" s="188"/>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2">
      <c r="A29" s="175"/>
      <c r="B29" s="385"/>
      <c r="C29" s="386"/>
      <c r="D29" s="387"/>
      <c r="E29" s="362" t="s">
        <v>176</v>
      </c>
      <c r="F29" s="363"/>
      <c r="G29" s="363"/>
      <c r="H29" s="363"/>
      <c r="I29" s="363"/>
      <c r="J29" s="363"/>
      <c r="K29" s="364"/>
      <c r="L29" s="359">
        <v>23</v>
      </c>
      <c r="M29" s="360"/>
      <c r="N29" s="360"/>
      <c r="O29" s="360"/>
      <c r="P29" s="361"/>
      <c r="Q29" s="359">
        <v>6180</v>
      </c>
      <c r="R29" s="360"/>
      <c r="S29" s="360"/>
      <c r="T29" s="360"/>
      <c r="U29" s="360"/>
      <c r="V29" s="361"/>
      <c r="W29" s="450"/>
      <c r="X29" s="451"/>
      <c r="Y29" s="452"/>
      <c r="Z29" s="362" t="s">
        <v>177</v>
      </c>
      <c r="AA29" s="363"/>
      <c r="AB29" s="363"/>
      <c r="AC29" s="363"/>
      <c r="AD29" s="363"/>
      <c r="AE29" s="363"/>
      <c r="AF29" s="363"/>
      <c r="AG29" s="364"/>
      <c r="AH29" s="359">
        <v>1160</v>
      </c>
      <c r="AI29" s="360"/>
      <c r="AJ29" s="360"/>
      <c r="AK29" s="360"/>
      <c r="AL29" s="361"/>
      <c r="AM29" s="359">
        <v>3342484</v>
      </c>
      <c r="AN29" s="360"/>
      <c r="AO29" s="360"/>
      <c r="AP29" s="360"/>
      <c r="AQ29" s="360"/>
      <c r="AR29" s="361"/>
      <c r="AS29" s="359">
        <v>2881</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t="s">
        <v>122</v>
      </c>
      <c r="BO29" s="407"/>
      <c r="BP29" s="407"/>
      <c r="BQ29" s="407"/>
      <c r="BR29" s="407"/>
      <c r="BS29" s="407"/>
      <c r="BT29" s="407"/>
      <c r="BU29" s="408"/>
      <c r="BV29" s="406" t="s">
        <v>122</v>
      </c>
      <c r="BW29" s="407"/>
      <c r="BX29" s="407"/>
      <c r="BY29" s="407"/>
      <c r="BZ29" s="407"/>
      <c r="CA29" s="407"/>
      <c r="CB29" s="407"/>
      <c r="CC29" s="408"/>
      <c r="CD29" s="190"/>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5">
      <c r="A30" s="175"/>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99</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75550451</v>
      </c>
      <c r="BO30" s="441"/>
      <c r="BP30" s="441"/>
      <c r="BQ30" s="441"/>
      <c r="BR30" s="441"/>
      <c r="BS30" s="441"/>
      <c r="BT30" s="441"/>
      <c r="BU30" s="442"/>
      <c r="BV30" s="440">
        <v>76406064</v>
      </c>
      <c r="BW30" s="441"/>
      <c r="BX30" s="441"/>
      <c r="BY30" s="441"/>
      <c r="BZ30" s="441"/>
      <c r="CA30" s="441"/>
      <c r="CB30" s="441"/>
      <c r="CC30" s="442"/>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2">
      <c r="A31" s="175"/>
      <c r="B31" s="197"/>
      <c r="DI31" s="198"/>
    </row>
    <row r="32" spans="1:113" ht="13.5" customHeight="1" x14ac:dyDescent="0.2">
      <c r="A32" s="175"/>
      <c r="B32" s="199"/>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198"/>
    </row>
    <row r="33" spans="1:113" ht="13.5" customHeight="1" x14ac:dyDescent="0.2">
      <c r="A33" s="175"/>
      <c r="B33" s="199"/>
      <c r="C33" s="358" t="s">
        <v>186</v>
      </c>
      <c r="D33" s="358"/>
      <c r="E33" s="357" t="s">
        <v>187</v>
      </c>
      <c r="F33" s="357"/>
      <c r="G33" s="357"/>
      <c r="H33" s="357"/>
      <c r="I33" s="357"/>
      <c r="J33" s="357"/>
      <c r="K33" s="357"/>
      <c r="L33" s="357"/>
      <c r="M33" s="357"/>
      <c r="N33" s="357"/>
      <c r="O33" s="357"/>
      <c r="P33" s="357"/>
      <c r="Q33" s="357"/>
      <c r="R33" s="357"/>
      <c r="S33" s="357"/>
      <c r="T33" s="200"/>
      <c r="U33" s="358" t="s">
        <v>186</v>
      </c>
      <c r="V33" s="358"/>
      <c r="W33" s="357" t="s">
        <v>187</v>
      </c>
      <c r="X33" s="357"/>
      <c r="Y33" s="357"/>
      <c r="Z33" s="357"/>
      <c r="AA33" s="357"/>
      <c r="AB33" s="357"/>
      <c r="AC33" s="357"/>
      <c r="AD33" s="357"/>
      <c r="AE33" s="357"/>
      <c r="AF33" s="357"/>
      <c r="AG33" s="357"/>
      <c r="AH33" s="357"/>
      <c r="AI33" s="357"/>
      <c r="AJ33" s="357"/>
      <c r="AK33" s="357"/>
      <c r="AL33" s="200"/>
      <c r="AM33" s="358" t="s">
        <v>186</v>
      </c>
      <c r="AN33" s="358"/>
      <c r="AO33" s="357" t="s">
        <v>187</v>
      </c>
      <c r="AP33" s="357"/>
      <c r="AQ33" s="357"/>
      <c r="AR33" s="357"/>
      <c r="AS33" s="357"/>
      <c r="AT33" s="357"/>
      <c r="AU33" s="357"/>
      <c r="AV33" s="357"/>
      <c r="AW33" s="357"/>
      <c r="AX33" s="357"/>
      <c r="AY33" s="357"/>
      <c r="AZ33" s="357"/>
      <c r="BA33" s="357"/>
      <c r="BB33" s="357"/>
      <c r="BC33" s="357"/>
      <c r="BD33" s="201"/>
      <c r="BE33" s="357" t="s">
        <v>188</v>
      </c>
      <c r="BF33" s="357"/>
      <c r="BG33" s="357" t="s">
        <v>189</v>
      </c>
      <c r="BH33" s="357"/>
      <c r="BI33" s="357"/>
      <c r="BJ33" s="357"/>
      <c r="BK33" s="357"/>
      <c r="BL33" s="357"/>
      <c r="BM33" s="357"/>
      <c r="BN33" s="357"/>
      <c r="BO33" s="357"/>
      <c r="BP33" s="357"/>
      <c r="BQ33" s="357"/>
      <c r="BR33" s="357"/>
      <c r="BS33" s="357"/>
      <c r="BT33" s="357"/>
      <c r="BU33" s="357"/>
      <c r="BV33" s="201"/>
      <c r="BW33" s="358" t="s">
        <v>188</v>
      </c>
      <c r="BX33" s="358"/>
      <c r="BY33" s="357" t="s">
        <v>190</v>
      </c>
      <c r="BZ33" s="357"/>
      <c r="CA33" s="357"/>
      <c r="CB33" s="357"/>
      <c r="CC33" s="357"/>
      <c r="CD33" s="357"/>
      <c r="CE33" s="357"/>
      <c r="CF33" s="357"/>
      <c r="CG33" s="357"/>
      <c r="CH33" s="357"/>
      <c r="CI33" s="357"/>
      <c r="CJ33" s="357"/>
      <c r="CK33" s="357"/>
      <c r="CL33" s="357"/>
      <c r="CM33" s="357"/>
      <c r="CN33" s="200"/>
      <c r="CO33" s="358" t="s">
        <v>186</v>
      </c>
      <c r="CP33" s="358"/>
      <c r="CQ33" s="357" t="s">
        <v>191</v>
      </c>
      <c r="CR33" s="357"/>
      <c r="CS33" s="357"/>
      <c r="CT33" s="357"/>
      <c r="CU33" s="357"/>
      <c r="CV33" s="357"/>
      <c r="CW33" s="357"/>
      <c r="CX33" s="357"/>
      <c r="CY33" s="357"/>
      <c r="CZ33" s="357"/>
      <c r="DA33" s="357"/>
      <c r="DB33" s="357"/>
      <c r="DC33" s="357"/>
      <c r="DD33" s="357"/>
      <c r="DE33" s="357"/>
      <c r="DF33" s="200"/>
      <c r="DG33" s="356" t="s">
        <v>192</v>
      </c>
      <c r="DH33" s="356"/>
      <c r="DI33" s="202"/>
    </row>
    <row r="34" spans="1:113" ht="32.25" customHeight="1" x14ac:dyDescent="0.2">
      <c r="A34" s="175"/>
      <c r="B34" s="199"/>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75"/>
      <c r="U34" s="354">
        <f>IF(W34="","",MAX(C34:D43)+1)</f>
        <v>2</v>
      </c>
      <c r="V34" s="354"/>
      <c r="W34" s="355" t="str">
        <f>IF('各会計、関係団体の財政状況及び健全化判断比率'!B28="","",'各会計、関係団体の財政状況及び健全化判断比率'!B28)</f>
        <v>国民健康保険事業会計</v>
      </c>
      <c r="X34" s="355"/>
      <c r="Y34" s="355"/>
      <c r="Z34" s="355"/>
      <c r="AA34" s="355"/>
      <c r="AB34" s="355"/>
      <c r="AC34" s="355"/>
      <c r="AD34" s="355"/>
      <c r="AE34" s="355"/>
      <c r="AF34" s="355"/>
      <c r="AG34" s="355"/>
      <c r="AH34" s="355"/>
      <c r="AI34" s="355"/>
      <c r="AJ34" s="355"/>
      <c r="AK34" s="355"/>
      <c r="AL34" s="175"/>
      <c r="AM34" s="354" t="str">
        <f>IF(AO34="","",MAX(C34:D43,U34:V43)+1)</f>
        <v/>
      </c>
      <c r="AN34" s="354"/>
      <c r="AO34" s="355"/>
      <c r="AP34" s="355"/>
      <c r="AQ34" s="355"/>
      <c r="AR34" s="355"/>
      <c r="AS34" s="355"/>
      <c r="AT34" s="355"/>
      <c r="AU34" s="355"/>
      <c r="AV34" s="355"/>
      <c r="AW34" s="355"/>
      <c r="AX34" s="355"/>
      <c r="AY34" s="355"/>
      <c r="AZ34" s="355"/>
      <c r="BA34" s="355"/>
      <c r="BB34" s="355"/>
      <c r="BC34" s="355"/>
      <c r="BD34" s="175"/>
      <c r="BE34" s="354" t="str">
        <f>IF(BG34="","",MAX(C34:D43,U34:V43,AM34:AN43)+1)</f>
        <v/>
      </c>
      <c r="BF34" s="354"/>
      <c r="BG34" s="355"/>
      <c r="BH34" s="355"/>
      <c r="BI34" s="355"/>
      <c r="BJ34" s="355"/>
      <c r="BK34" s="355"/>
      <c r="BL34" s="355"/>
      <c r="BM34" s="355"/>
      <c r="BN34" s="355"/>
      <c r="BO34" s="355"/>
      <c r="BP34" s="355"/>
      <c r="BQ34" s="355"/>
      <c r="BR34" s="355"/>
      <c r="BS34" s="355"/>
      <c r="BT34" s="355"/>
      <c r="BU34" s="355"/>
      <c r="BV34" s="175"/>
      <c r="BW34" s="354">
        <f>IF(BY34="","",MAX(C34:D43,U34:V43,AM34:AN43,BE34:BF43)+1)</f>
        <v>5</v>
      </c>
      <c r="BX34" s="354"/>
      <c r="BY34" s="355" t="str">
        <f>IF('各会計、関係団体の財政状況及び健全化判断比率'!B68="","",'各会計、関係団体の財政状況及び健全化判断比率'!B68)</f>
        <v>特別区人事・厚生事務組合</v>
      </c>
      <c r="BZ34" s="355"/>
      <c r="CA34" s="355"/>
      <c r="CB34" s="355"/>
      <c r="CC34" s="355"/>
      <c r="CD34" s="355"/>
      <c r="CE34" s="355"/>
      <c r="CF34" s="355"/>
      <c r="CG34" s="355"/>
      <c r="CH34" s="355"/>
      <c r="CI34" s="355"/>
      <c r="CJ34" s="355"/>
      <c r="CK34" s="355"/>
      <c r="CL34" s="355"/>
      <c r="CM34" s="355"/>
      <c r="CN34" s="175"/>
      <c r="CO34" s="354">
        <f>IF(CQ34="","",MAX(C34:D43,U34:V43,AM34:AN43,BE34:BF43,BW34:BX43)+1)</f>
        <v>10</v>
      </c>
      <c r="CP34" s="354"/>
      <c r="CQ34" s="355" t="str">
        <f>IF('各会計、関係団体の財政状況及び健全化判断比率'!BS7="","",'各会計、関係団体の財政状況及び健全化判断比率'!BS7)</f>
        <v>まちみらい千代田</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202"/>
    </row>
    <row r="35" spans="1:113" ht="32.25" customHeight="1" x14ac:dyDescent="0.2">
      <c r="A35" s="175"/>
      <c r="B35" s="199"/>
      <c r="C35" s="354" t="str">
        <f>IF(E35="","",C34+1)</f>
        <v/>
      </c>
      <c r="D35" s="354"/>
      <c r="E35" s="355" t="str">
        <f>IF('各会計、関係団体の財政状況及び健全化判断比率'!B8="","",'各会計、関係団体の財政状況及び健全化判断比率'!B8)</f>
        <v/>
      </c>
      <c r="F35" s="355"/>
      <c r="G35" s="355"/>
      <c r="H35" s="355"/>
      <c r="I35" s="355"/>
      <c r="J35" s="355"/>
      <c r="K35" s="355"/>
      <c r="L35" s="355"/>
      <c r="M35" s="355"/>
      <c r="N35" s="355"/>
      <c r="O35" s="355"/>
      <c r="P35" s="355"/>
      <c r="Q35" s="355"/>
      <c r="R35" s="355"/>
      <c r="S35" s="355"/>
      <c r="T35" s="175"/>
      <c r="U35" s="354">
        <f>IF(W35="","",U34+1)</f>
        <v>3</v>
      </c>
      <c r="V35" s="354"/>
      <c r="W35" s="355" t="str">
        <f>IF('各会計、関係団体の財政状況及び健全化判断比率'!B29="","",'各会計、関係団体の財政状況及び健全化判断比率'!B29)</f>
        <v>介護保険特別会計</v>
      </c>
      <c r="X35" s="355"/>
      <c r="Y35" s="355"/>
      <c r="Z35" s="355"/>
      <c r="AA35" s="355"/>
      <c r="AB35" s="355"/>
      <c r="AC35" s="355"/>
      <c r="AD35" s="355"/>
      <c r="AE35" s="355"/>
      <c r="AF35" s="355"/>
      <c r="AG35" s="355"/>
      <c r="AH35" s="355"/>
      <c r="AI35" s="355"/>
      <c r="AJ35" s="355"/>
      <c r="AK35" s="355"/>
      <c r="AL35" s="175"/>
      <c r="AM35" s="354" t="str">
        <f t="shared" ref="AM35:AM43" si="0">IF(AO35="","",AM34+1)</f>
        <v/>
      </c>
      <c r="AN35" s="354"/>
      <c r="AO35" s="355"/>
      <c r="AP35" s="355"/>
      <c r="AQ35" s="355"/>
      <c r="AR35" s="355"/>
      <c r="AS35" s="355"/>
      <c r="AT35" s="355"/>
      <c r="AU35" s="355"/>
      <c r="AV35" s="355"/>
      <c r="AW35" s="355"/>
      <c r="AX35" s="355"/>
      <c r="AY35" s="355"/>
      <c r="AZ35" s="355"/>
      <c r="BA35" s="355"/>
      <c r="BB35" s="355"/>
      <c r="BC35" s="355"/>
      <c r="BD35" s="175"/>
      <c r="BE35" s="354" t="str">
        <f t="shared" ref="BE35:BE43" si="1">IF(BG35="","",BE34+1)</f>
        <v/>
      </c>
      <c r="BF35" s="354"/>
      <c r="BG35" s="355"/>
      <c r="BH35" s="355"/>
      <c r="BI35" s="355"/>
      <c r="BJ35" s="355"/>
      <c r="BK35" s="355"/>
      <c r="BL35" s="355"/>
      <c r="BM35" s="355"/>
      <c r="BN35" s="355"/>
      <c r="BO35" s="355"/>
      <c r="BP35" s="355"/>
      <c r="BQ35" s="355"/>
      <c r="BR35" s="355"/>
      <c r="BS35" s="355"/>
      <c r="BT35" s="355"/>
      <c r="BU35" s="355"/>
      <c r="BV35" s="175"/>
      <c r="BW35" s="354">
        <f t="shared" ref="BW35:BW43" si="2">IF(BY35="","",BW34+1)</f>
        <v>6</v>
      </c>
      <c r="BX35" s="354"/>
      <c r="BY35" s="355" t="str">
        <f>IF('各会計、関係団体の財政状況及び健全化判断比率'!B69="","",'各会計、関係団体の財政状況及び健全化判断比率'!B69)</f>
        <v>特別区競馬組合</v>
      </c>
      <c r="BZ35" s="355"/>
      <c r="CA35" s="355"/>
      <c r="CB35" s="355"/>
      <c r="CC35" s="355"/>
      <c r="CD35" s="355"/>
      <c r="CE35" s="355"/>
      <c r="CF35" s="355"/>
      <c r="CG35" s="355"/>
      <c r="CH35" s="355"/>
      <c r="CI35" s="355"/>
      <c r="CJ35" s="355"/>
      <c r="CK35" s="355"/>
      <c r="CL35" s="355"/>
      <c r="CM35" s="355"/>
      <c r="CN35" s="175"/>
      <c r="CO35" s="354">
        <f t="shared" ref="CO35:CO43" si="3">IF(CQ35="","",CO34+1)</f>
        <v>11</v>
      </c>
      <c r="CP35" s="354"/>
      <c r="CQ35" s="355" t="str">
        <f>IF('各会計、関係団体の財政状況及び健全化判断比率'!BS8="","",'各会計、関係団体の財政状況及び健全化判断比率'!BS8)</f>
        <v>秋葉原タウンマネジメント</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202"/>
    </row>
    <row r="36" spans="1:113" ht="32.25" customHeight="1" x14ac:dyDescent="0.2">
      <c r="A36" s="175"/>
      <c r="B36" s="199"/>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75"/>
      <c r="U36" s="354">
        <f t="shared" ref="U36:U43" si="4">IF(W36="","",U35+1)</f>
        <v>4</v>
      </c>
      <c r="V36" s="354"/>
      <c r="W36" s="355" t="str">
        <f>IF('各会計、関係団体の財政状況及び健全化判断比率'!B30="","",'各会計、関係団体の財政状況及び健全化判断比率'!B30)</f>
        <v>後期高齢者医療特別会計</v>
      </c>
      <c r="X36" s="355"/>
      <c r="Y36" s="355"/>
      <c r="Z36" s="355"/>
      <c r="AA36" s="355"/>
      <c r="AB36" s="355"/>
      <c r="AC36" s="355"/>
      <c r="AD36" s="355"/>
      <c r="AE36" s="355"/>
      <c r="AF36" s="355"/>
      <c r="AG36" s="355"/>
      <c r="AH36" s="355"/>
      <c r="AI36" s="355"/>
      <c r="AJ36" s="355"/>
      <c r="AK36" s="355"/>
      <c r="AL36" s="175"/>
      <c r="AM36" s="354" t="str">
        <f t="shared" si="0"/>
        <v/>
      </c>
      <c r="AN36" s="354"/>
      <c r="AO36" s="355"/>
      <c r="AP36" s="355"/>
      <c r="AQ36" s="355"/>
      <c r="AR36" s="355"/>
      <c r="AS36" s="355"/>
      <c r="AT36" s="355"/>
      <c r="AU36" s="355"/>
      <c r="AV36" s="355"/>
      <c r="AW36" s="355"/>
      <c r="AX36" s="355"/>
      <c r="AY36" s="355"/>
      <c r="AZ36" s="355"/>
      <c r="BA36" s="355"/>
      <c r="BB36" s="355"/>
      <c r="BC36" s="355"/>
      <c r="BD36" s="175"/>
      <c r="BE36" s="354" t="str">
        <f t="shared" si="1"/>
        <v/>
      </c>
      <c r="BF36" s="354"/>
      <c r="BG36" s="355"/>
      <c r="BH36" s="355"/>
      <c r="BI36" s="355"/>
      <c r="BJ36" s="355"/>
      <c r="BK36" s="355"/>
      <c r="BL36" s="355"/>
      <c r="BM36" s="355"/>
      <c r="BN36" s="355"/>
      <c r="BO36" s="355"/>
      <c r="BP36" s="355"/>
      <c r="BQ36" s="355"/>
      <c r="BR36" s="355"/>
      <c r="BS36" s="355"/>
      <c r="BT36" s="355"/>
      <c r="BU36" s="355"/>
      <c r="BV36" s="175"/>
      <c r="BW36" s="354">
        <f t="shared" si="2"/>
        <v>7</v>
      </c>
      <c r="BX36" s="354"/>
      <c r="BY36" s="355" t="str">
        <f>IF('各会計、関係団体の財政状況及び健全化判断比率'!B70="","",'各会計、関係団体の財政状況及び健全化判断比率'!B70)</f>
        <v>東京二十三区清掃一部事務組合</v>
      </c>
      <c r="BZ36" s="355"/>
      <c r="CA36" s="355"/>
      <c r="CB36" s="355"/>
      <c r="CC36" s="355"/>
      <c r="CD36" s="355"/>
      <c r="CE36" s="355"/>
      <c r="CF36" s="355"/>
      <c r="CG36" s="355"/>
      <c r="CH36" s="355"/>
      <c r="CI36" s="355"/>
      <c r="CJ36" s="355"/>
      <c r="CK36" s="355"/>
      <c r="CL36" s="355"/>
      <c r="CM36" s="355"/>
      <c r="CN36" s="175"/>
      <c r="CO36" s="354">
        <f t="shared" si="3"/>
        <v>12</v>
      </c>
      <c r="CP36" s="354"/>
      <c r="CQ36" s="355" t="str">
        <f>IF('各会計、関係団体の財政状況及び健全化判断比率'!BS9="","",'各会計、関係団体の財政状況及び健全化判断比率'!BS9)</f>
        <v>ゆとりちよだ</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202"/>
    </row>
    <row r="37" spans="1:113" ht="32.25" customHeight="1" x14ac:dyDescent="0.2">
      <c r="A37" s="175"/>
      <c r="B37" s="199"/>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75"/>
      <c r="U37" s="354" t="str">
        <f t="shared" si="4"/>
        <v/>
      </c>
      <c r="V37" s="354"/>
      <c r="W37" s="355"/>
      <c r="X37" s="355"/>
      <c r="Y37" s="355"/>
      <c r="Z37" s="355"/>
      <c r="AA37" s="355"/>
      <c r="AB37" s="355"/>
      <c r="AC37" s="355"/>
      <c r="AD37" s="355"/>
      <c r="AE37" s="355"/>
      <c r="AF37" s="355"/>
      <c r="AG37" s="355"/>
      <c r="AH37" s="355"/>
      <c r="AI37" s="355"/>
      <c r="AJ37" s="355"/>
      <c r="AK37" s="355"/>
      <c r="AL37" s="175"/>
      <c r="AM37" s="354" t="str">
        <f t="shared" si="0"/>
        <v/>
      </c>
      <c r="AN37" s="354"/>
      <c r="AO37" s="355"/>
      <c r="AP37" s="355"/>
      <c r="AQ37" s="355"/>
      <c r="AR37" s="355"/>
      <c r="AS37" s="355"/>
      <c r="AT37" s="355"/>
      <c r="AU37" s="355"/>
      <c r="AV37" s="355"/>
      <c r="AW37" s="355"/>
      <c r="AX37" s="355"/>
      <c r="AY37" s="355"/>
      <c r="AZ37" s="355"/>
      <c r="BA37" s="355"/>
      <c r="BB37" s="355"/>
      <c r="BC37" s="355"/>
      <c r="BD37" s="175"/>
      <c r="BE37" s="354" t="str">
        <f t="shared" si="1"/>
        <v/>
      </c>
      <c r="BF37" s="354"/>
      <c r="BG37" s="355"/>
      <c r="BH37" s="355"/>
      <c r="BI37" s="355"/>
      <c r="BJ37" s="355"/>
      <c r="BK37" s="355"/>
      <c r="BL37" s="355"/>
      <c r="BM37" s="355"/>
      <c r="BN37" s="355"/>
      <c r="BO37" s="355"/>
      <c r="BP37" s="355"/>
      <c r="BQ37" s="355"/>
      <c r="BR37" s="355"/>
      <c r="BS37" s="355"/>
      <c r="BT37" s="355"/>
      <c r="BU37" s="355"/>
      <c r="BV37" s="175"/>
      <c r="BW37" s="354">
        <f t="shared" si="2"/>
        <v>8</v>
      </c>
      <c r="BX37" s="354"/>
      <c r="BY37" s="355" t="str">
        <f>IF('各会計、関係団体の財政状況及び健全化判断比率'!B71="","",'各会計、関係団体の財政状況及び健全化判断比率'!B71)</f>
        <v>東京都後期高齢者医療広域連合（一般会計）</v>
      </c>
      <c r="BZ37" s="355"/>
      <c r="CA37" s="355"/>
      <c r="CB37" s="355"/>
      <c r="CC37" s="355"/>
      <c r="CD37" s="355"/>
      <c r="CE37" s="355"/>
      <c r="CF37" s="355"/>
      <c r="CG37" s="355"/>
      <c r="CH37" s="355"/>
      <c r="CI37" s="355"/>
      <c r="CJ37" s="355"/>
      <c r="CK37" s="355"/>
      <c r="CL37" s="355"/>
      <c r="CM37" s="355"/>
      <c r="CN37" s="175"/>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202"/>
    </row>
    <row r="38" spans="1:113" ht="32.25" customHeight="1" x14ac:dyDescent="0.2">
      <c r="A38" s="175"/>
      <c r="B38" s="199"/>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75"/>
      <c r="U38" s="354" t="str">
        <f t="shared" si="4"/>
        <v/>
      </c>
      <c r="V38" s="354"/>
      <c r="W38" s="355"/>
      <c r="X38" s="355"/>
      <c r="Y38" s="355"/>
      <c r="Z38" s="355"/>
      <c r="AA38" s="355"/>
      <c r="AB38" s="355"/>
      <c r="AC38" s="355"/>
      <c r="AD38" s="355"/>
      <c r="AE38" s="355"/>
      <c r="AF38" s="355"/>
      <c r="AG38" s="355"/>
      <c r="AH38" s="355"/>
      <c r="AI38" s="355"/>
      <c r="AJ38" s="355"/>
      <c r="AK38" s="355"/>
      <c r="AL38" s="175"/>
      <c r="AM38" s="354" t="str">
        <f t="shared" si="0"/>
        <v/>
      </c>
      <c r="AN38" s="354"/>
      <c r="AO38" s="355"/>
      <c r="AP38" s="355"/>
      <c r="AQ38" s="355"/>
      <c r="AR38" s="355"/>
      <c r="AS38" s="355"/>
      <c r="AT38" s="355"/>
      <c r="AU38" s="355"/>
      <c r="AV38" s="355"/>
      <c r="AW38" s="355"/>
      <c r="AX38" s="355"/>
      <c r="AY38" s="355"/>
      <c r="AZ38" s="355"/>
      <c r="BA38" s="355"/>
      <c r="BB38" s="355"/>
      <c r="BC38" s="355"/>
      <c r="BD38" s="175"/>
      <c r="BE38" s="354" t="str">
        <f t="shared" si="1"/>
        <v/>
      </c>
      <c r="BF38" s="354"/>
      <c r="BG38" s="355"/>
      <c r="BH38" s="355"/>
      <c r="BI38" s="355"/>
      <c r="BJ38" s="355"/>
      <c r="BK38" s="355"/>
      <c r="BL38" s="355"/>
      <c r="BM38" s="355"/>
      <c r="BN38" s="355"/>
      <c r="BO38" s="355"/>
      <c r="BP38" s="355"/>
      <c r="BQ38" s="355"/>
      <c r="BR38" s="355"/>
      <c r="BS38" s="355"/>
      <c r="BT38" s="355"/>
      <c r="BU38" s="355"/>
      <c r="BV38" s="175"/>
      <c r="BW38" s="354">
        <f t="shared" si="2"/>
        <v>9</v>
      </c>
      <c r="BX38" s="354"/>
      <c r="BY38" s="355" t="str">
        <f>IF('各会計、関係団体の財政状況及び健全化判断比率'!B72="","",'各会計、関係団体の財政状況及び健全化判断比率'!B72)</f>
        <v>東京都後期高齢者医療広域連合
（後期高齢者医療特別会計）</v>
      </c>
      <c r="BZ38" s="355"/>
      <c r="CA38" s="355"/>
      <c r="CB38" s="355"/>
      <c r="CC38" s="355"/>
      <c r="CD38" s="355"/>
      <c r="CE38" s="355"/>
      <c r="CF38" s="355"/>
      <c r="CG38" s="355"/>
      <c r="CH38" s="355"/>
      <c r="CI38" s="355"/>
      <c r="CJ38" s="355"/>
      <c r="CK38" s="355"/>
      <c r="CL38" s="355"/>
      <c r="CM38" s="355"/>
      <c r="CN38" s="175"/>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202"/>
    </row>
    <row r="39" spans="1:113" ht="32.25" customHeight="1" x14ac:dyDescent="0.2">
      <c r="A39" s="175"/>
      <c r="B39" s="199"/>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75"/>
      <c r="U39" s="354" t="str">
        <f t="shared" si="4"/>
        <v/>
      </c>
      <c r="V39" s="354"/>
      <c r="W39" s="355"/>
      <c r="X39" s="355"/>
      <c r="Y39" s="355"/>
      <c r="Z39" s="355"/>
      <c r="AA39" s="355"/>
      <c r="AB39" s="355"/>
      <c r="AC39" s="355"/>
      <c r="AD39" s="355"/>
      <c r="AE39" s="355"/>
      <c r="AF39" s="355"/>
      <c r="AG39" s="355"/>
      <c r="AH39" s="355"/>
      <c r="AI39" s="355"/>
      <c r="AJ39" s="355"/>
      <c r="AK39" s="355"/>
      <c r="AL39" s="175"/>
      <c r="AM39" s="354" t="str">
        <f t="shared" si="0"/>
        <v/>
      </c>
      <c r="AN39" s="354"/>
      <c r="AO39" s="355"/>
      <c r="AP39" s="355"/>
      <c r="AQ39" s="355"/>
      <c r="AR39" s="355"/>
      <c r="AS39" s="355"/>
      <c r="AT39" s="355"/>
      <c r="AU39" s="355"/>
      <c r="AV39" s="355"/>
      <c r="AW39" s="355"/>
      <c r="AX39" s="355"/>
      <c r="AY39" s="355"/>
      <c r="AZ39" s="355"/>
      <c r="BA39" s="355"/>
      <c r="BB39" s="355"/>
      <c r="BC39" s="355"/>
      <c r="BD39" s="175"/>
      <c r="BE39" s="354" t="str">
        <f t="shared" si="1"/>
        <v/>
      </c>
      <c r="BF39" s="354"/>
      <c r="BG39" s="355"/>
      <c r="BH39" s="355"/>
      <c r="BI39" s="355"/>
      <c r="BJ39" s="355"/>
      <c r="BK39" s="355"/>
      <c r="BL39" s="355"/>
      <c r="BM39" s="355"/>
      <c r="BN39" s="355"/>
      <c r="BO39" s="355"/>
      <c r="BP39" s="355"/>
      <c r="BQ39" s="355"/>
      <c r="BR39" s="355"/>
      <c r="BS39" s="355"/>
      <c r="BT39" s="355"/>
      <c r="BU39" s="355"/>
      <c r="BV39" s="175"/>
      <c r="BW39" s="354" t="str">
        <f t="shared" si="2"/>
        <v/>
      </c>
      <c r="BX39" s="354"/>
      <c r="BY39" s="355" t="str">
        <f>IF('各会計、関係団体の財政状況及び健全化判断比率'!B73="","",'各会計、関係団体の財政状況及び健全化判断比率'!B73)</f>
        <v/>
      </c>
      <c r="BZ39" s="355"/>
      <c r="CA39" s="355"/>
      <c r="CB39" s="355"/>
      <c r="CC39" s="355"/>
      <c r="CD39" s="355"/>
      <c r="CE39" s="355"/>
      <c r="CF39" s="355"/>
      <c r="CG39" s="355"/>
      <c r="CH39" s="355"/>
      <c r="CI39" s="355"/>
      <c r="CJ39" s="355"/>
      <c r="CK39" s="355"/>
      <c r="CL39" s="355"/>
      <c r="CM39" s="355"/>
      <c r="CN39" s="175"/>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202"/>
    </row>
    <row r="40" spans="1:113" ht="32.25" customHeight="1" x14ac:dyDescent="0.2">
      <c r="A40" s="175"/>
      <c r="B40" s="199"/>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75"/>
      <c r="U40" s="354" t="str">
        <f t="shared" si="4"/>
        <v/>
      </c>
      <c r="V40" s="354"/>
      <c r="W40" s="355"/>
      <c r="X40" s="355"/>
      <c r="Y40" s="355"/>
      <c r="Z40" s="355"/>
      <c r="AA40" s="355"/>
      <c r="AB40" s="355"/>
      <c r="AC40" s="355"/>
      <c r="AD40" s="355"/>
      <c r="AE40" s="355"/>
      <c r="AF40" s="355"/>
      <c r="AG40" s="355"/>
      <c r="AH40" s="355"/>
      <c r="AI40" s="355"/>
      <c r="AJ40" s="355"/>
      <c r="AK40" s="355"/>
      <c r="AL40" s="175"/>
      <c r="AM40" s="354" t="str">
        <f t="shared" si="0"/>
        <v/>
      </c>
      <c r="AN40" s="354"/>
      <c r="AO40" s="355"/>
      <c r="AP40" s="355"/>
      <c r="AQ40" s="355"/>
      <c r="AR40" s="355"/>
      <c r="AS40" s="355"/>
      <c r="AT40" s="355"/>
      <c r="AU40" s="355"/>
      <c r="AV40" s="355"/>
      <c r="AW40" s="355"/>
      <c r="AX40" s="355"/>
      <c r="AY40" s="355"/>
      <c r="AZ40" s="355"/>
      <c r="BA40" s="355"/>
      <c r="BB40" s="355"/>
      <c r="BC40" s="355"/>
      <c r="BD40" s="175"/>
      <c r="BE40" s="354" t="str">
        <f t="shared" si="1"/>
        <v/>
      </c>
      <c r="BF40" s="354"/>
      <c r="BG40" s="355"/>
      <c r="BH40" s="355"/>
      <c r="BI40" s="355"/>
      <c r="BJ40" s="355"/>
      <c r="BK40" s="355"/>
      <c r="BL40" s="355"/>
      <c r="BM40" s="355"/>
      <c r="BN40" s="355"/>
      <c r="BO40" s="355"/>
      <c r="BP40" s="355"/>
      <c r="BQ40" s="355"/>
      <c r="BR40" s="355"/>
      <c r="BS40" s="355"/>
      <c r="BT40" s="355"/>
      <c r="BU40" s="355"/>
      <c r="BV40" s="175"/>
      <c r="BW40" s="354" t="str">
        <f t="shared" si="2"/>
        <v/>
      </c>
      <c r="BX40" s="354"/>
      <c r="BY40" s="355" t="str">
        <f>IF('各会計、関係団体の財政状況及び健全化判断比率'!B74="","",'各会計、関係団体の財政状況及び健全化判断比率'!B74)</f>
        <v/>
      </c>
      <c r="BZ40" s="355"/>
      <c r="CA40" s="355"/>
      <c r="CB40" s="355"/>
      <c r="CC40" s="355"/>
      <c r="CD40" s="355"/>
      <c r="CE40" s="355"/>
      <c r="CF40" s="355"/>
      <c r="CG40" s="355"/>
      <c r="CH40" s="355"/>
      <c r="CI40" s="355"/>
      <c r="CJ40" s="355"/>
      <c r="CK40" s="355"/>
      <c r="CL40" s="355"/>
      <c r="CM40" s="355"/>
      <c r="CN40" s="175"/>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202"/>
    </row>
    <row r="41" spans="1:113" ht="32.25" customHeight="1" x14ac:dyDescent="0.2">
      <c r="A41" s="175"/>
      <c r="B41" s="199"/>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75"/>
      <c r="U41" s="354" t="str">
        <f t="shared" si="4"/>
        <v/>
      </c>
      <c r="V41" s="354"/>
      <c r="W41" s="355"/>
      <c r="X41" s="355"/>
      <c r="Y41" s="355"/>
      <c r="Z41" s="355"/>
      <c r="AA41" s="355"/>
      <c r="AB41" s="355"/>
      <c r="AC41" s="355"/>
      <c r="AD41" s="355"/>
      <c r="AE41" s="355"/>
      <c r="AF41" s="355"/>
      <c r="AG41" s="355"/>
      <c r="AH41" s="355"/>
      <c r="AI41" s="355"/>
      <c r="AJ41" s="355"/>
      <c r="AK41" s="355"/>
      <c r="AL41" s="175"/>
      <c r="AM41" s="354" t="str">
        <f t="shared" si="0"/>
        <v/>
      </c>
      <c r="AN41" s="354"/>
      <c r="AO41" s="355"/>
      <c r="AP41" s="355"/>
      <c r="AQ41" s="355"/>
      <c r="AR41" s="355"/>
      <c r="AS41" s="355"/>
      <c r="AT41" s="355"/>
      <c r="AU41" s="355"/>
      <c r="AV41" s="355"/>
      <c r="AW41" s="355"/>
      <c r="AX41" s="355"/>
      <c r="AY41" s="355"/>
      <c r="AZ41" s="355"/>
      <c r="BA41" s="355"/>
      <c r="BB41" s="355"/>
      <c r="BC41" s="355"/>
      <c r="BD41" s="175"/>
      <c r="BE41" s="354" t="str">
        <f t="shared" si="1"/>
        <v/>
      </c>
      <c r="BF41" s="354"/>
      <c r="BG41" s="355"/>
      <c r="BH41" s="355"/>
      <c r="BI41" s="355"/>
      <c r="BJ41" s="355"/>
      <c r="BK41" s="355"/>
      <c r="BL41" s="355"/>
      <c r="BM41" s="355"/>
      <c r="BN41" s="355"/>
      <c r="BO41" s="355"/>
      <c r="BP41" s="355"/>
      <c r="BQ41" s="355"/>
      <c r="BR41" s="355"/>
      <c r="BS41" s="355"/>
      <c r="BT41" s="355"/>
      <c r="BU41" s="355"/>
      <c r="BV41" s="175"/>
      <c r="BW41" s="354" t="str">
        <f t="shared" si="2"/>
        <v/>
      </c>
      <c r="BX41" s="354"/>
      <c r="BY41" s="355" t="str">
        <f>IF('各会計、関係団体の財政状況及び健全化判断比率'!B75="","",'各会計、関係団体の財政状況及び健全化判断比率'!B75)</f>
        <v/>
      </c>
      <c r="BZ41" s="355"/>
      <c r="CA41" s="355"/>
      <c r="CB41" s="355"/>
      <c r="CC41" s="355"/>
      <c r="CD41" s="355"/>
      <c r="CE41" s="355"/>
      <c r="CF41" s="355"/>
      <c r="CG41" s="355"/>
      <c r="CH41" s="355"/>
      <c r="CI41" s="355"/>
      <c r="CJ41" s="355"/>
      <c r="CK41" s="355"/>
      <c r="CL41" s="355"/>
      <c r="CM41" s="355"/>
      <c r="CN41" s="175"/>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202"/>
    </row>
    <row r="42" spans="1:113" ht="32.25" customHeight="1" x14ac:dyDescent="0.2">
      <c r="B42" s="199"/>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75"/>
      <c r="U42" s="354" t="str">
        <f t="shared" si="4"/>
        <v/>
      </c>
      <c r="V42" s="354"/>
      <c r="W42" s="355"/>
      <c r="X42" s="355"/>
      <c r="Y42" s="355"/>
      <c r="Z42" s="355"/>
      <c r="AA42" s="355"/>
      <c r="AB42" s="355"/>
      <c r="AC42" s="355"/>
      <c r="AD42" s="355"/>
      <c r="AE42" s="355"/>
      <c r="AF42" s="355"/>
      <c r="AG42" s="355"/>
      <c r="AH42" s="355"/>
      <c r="AI42" s="355"/>
      <c r="AJ42" s="355"/>
      <c r="AK42" s="355"/>
      <c r="AL42" s="175"/>
      <c r="AM42" s="354" t="str">
        <f t="shared" si="0"/>
        <v/>
      </c>
      <c r="AN42" s="354"/>
      <c r="AO42" s="355"/>
      <c r="AP42" s="355"/>
      <c r="AQ42" s="355"/>
      <c r="AR42" s="355"/>
      <c r="AS42" s="355"/>
      <c r="AT42" s="355"/>
      <c r="AU42" s="355"/>
      <c r="AV42" s="355"/>
      <c r="AW42" s="355"/>
      <c r="AX42" s="355"/>
      <c r="AY42" s="355"/>
      <c r="AZ42" s="355"/>
      <c r="BA42" s="355"/>
      <c r="BB42" s="355"/>
      <c r="BC42" s="355"/>
      <c r="BD42" s="175"/>
      <c r="BE42" s="354" t="str">
        <f t="shared" si="1"/>
        <v/>
      </c>
      <c r="BF42" s="354"/>
      <c r="BG42" s="355"/>
      <c r="BH42" s="355"/>
      <c r="BI42" s="355"/>
      <c r="BJ42" s="355"/>
      <c r="BK42" s="355"/>
      <c r="BL42" s="355"/>
      <c r="BM42" s="355"/>
      <c r="BN42" s="355"/>
      <c r="BO42" s="355"/>
      <c r="BP42" s="355"/>
      <c r="BQ42" s="355"/>
      <c r="BR42" s="355"/>
      <c r="BS42" s="355"/>
      <c r="BT42" s="355"/>
      <c r="BU42" s="355"/>
      <c r="BV42" s="175"/>
      <c r="BW42" s="354" t="str">
        <f t="shared" si="2"/>
        <v/>
      </c>
      <c r="BX42" s="354"/>
      <c r="BY42" s="355" t="str">
        <f>IF('各会計、関係団体の財政状況及び健全化判断比率'!B76="","",'各会計、関係団体の財政状況及び健全化判断比率'!B76)</f>
        <v/>
      </c>
      <c r="BZ42" s="355"/>
      <c r="CA42" s="355"/>
      <c r="CB42" s="355"/>
      <c r="CC42" s="355"/>
      <c r="CD42" s="355"/>
      <c r="CE42" s="355"/>
      <c r="CF42" s="355"/>
      <c r="CG42" s="355"/>
      <c r="CH42" s="355"/>
      <c r="CI42" s="355"/>
      <c r="CJ42" s="355"/>
      <c r="CK42" s="355"/>
      <c r="CL42" s="355"/>
      <c r="CM42" s="355"/>
      <c r="CN42" s="175"/>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202"/>
    </row>
    <row r="43" spans="1:113" ht="32.25" customHeight="1" x14ac:dyDescent="0.2">
      <c r="B43" s="199"/>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75"/>
      <c r="U43" s="354" t="str">
        <f t="shared" si="4"/>
        <v/>
      </c>
      <c r="V43" s="354"/>
      <c r="W43" s="355"/>
      <c r="X43" s="355"/>
      <c r="Y43" s="355"/>
      <c r="Z43" s="355"/>
      <c r="AA43" s="355"/>
      <c r="AB43" s="355"/>
      <c r="AC43" s="355"/>
      <c r="AD43" s="355"/>
      <c r="AE43" s="355"/>
      <c r="AF43" s="355"/>
      <c r="AG43" s="355"/>
      <c r="AH43" s="355"/>
      <c r="AI43" s="355"/>
      <c r="AJ43" s="355"/>
      <c r="AK43" s="355"/>
      <c r="AL43" s="175"/>
      <c r="AM43" s="354" t="str">
        <f t="shared" si="0"/>
        <v/>
      </c>
      <c r="AN43" s="354"/>
      <c r="AO43" s="355"/>
      <c r="AP43" s="355"/>
      <c r="AQ43" s="355"/>
      <c r="AR43" s="355"/>
      <c r="AS43" s="355"/>
      <c r="AT43" s="355"/>
      <c r="AU43" s="355"/>
      <c r="AV43" s="355"/>
      <c r="AW43" s="355"/>
      <c r="AX43" s="355"/>
      <c r="AY43" s="355"/>
      <c r="AZ43" s="355"/>
      <c r="BA43" s="355"/>
      <c r="BB43" s="355"/>
      <c r="BC43" s="355"/>
      <c r="BD43" s="175"/>
      <c r="BE43" s="354" t="str">
        <f t="shared" si="1"/>
        <v/>
      </c>
      <c r="BF43" s="354"/>
      <c r="BG43" s="355"/>
      <c r="BH43" s="355"/>
      <c r="BI43" s="355"/>
      <c r="BJ43" s="355"/>
      <c r="BK43" s="355"/>
      <c r="BL43" s="355"/>
      <c r="BM43" s="355"/>
      <c r="BN43" s="355"/>
      <c r="BO43" s="355"/>
      <c r="BP43" s="355"/>
      <c r="BQ43" s="355"/>
      <c r="BR43" s="355"/>
      <c r="BS43" s="355"/>
      <c r="BT43" s="355"/>
      <c r="BU43" s="355"/>
      <c r="BV43" s="175"/>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75"/>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202"/>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2">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2">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2">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2">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2">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2">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2">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2"/>
    <row r="55" spans="5:113" x14ac:dyDescent="0.2"/>
    <row r="56" spans="5:113" x14ac:dyDescent="0.2"/>
  </sheetData>
  <sheetProtection algorithmName="SHA-512" hashValue="zNBWvF8OhTVl9nDzsCAdhPFW2NqUVLo7VbJYq+3ab4lmTUnqGPp7Ylsz8qqbQE9ZKOP7NpTK0mFLmUM8dZBOwg==" saltValue="gbrYwxZR0Ix0hISDLhxcV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521</v>
      </c>
      <c r="G33" s="29" t="s">
        <v>522</v>
      </c>
      <c r="H33" s="29" t="s">
        <v>523</v>
      </c>
      <c r="I33" s="29" t="s">
        <v>524</v>
      </c>
      <c r="J33" s="30" t="s">
        <v>525</v>
      </c>
      <c r="K33" s="22"/>
      <c r="L33" s="22"/>
      <c r="M33" s="22"/>
      <c r="N33" s="22"/>
      <c r="O33" s="22"/>
      <c r="P33" s="22"/>
    </row>
    <row r="34" spans="1:16" ht="39" customHeight="1" x14ac:dyDescent="0.2">
      <c r="A34" s="22"/>
      <c r="B34" s="31"/>
      <c r="C34" s="1145" t="s">
        <v>528</v>
      </c>
      <c r="D34" s="1145"/>
      <c r="E34" s="1146"/>
      <c r="F34" s="32">
        <v>5.77</v>
      </c>
      <c r="G34" s="33">
        <v>4.88</v>
      </c>
      <c r="H34" s="33">
        <v>3.98</v>
      </c>
      <c r="I34" s="33">
        <v>3.12</v>
      </c>
      <c r="J34" s="34">
        <v>4.6399999999999997</v>
      </c>
      <c r="K34" s="22"/>
      <c r="L34" s="22"/>
      <c r="M34" s="22"/>
      <c r="N34" s="22"/>
      <c r="O34" s="22"/>
      <c r="P34" s="22"/>
    </row>
    <row r="35" spans="1:16" ht="39" customHeight="1" x14ac:dyDescent="0.2">
      <c r="A35" s="22"/>
      <c r="B35" s="35"/>
      <c r="C35" s="1141" t="s">
        <v>529</v>
      </c>
      <c r="D35" s="1141"/>
      <c r="E35" s="1142"/>
      <c r="F35" s="36">
        <v>3.67</v>
      </c>
      <c r="G35" s="37">
        <v>4.07</v>
      </c>
      <c r="H35" s="37">
        <v>3.76</v>
      </c>
      <c r="I35" s="37">
        <v>3.99</v>
      </c>
      <c r="J35" s="38">
        <v>3.61</v>
      </c>
      <c r="K35" s="22"/>
      <c r="L35" s="22"/>
      <c r="M35" s="22"/>
      <c r="N35" s="22"/>
      <c r="O35" s="22"/>
      <c r="P35" s="22"/>
    </row>
    <row r="36" spans="1:16" ht="39" customHeight="1" x14ac:dyDescent="0.2">
      <c r="A36" s="22"/>
      <c r="B36" s="35"/>
      <c r="C36" s="1141" t="s">
        <v>530</v>
      </c>
      <c r="D36" s="1141"/>
      <c r="E36" s="1142"/>
      <c r="F36" s="36">
        <v>0.71</v>
      </c>
      <c r="G36" s="37">
        <v>1.0900000000000001</v>
      </c>
      <c r="H36" s="37">
        <v>0.84</v>
      </c>
      <c r="I36" s="37">
        <v>0.89</v>
      </c>
      <c r="J36" s="38">
        <v>0.83</v>
      </c>
      <c r="K36" s="22"/>
      <c r="L36" s="22"/>
      <c r="M36" s="22"/>
      <c r="N36" s="22"/>
      <c r="O36" s="22"/>
      <c r="P36" s="22"/>
    </row>
    <row r="37" spans="1:16" ht="39" customHeight="1" x14ac:dyDescent="0.2">
      <c r="A37" s="22"/>
      <c r="B37" s="35"/>
      <c r="C37" s="1141" t="s">
        <v>531</v>
      </c>
      <c r="D37" s="1141"/>
      <c r="E37" s="1142"/>
      <c r="F37" s="36">
        <v>0.24</v>
      </c>
      <c r="G37" s="37">
        <v>0.31</v>
      </c>
      <c r="H37" s="37">
        <v>0.24</v>
      </c>
      <c r="I37" s="37">
        <v>0.28000000000000003</v>
      </c>
      <c r="J37" s="38">
        <v>0.24</v>
      </c>
      <c r="K37" s="22"/>
      <c r="L37" s="22"/>
      <c r="M37" s="22"/>
      <c r="N37" s="22"/>
      <c r="O37" s="22"/>
      <c r="P37" s="22"/>
    </row>
    <row r="38" spans="1:16" ht="39" customHeight="1" x14ac:dyDescent="0.2">
      <c r="A38" s="22"/>
      <c r="B38" s="35"/>
      <c r="C38" s="1141"/>
      <c r="D38" s="1141"/>
      <c r="E38" s="1142"/>
      <c r="F38" s="36"/>
      <c r="G38" s="37"/>
      <c r="H38" s="37"/>
      <c r="I38" s="37"/>
      <c r="J38" s="38"/>
      <c r="K38" s="22"/>
      <c r="L38" s="22"/>
      <c r="M38" s="22"/>
      <c r="N38" s="22"/>
      <c r="O38" s="22"/>
      <c r="P38" s="22"/>
    </row>
    <row r="39" spans="1:16" ht="39" customHeight="1" x14ac:dyDescent="0.2">
      <c r="A39" s="22"/>
      <c r="B39" s="35"/>
      <c r="C39" s="1141"/>
      <c r="D39" s="1141"/>
      <c r="E39" s="1142"/>
      <c r="F39" s="36"/>
      <c r="G39" s="37"/>
      <c r="H39" s="37"/>
      <c r="I39" s="37"/>
      <c r="J39" s="38"/>
      <c r="K39" s="22"/>
      <c r="L39" s="22"/>
      <c r="M39" s="22"/>
      <c r="N39" s="22"/>
      <c r="O39" s="22"/>
      <c r="P39" s="22"/>
    </row>
    <row r="40" spans="1:16" ht="39" customHeight="1" x14ac:dyDescent="0.2">
      <c r="A40" s="22"/>
      <c r="B40" s="35"/>
      <c r="C40" s="1141"/>
      <c r="D40" s="1141"/>
      <c r="E40" s="1142"/>
      <c r="F40" s="36"/>
      <c r="G40" s="37"/>
      <c r="H40" s="37"/>
      <c r="I40" s="37"/>
      <c r="J40" s="38"/>
      <c r="K40" s="22"/>
      <c r="L40" s="22"/>
      <c r="M40" s="22"/>
      <c r="N40" s="22"/>
      <c r="O40" s="22"/>
      <c r="P40" s="22"/>
    </row>
    <row r="41" spans="1:16" ht="39" customHeight="1" x14ac:dyDescent="0.2">
      <c r="A41" s="22"/>
      <c r="B41" s="35"/>
      <c r="C41" s="1141"/>
      <c r="D41" s="1141"/>
      <c r="E41" s="1142"/>
      <c r="F41" s="36"/>
      <c r="G41" s="37"/>
      <c r="H41" s="37"/>
      <c r="I41" s="37"/>
      <c r="J41" s="38"/>
      <c r="K41" s="22"/>
      <c r="L41" s="22"/>
      <c r="M41" s="22"/>
      <c r="N41" s="22"/>
      <c r="O41" s="22"/>
      <c r="P41" s="22"/>
    </row>
    <row r="42" spans="1:16" ht="39" customHeight="1" x14ac:dyDescent="0.2">
      <c r="A42" s="22"/>
      <c r="B42" s="39"/>
      <c r="C42" s="1141" t="s">
        <v>532</v>
      </c>
      <c r="D42" s="1141"/>
      <c r="E42" s="1142"/>
      <c r="F42" s="36" t="s">
        <v>482</v>
      </c>
      <c r="G42" s="37" t="s">
        <v>482</v>
      </c>
      <c r="H42" s="37" t="s">
        <v>482</v>
      </c>
      <c r="I42" s="37" t="s">
        <v>482</v>
      </c>
      <c r="J42" s="38" t="s">
        <v>482</v>
      </c>
      <c r="K42" s="22"/>
      <c r="L42" s="22"/>
      <c r="M42" s="22"/>
      <c r="N42" s="22"/>
      <c r="O42" s="22"/>
      <c r="P42" s="22"/>
    </row>
    <row r="43" spans="1:16" ht="39" customHeight="1" thickBot="1" x14ac:dyDescent="0.25">
      <c r="A43" s="22"/>
      <c r="B43" s="40"/>
      <c r="C43" s="1143" t="s">
        <v>533</v>
      </c>
      <c r="D43" s="1143"/>
      <c r="E43" s="1144"/>
      <c r="F43" s="41" t="s">
        <v>482</v>
      </c>
      <c r="G43" s="42" t="s">
        <v>482</v>
      </c>
      <c r="H43" s="42" t="s">
        <v>482</v>
      </c>
      <c r="I43" s="42" t="s">
        <v>482</v>
      </c>
      <c r="J43" s="43" t="s">
        <v>482</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0kB2mJAGFaG0VMCjv/uLAaRBIpslVvQmEZp7nxPM/bzh9UzhBpM0bxm3Pjl9mXkV9q8E/IvmBo7DtUU+SDr/BQ==" saltValue="EVgT4+UdNT6PtRUuxWNXX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521</v>
      </c>
      <c r="L44" s="54" t="s">
        <v>522</v>
      </c>
      <c r="M44" s="54" t="s">
        <v>523</v>
      </c>
      <c r="N44" s="54" t="s">
        <v>524</v>
      </c>
      <c r="O44" s="55" t="s">
        <v>525</v>
      </c>
      <c r="P44" s="46"/>
      <c r="Q44" s="46"/>
      <c r="R44" s="46"/>
      <c r="S44" s="46"/>
      <c r="T44" s="46"/>
      <c r="U44" s="46"/>
    </row>
    <row r="45" spans="1:21" ht="30.75" customHeight="1" x14ac:dyDescent="0.2">
      <c r="A45" s="46"/>
      <c r="B45" s="1170" t="s">
        <v>9</v>
      </c>
      <c r="C45" s="1171"/>
      <c r="D45" s="56"/>
      <c r="E45" s="1176" t="s">
        <v>10</v>
      </c>
      <c r="F45" s="1176"/>
      <c r="G45" s="1176"/>
      <c r="H45" s="1176"/>
      <c r="I45" s="1176"/>
      <c r="J45" s="1177"/>
      <c r="K45" s="57">
        <v>71</v>
      </c>
      <c r="L45" s="58">
        <v>70</v>
      </c>
      <c r="M45" s="58">
        <v>54</v>
      </c>
      <c r="N45" s="58">
        <v>15</v>
      </c>
      <c r="O45" s="59" t="s">
        <v>482</v>
      </c>
      <c r="P45" s="46"/>
      <c r="Q45" s="46"/>
      <c r="R45" s="46"/>
      <c r="S45" s="46"/>
      <c r="T45" s="46"/>
      <c r="U45" s="46"/>
    </row>
    <row r="46" spans="1:21" ht="30.75" customHeight="1" x14ac:dyDescent="0.2">
      <c r="A46" s="46"/>
      <c r="B46" s="1172"/>
      <c r="C46" s="1173"/>
      <c r="D46" s="60"/>
      <c r="E46" s="1149" t="s">
        <v>11</v>
      </c>
      <c r="F46" s="1149"/>
      <c r="G46" s="1149"/>
      <c r="H46" s="1149"/>
      <c r="I46" s="1149"/>
      <c r="J46" s="1150"/>
      <c r="K46" s="61" t="s">
        <v>482</v>
      </c>
      <c r="L46" s="62" t="s">
        <v>482</v>
      </c>
      <c r="M46" s="62" t="s">
        <v>482</v>
      </c>
      <c r="N46" s="62" t="s">
        <v>482</v>
      </c>
      <c r="O46" s="63" t="s">
        <v>482</v>
      </c>
      <c r="P46" s="46"/>
      <c r="Q46" s="46"/>
      <c r="R46" s="46"/>
      <c r="S46" s="46"/>
      <c r="T46" s="46"/>
      <c r="U46" s="46"/>
    </row>
    <row r="47" spans="1:21" ht="30.75" customHeight="1" x14ac:dyDescent="0.2">
      <c r="A47" s="46"/>
      <c r="B47" s="1172"/>
      <c r="C47" s="1173"/>
      <c r="D47" s="60"/>
      <c r="E47" s="1149" t="s">
        <v>12</v>
      </c>
      <c r="F47" s="1149"/>
      <c r="G47" s="1149"/>
      <c r="H47" s="1149"/>
      <c r="I47" s="1149"/>
      <c r="J47" s="1150"/>
      <c r="K47" s="61" t="s">
        <v>482</v>
      </c>
      <c r="L47" s="62" t="s">
        <v>482</v>
      </c>
      <c r="M47" s="62" t="s">
        <v>482</v>
      </c>
      <c r="N47" s="62" t="s">
        <v>482</v>
      </c>
      <c r="O47" s="63" t="s">
        <v>482</v>
      </c>
      <c r="P47" s="46"/>
      <c r="Q47" s="46"/>
      <c r="R47" s="46"/>
      <c r="S47" s="46"/>
      <c r="T47" s="46"/>
      <c r="U47" s="46"/>
    </row>
    <row r="48" spans="1:21" ht="30.75" customHeight="1" x14ac:dyDescent="0.2">
      <c r="A48" s="46"/>
      <c r="B48" s="1172"/>
      <c r="C48" s="1173"/>
      <c r="D48" s="60"/>
      <c r="E48" s="1149" t="s">
        <v>13</v>
      </c>
      <c r="F48" s="1149"/>
      <c r="G48" s="1149"/>
      <c r="H48" s="1149"/>
      <c r="I48" s="1149"/>
      <c r="J48" s="1150"/>
      <c r="K48" s="61" t="s">
        <v>482</v>
      </c>
      <c r="L48" s="62" t="s">
        <v>482</v>
      </c>
      <c r="M48" s="62" t="s">
        <v>482</v>
      </c>
      <c r="N48" s="62" t="s">
        <v>482</v>
      </c>
      <c r="O48" s="63" t="s">
        <v>482</v>
      </c>
      <c r="P48" s="46"/>
      <c r="Q48" s="46"/>
      <c r="R48" s="46"/>
      <c r="S48" s="46"/>
      <c r="T48" s="46"/>
      <c r="U48" s="46"/>
    </row>
    <row r="49" spans="1:21" ht="30.75" customHeight="1" x14ac:dyDescent="0.2">
      <c r="A49" s="46"/>
      <c r="B49" s="1172"/>
      <c r="C49" s="1173"/>
      <c r="D49" s="60"/>
      <c r="E49" s="1149" t="s">
        <v>14</v>
      </c>
      <c r="F49" s="1149"/>
      <c r="G49" s="1149"/>
      <c r="H49" s="1149"/>
      <c r="I49" s="1149"/>
      <c r="J49" s="1150"/>
      <c r="K49" s="61">
        <v>49</v>
      </c>
      <c r="L49" s="62">
        <v>58</v>
      </c>
      <c r="M49" s="62">
        <v>65</v>
      </c>
      <c r="N49" s="62">
        <v>43</v>
      </c>
      <c r="O49" s="63">
        <v>48</v>
      </c>
      <c r="P49" s="46"/>
      <c r="Q49" s="46"/>
      <c r="R49" s="46"/>
      <c r="S49" s="46"/>
      <c r="T49" s="46"/>
      <c r="U49" s="46"/>
    </row>
    <row r="50" spans="1:21" ht="30.75" customHeight="1" x14ac:dyDescent="0.2">
      <c r="A50" s="46"/>
      <c r="B50" s="1172"/>
      <c r="C50" s="1173"/>
      <c r="D50" s="60"/>
      <c r="E50" s="1149" t="s">
        <v>15</v>
      </c>
      <c r="F50" s="1149"/>
      <c r="G50" s="1149"/>
      <c r="H50" s="1149"/>
      <c r="I50" s="1149"/>
      <c r="J50" s="1150"/>
      <c r="K50" s="61">
        <v>651</v>
      </c>
      <c r="L50" s="62">
        <v>641</v>
      </c>
      <c r="M50" s="62">
        <v>238</v>
      </c>
      <c r="N50" s="62">
        <v>238</v>
      </c>
      <c r="O50" s="63">
        <v>238</v>
      </c>
      <c r="P50" s="46"/>
      <c r="Q50" s="46"/>
      <c r="R50" s="46"/>
      <c r="S50" s="46"/>
      <c r="T50" s="46"/>
      <c r="U50" s="46"/>
    </row>
    <row r="51" spans="1:21" ht="30.75" customHeight="1" x14ac:dyDescent="0.2">
      <c r="A51" s="46"/>
      <c r="B51" s="1174"/>
      <c r="C51" s="1175"/>
      <c r="D51" s="64"/>
      <c r="E51" s="1149" t="s">
        <v>16</v>
      </c>
      <c r="F51" s="1149"/>
      <c r="G51" s="1149"/>
      <c r="H51" s="1149"/>
      <c r="I51" s="1149"/>
      <c r="J51" s="1150"/>
      <c r="K51" s="61" t="s">
        <v>482</v>
      </c>
      <c r="L51" s="62" t="s">
        <v>482</v>
      </c>
      <c r="M51" s="62" t="s">
        <v>482</v>
      </c>
      <c r="N51" s="62" t="s">
        <v>482</v>
      </c>
      <c r="O51" s="63" t="s">
        <v>482</v>
      </c>
      <c r="P51" s="46"/>
      <c r="Q51" s="46"/>
      <c r="R51" s="46"/>
      <c r="S51" s="46"/>
      <c r="T51" s="46"/>
      <c r="U51" s="46"/>
    </row>
    <row r="52" spans="1:21" ht="30.75" customHeight="1" x14ac:dyDescent="0.2">
      <c r="A52" s="46"/>
      <c r="B52" s="1147" t="s">
        <v>17</v>
      </c>
      <c r="C52" s="1148"/>
      <c r="D52" s="64"/>
      <c r="E52" s="1149" t="s">
        <v>18</v>
      </c>
      <c r="F52" s="1149"/>
      <c r="G52" s="1149"/>
      <c r="H52" s="1149"/>
      <c r="I52" s="1149"/>
      <c r="J52" s="1150"/>
      <c r="K52" s="61">
        <v>876</v>
      </c>
      <c r="L52" s="62">
        <v>860</v>
      </c>
      <c r="M52" s="62">
        <v>815</v>
      </c>
      <c r="N52" s="62">
        <v>744</v>
      </c>
      <c r="O52" s="63">
        <v>665</v>
      </c>
      <c r="P52" s="46"/>
      <c r="Q52" s="46"/>
      <c r="R52" s="46"/>
      <c r="S52" s="46"/>
      <c r="T52" s="46"/>
      <c r="U52" s="46"/>
    </row>
    <row r="53" spans="1:21" ht="30.75" customHeight="1" thickBot="1" x14ac:dyDescent="0.25">
      <c r="A53" s="46"/>
      <c r="B53" s="1151" t="s">
        <v>19</v>
      </c>
      <c r="C53" s="1152"/>
      <c r="D53" s="65"/>
      <c r="E53" s="1153" t="s">
        <v>20</v>
      </c>
      <c r="F53" s="1153"/>
      <c r="G53" s="1153"/>
      <c r="H53" s="1153"/>
      <c r="I53" s="1153"/>
      <c r="J53" s="1154"/>
      <c r="K53" s="66">
        <v>-105</v>
      </c>
      <c r="L53" s="67">
        <v>-91</v>
      </c>
      <c r="M53" s="67">
        <v>-458</v>
      </c>
      <c r="N53" s="67">
        <v>-448</v>
      </c>
      <c r="O53" s="68">
        <v>-379</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534</v>
      </c>
      <c r="L57" s="79" t="s">
        <v>535</v>
      </c>
      <c r="M57" s="79" t="s">
        <v>536</v>
      </c>
      <c r="N57" s="79" t="s">
        <v>537</v>
      </c>
      <c r="O57" s="80" t="s">
        <v>538</v>
      </c>
      <c r="P57" s="46"/>
      <c r="Q57" s="46"/>
      <c r="R57" s="46"/>
      <c r="S57" s="46"/>
      <c r="T57" s="46"/>
      <c r="U57" s="46"/>
    </row>
    <row r="58" spans="1:21" ht="31.5" customHeight="1" x14ac:dyDescent="0.2">
      <c r="B58" s="1155" t="s">
        <v>24</v>
      </c>
      <c r="C58" s="1156"/>
      <c r="D58" s="1161" t="s">
        <v>25</v>
      </c>
      <c r="E58" s="1162"/>
      <c r="F58" s="1162"/>
      <c r="G58" s="1162"/>
      <c r="H58" s="1162"/>
      <c r="I58" s="1162"/>
      <c r="J58" s="1163"/>
      <c r="K58" s="81" t="s">
        <v>539</v>
      </c>
      <c r="L58" s="82" t="s">
        <v>539</v>
      </c>
      <c r="M58" s="82" t="s">
        <v>539</v>
      </c>
      <c r="N58" s="82" t="s">
        <v>539</v>
      </c>
      <c r="O58" s="83" t="s">
        <v>539</v>
      </c>
    </row>
    <row r="59" spans="1:21" ht="31.5" customHeight="1" x14ac:dyDescent="0.2">
      <c r="B59" s="1157"/>
      <c r="C59" s="1158"/>
      <c r="D59" s="1164" t="s">
        <v>26</v>
      </c>
      <c r="E59" s="1165"/>
      <c r="F59" s="1165"/>
      <c r="G59" s="1165"/>
      <c r="H59" s="1165"/>
      <c r="I59" s="1165"/>
      <c r="J59" s="1166"/>
      <c r="K59" s="84" t="s">
        <v>539</v>
      </c>
      <c r="L59" s="85" t="s">
        <v>539</v>
      </c>
      <c r="M59" s="85" t="s">
        <v>539</v>
      </c>
      <c r="N59" s="85" t="s">
        <v>539</v>
      </c>
      <c r="O59" s="86" t="s">
        <v>539</v>
      </c>
    </row>
    <row r="60" spans="1:21" ht="31.5" customHeight="1" thickBot="1" x14ac:dyDescent="0.25">
      <c r="B60" s="1159"/>
      <c r="C60" s="1160"/>
      <c r="D60" s="1167" t="s">
        <v>27</v>
      </c>
      <c r="E60" s="1168"/>
      <c r="F60" s="1168"/>
      <c r="G60" s="1168"/>
      <c r="H60" s="1168"/>
      <c r="I60" s="1168"/>
      <c r="J60" s="1169"/>
      <c r="K60" s="87" t="s">
        <v>539</v>
      </c>
      <c r="L60" s="88" t="s">
        <v>539</v>
      </c>
      <c r="M60" s="88" t="s">
        <v>539</v>
      </c>
      <c r="N60" s="88" t="s">
        <v>539</v>
      </c>
      <c r="O60" s="89" t="s">
        <v>539</v>
      </c>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A/GHAjKgIMIEz69Qy2V/3lODDHSxkiWUEnbZwsJ891nzcfUl/qoC1ZWn/3TEWlyjgf/g25LaESYPqpQ6I+ofdw==" saltValue="ccl3EEG1LeU1ECoDm4KAd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521</v>
      </c>
      <c r="J40" s="101" t="s">
        <v>522</v>
      </c>
      <c r="K40" s="101" t="s">
        <v>523</v>
      </c>
      <c r="L40" s="101" t="s">
        <v>524</v>
      </c>
      <c r="M40" s="102" t="s">
        <v>525</v>
      </c>
    </row>
    <row r="41" spans="2:13" ht="27.75" customHeight="1" x14ac:dyDescent="0.2">
      <c r="B41" s="1190" t="s">
        <v>30</v>
      </c>
      <c r="C41" s="1191"/>
      <c r="D41" s="103"/>
      <c r="E41" s="1192" t="s">
        <v>31</v>
      </c>
      <c r="F41" s="1192"/>
      <c r="G41" s="1192"/>
      <c r="H41" s="1193"/>
      <c r="I41" s="342">
        <v>135</v>
      </c>
      <c r="J41" s="343">
        <v>68</v>
      </c>
      <c r="K41" s="343">
        <v>15</v>
      </c>
      <c r="L41" s="343" t="s">
        <v>482</v>
      </c>
      <c r="M41" s="344" t="s">
        <v>482</v>
      </c>
    </row>
    <row r="42" spans="2:13" ht="27.75" customHeight="1" x14ac:dyDescent="0.2">
      <c r="B42" s="1180"/>
      <c r="C42" s="1181"/>
      <c r="D42" s="104"/>
      <c r="E42" s="1184" t="s">
        <v>32</v>
      </c>
      <c r="F42" s="1184"/>
      <c r="G42" s="1184"/>
      <c r="H42" s="1185"/>
      <c r="I42" s="345">
        <v>1513</v>
      </c>
      <c r="J42" s="346">
        <v>906</v>
      </c>
      <c r="K42" s="346">
        <v>688</v>
      </c>
      <c r="L42" s="346">
        <v>464</v>
      </c>
      <c r="M42" s="347">
        <v>235</v>
      </c>
    </row>
    <row r="43" spans="2:13" ht="27.75" customHeight="1" x14ac:dyDescent="0.2">
      <c r="B43" s="1180"/>
      <c r="C43" s="1181"/>
      <c r="D43" s="104"/>
      <c r="E43" s="1184" t="s">
        <v>33</v>
      </c>
      <c r="F43" s="1184"/>
      <c r="G43" s="1184"/>
      <c r="H43" s="1185"/>
      <c r="I43" s="345" t="s">
        <v>482</v>
      </c>
      <c r="J43" s="346" t="s">
        <v>482</v>
      </c>
      <c r="K43" s="346" t="s">
        <v>482</v>
      </c>
      <c r="L43" s="346" t="s">
        <v>482</v>
      </c>
      <c r="M43" s="347" t="s">
        <v>482</v>
      </c>
    </row>
    <row r="44" spans="2:13" ht="27.75" customHeight="1" x14ac:dyDescent="0.2">
      <c r="B44" s="1180"/>
      <c r="C44" s="1181"/>
      <c r="D44" s="104"/>
      <c r="E44" s="1184" t="s">
        <v>34</v>
      </c>
      <c r="F44" s="1184"/>
      <c r="G44" s="1184"/>
      <c r="H44" s="1185"/>
      <c r="I44" s="345">
        <v>602</v>
      </c>
      <c r="J44" s="346">
        <v>675</v>
      </c>
      <c r="K44" s="346">
        <v>800</v>
      </c>
      <c r="L44" s="346">
        <v>923</v>
      </c>
      <c r="M44" s="347">
        <v>843</v>
      </c>
    </row>
    <row r="45" spans="2:13" ht="27.75" customHeight="1" x14ac:dyDescent="0.2">
      <c r="B45" s="1180"/>
      <c r="C45" s="1181"/>
      <c r="D45" s="104"/>
      <c r="E45" s="1184" t="s">
        <v>35</v>
      </c>
      <c r="F45" s="1184"/>
      <c r="G45" s="1184"/>
      <c r="H45" s="1185"/>
      <c r="I45" s="345">
        <v>6468</v>
      </c>
      <c r="J45" s="346">
        <v>5642</v>
      </c>
      <c r="K45" s="346">
        <v>5728</v>
      </c>
      <c r="L45" s="346">
        <v>5281</v>
      </c>
      <c r="M45" s="347">
        <v>5341</v>
      </c>
    </row>
    <row r="46" spans="2:13" ht="27.75" customHeight="1" x14ac:dyDescent="0.2">
      <c r="B46" s="1180"/>
      <c r="C46" s="1181"/>
      <c r="D46" s="105"/>
      <c r="E46" s="1184" t="s">
        <v>36</v>
      </c>
      <c r="F46" s="1184"/>
      <c r="G46" s="1184"/>
      <c r="H46" s="1185"/>
      <c r="I46" s="345" t="s">
        <v>482</v>
      </c>
      <c r="J46" s="346" t="s">
        <v>482</v>
      </c>
      <c r="K46" s="346" t="s">
        <v>482</v>
      </c>
      <c r="L46" s="346" t="s">
        <v>482</v>
      </c>
      <c r="M46" s="347" t="s">
        <v>482</v>
      </c>
    </row>
    <row r="47" spans="2:13" ht="27.75" customHeight="1" x14ac:dyDescent="0.2">
      <c r="B47" s="1180"/>
      <c r="C47" s="1181"/>
      <c r="D47" s="106"/>
      <c r="E47" s="1194" t="s">
        <v>37</v>
      </c>
      <c r="F47" s="1195"/>
      <c r="G47" s="1195"/>
      <c r="H47" s="1196"/>
      <c r="I47" s="345" t="s">
        <v>482</v>
      </c>
      <c r="J47" s="346" t="s">
        <v>482</v>
      </c>
      <c r="K47" s="346" t="s">
        <v>482</v>
      </c>
      <c r="L47" s="346" t="s">
        <v>482</v>
      </c>
      <c r="M47" s="347" t="s">
        <v>482</v>
      </c>
    </row>
    <row r="48" spans="2:13" ht="27.75" customHeight="1" x14ac:dyDescent="0.2">
      <c r="B48" s="1180"/>
      <c r="C48" s="1181"/>
      <c r="D48" s="104"/>
      <c r="E48" s="1184" t="s">
        <v>38</v>
      </c>
      <c r="F48" s="1184"/>
      <c r="G48" s="1184"/>
      <c r="H48" s="1185"/>
      <c r="I48" s="345" t="s">
        <v>482</v>
      </c>
      <c r="J48" s="346" t="s">
        <v>482</v>
      </c>
      <c r="K48" s="346" t="s">
        <v>482</v>
      </c>
      <c r="L48" s="346" t="s">
        <v>482</v>
      </c>
      <c r="M48" s="347" t="s">
        <v>482</v>
      </c>
    </row>
    <row r="49" spans="2:13" ht="27.75" customHeight="1" x14ac:dyDescent="0.2">
      <c r="B49" s="1182"/>
      <c r="C49" s="1183"/>
      <c r="D49" s="104"/>
      <c r="E49" s="1184" t="s">
        <v>39</v>
      </c>
      <c r="F49" s="1184"/>
      <c r="G49" s="1184"/>
      <c r="H49" s="1185"/>
      <c r="I49" s="345" t="s">
        <v>482</v>
      </c>
      <c r="J49" s="346" t="s">
        <v>482</v>
      </c>
      <c r="K49" s="346" t="s">
        <v>482</v>
      </c>
      <c r="L49" s="346" t="s">
        <v>482</v>
      </c>
      <c r="M49" s="347" t="s">
        <v>482</v>
      </c>
    </row>
    <row r="50" spans="2:13" ht="27.75" customHeight="1" x14ac:dyDescent="0.2">
      <c r="B50" s="1178" t="s">
        <v>40</v>
      </c>
      <c r="C50" s="1179"/>
      <c r="D50" s="107"/>
      <c r="E50" s="1184" t="s">
        <v>41</v>
      </c>
      <c r="F50" s="1184"/>
      <c r="G50" s="1184"/>
      <c r="H50" s="1185"/>
      <c r="I50" s="345">
        <v>118654</v>
      </c>
      <c r="J50" s="346">
        <v>114006</v>
      </c>
      <c r="K50" s="346">
        <v>117546</v>
      </c>
      <c r="L50" s="346">
        <v>119528</v>
      </c>
      <c r="M50" s="347">
        <v>119526</v>
      </c>
    </row>
    <row r="51" spans="2:13" ht="27.75" customHeight="1" x14ac:dyDescent="0.2">
      <c r="B51" s="1180"/>
      <c r="C51" s="1181"/>
      <c r="D51" s="104"/>
      <c r="E51" s="1184" t="s">
        <v>42</v>
      </c>
      <c r="F51" s="1184"/>
      <c r="G51" s="1184"/>
      <c r="H51" s="1185"/>
      <c r="I51" s="345">
        <v>20</v>
      </c>
      <c r="J51" s="346">
        <v>8</v>
      </c>
      <c r="K51" s="346" t="s">
        <v>482</v>
      </c>
      <c r="L51" s="346" t="s">
        <v>482</v>
      </c>
      <c r="M51" s="347" t="s">
        <v>482</v>
      </c>
    </row>
    <row r="52" spans="2:13" ht="27.75" customHeight="1" x14ac:dyDescent="0.2">
      <c r="B52" s="1182"/>
      <c r="C52" s="1183"/>
      <c r="D52" s="104"/>
      <c r="E52" s="1184" t="s">
        <v>43</v>
      </c>
      <c r="F52" s="1184"/>
      <c r="G52" s="1184"/>
      <c r="H52" s="1185"/>
      <c r="I52" s="345">
        <v>6734</v>
      </c>
      <c r="J52" s="346">
        <v>5938</v>
      </c>
      <c r="K52" s="346">
        <v>5160</v>
      </c>
      <c r="L52" s="346">
        <v>4430</v>
      </c>
      <c r="M52" s="347">
        <v>3778</v>
      </c>
    </row>
    <row r="53" spans="2:13" ht="27.75" customHeight="1" thickBot="1" x14ac:dyDescent="0.25">
      <c r="B53" s="1186" t="s">
        <v>19</v>
      </c>
      <c r="C53" s="1187"/>
      <c r="D53" s="108"/>
      <c r="E53" s="1188" t="s">
        <v>44</v>
      </c>
      <c r="F53" s="1188"/>
      <c r="G53" s="1188"/>
      <c r="H53" s="1189"/>
      <c r="I53" s="348">
        <v>-116691</v>
      </c>
      <c r="J53" s="349">
        <v>-112661</v>
      </c>
      <c r="K53" s="349">
        <v>-115475</v>
      </c>
      <c r="L53" s="349">
        <v>-117289</v>
      </c>
      <c r="M53" s="350">
        <v>-116885</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qsHV+GpIE/0+FbCMy+PDLeoBYojFbauQQTmYMxIQ5VYdxJ4KRMWu+NfD8Tv1trQDjyl8qapT0sF9P4yhYbK8ng==" saltValue="FpvrHkty9l7ixZdBfAA3Z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70"/>
  <sheetViews>
    <sheetView showGridLines="0" zoomScale="60" zoomScaleNormal="60" zoomScaleSheetLayoutView="100" workbookViewId="0">
      <selection activeCell="I3" sqref="I3"/>
    </sheetView>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s="1" customFormat="1" ht="16.5" customHeight="1" x14ac:dyDescent="0.2"/>
    <row r="43" s="1" customFormat="1" ht="16.5" customHeight="1" x14ac:dyDescent="0.2"/>
    <row r="44" s="1" customFormat="1" ht="16.5" customHeight="1" x14ac:dyDescent="0.2"/>
    <row r="45" s="1" customFormat="1" ht="16.5" customHeight="1" x14ac:dyDescent="0.2"/>
    <row r="46" s="1" customFormat="1" ht="16.5" customHeight="1" x14ac:dyDescent="0.2"/>
    <row r="47" s="1" customFormat="1" ht="16.5" customHeight="1" x14ac:dyDescent="0.2"/>
    <row r="48" s="1" customFormat="1"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523</v>
      </c>
      <c r="G54" s="117" t="s">
        <v>524</v>
      </c>
      <c r="H54" s="118" t="s">
        <v>525</v>
      </c>
    </row>
    <row r="55" spans="2:8" ht="52.5" customHeight="1" x14ac:dyDescent="0.2">
      <c r="B55" s="119"/>
      <c r="C55" s="1205" t="s">
        <v>46</v>
      </c>
      <c r="D55" s="1205"/>
      <c r="E55" s="1206"/>
      <c r="F55" s="120">
        <v>42079</v>
      </c>
      <c r="G55" s="120">
        <v>42221</v>
      </c>
      <c r="H55" s="121">
        <v>43075</v>
      </c>
    </row>
    <row r="56" spans="2:8" ht="52.5" customHeight="1" x14ac:dyDescent="0.2">
      <c r="B56" s="122"/>
      <c r="C56" s="1207" t="s">
        <v>47</v>
      </c>
      <c r="D56" s="1207"/>
      <c r="E56" s="1208"/>
      <c r="F56" s="123" t="s">
        <v>482</v>
      </c>
      <c r="G56" s="123" t="s">
        <v>482</v>
      </c>
      <c r="H56" s="124" t="s">
        <v>482</v>
      </c>
    </row>
    <row r="57" spans="2:8" ht="53.25" customHeight="1" x14ac:dyDescent="0.2">
      <c r="B57" s="122"/>
      <c r="C57" s="1209" t="s">
        <v>48</v>
      </c>
      <c r="D57" s="1209"/>
      <c r="E57" s="1210"/>
      <c r="F57" s="125">
        <v>75066</v>
      </c>
      <c r="G57" s="125">
        <v>76406</v>
      </c>
      <c r="H57" s="126">
        <v>75550</v>
      </c>
    </row>
    <row r="58" spans="2:8" ht="45.75" customHeight="1" x14ac:dyDescent="0.2">
      <c r="B58" s="127"/>
      <c r="C58" s="1197" t="s">
        <v>550</v>
      </c>
      <c r="D58" s="1198"/>
      <c r="E58" s="1199"/>
      <c r="F58" s="128">
        <v>52361</v>
      </c>
      <c r="G58" s="128">
        <v>55174</v>
      </c>
      <c r="H58" s="129">
        <v>51624</v>
      </c>
    </row>
    <row r="59" spans="2:8" ht="45.75" customHeight="1" x14ac:dyDescent="0.2">
      <c r="B59" s="127"/>
      <c r="C59" s="1197" t="s">
        <v>551</v>
      </c>
      <c r="D59" s="1198"/>
      <c r="E59" s="1199"/>
      <c r="F59" s="128">
        <v>6086</v>
      </c>
      <c r="G59" s="128">
        <v>5931</v>
      </c>
      <c r="H59" s="129">
        <v>5932</v>
      </c>
    </row>
    <row r="60" spans="2:8" ht="45.75" customHeight="1" x14ac:dyDescent="0.2">
      <c r="B60" s="127"/>
      <c r="C60" s="1197" t="s">
        <v>552</v>
      </c>
      <c r="D60" s="1198"/>
      <c r="E60" s="1199"/>
      <c r="F60" s="128">
        <v>3915</v>
      </c>
      <c r="G60" s="128">
        <v>2922</v>
      </c>
      <c r="H60" s="129">
        <v>5619</v>
      </c>
    </row>
    <row r="61" spans="2:8" ht="45.75" customHeight="1" x14ac:dyDescent="0.2">
      <c r="B61" s="127"/>
      <c r="C61" s="1197" t="s">
        <v>553</v>
      </c>
      <c r="D61" s="1198"/>
      <c r="E61" s="1199"/>
      <c r="F61" s="128">
        <v>5934</v>
      </c>
      <c r="G61" s="128">
        <v>5614</v>
      </c>
      <c r="H61" s="129">
        <v>5615</v>
      </c>
    </row>
    <row r="62" spans="2:8" ht="45.75" customHeight="1" thickBot="1" x14ac:dyDescent="0.25">
      <c r="B62" s="130"/>
      <c r="C62" s="1200" t="s">
        <v>554</v>
      </c>
      <c r="D62" s="1201"/>
      <c r="E62" s="1202"/>
      <c r="F62" s="131">
        <v>5014</v>
      </c>
      <c r="G62" s="131">
        <v>5014</v>
      </c>
      <c r="H62" s="132">
        <v>5014</v>
      </c>
    </row>
    <row r="63" spans="2:8" ht="52.5" customHeight="1" thickBot="1" x14ac:dyDescent="0.25">
      <c r="B63" s="133"/>
      <c r="C63" s="1203" t="s">
        <v>49</v>
      </c>
      <c r="D63" s="1203"/>
      <c r="E63" s="1204"/>
      <c r="F63" s="134">
        <v>117145</v>
      </c>
      <c r="G63" s="134">
        <v>118627</v>
      </c>
      <c r="H63" s="135">
        <v>118625</v>
      </c>
    </row>
    <row r="64" spans="2:8" ht="13.2" x14ac:dyDescent="0.2"/>
    <row r="65" s="1" customFormat="1" ht="13.5" hidden="1" customHeight="1" x14ac:dyDescent="0.2"/>
    <row r="66" s="1" customFormat="1" ht="13.5" hidden="1" customHeight="1" x14ac:dyDescent="0.2"/>
    <row r="67" s="1" customFormat="1" ht="13.5" hidden="1" customHeight="1" x14ac:dyDescent="0.2"/>
    <row r="68" s="1" customFormat="1" ht="13.5" hidden="1" customHeight="1" x14ac:dyDescent="0.2"/>
    <row r="69" s="1" customFormat="1" ht="13.5" hidden="1" customHeight="1" x14ac:dyDescent="0.2"/>
    <row r="70" s="1" customFormat="1" ht="13.5" hidden="1" customHeight="1" x14ac:dyDescent="0.2"/>
  </sheetData>
  <sheetProtection algorithmName="SHA-512" hashValue="lwYqzqkFEQ6jwzbpGvmucLQbvKKKLNGU4ck1HnSJCyN8yKUhBkpmKwGB+38QuWOhr8eMfoHkuFIwfUvS6K81lA==" saltValue="wpspGuH+FH6IeqKevc0Vo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00A6F6-175A-4BC4-94D2-8042EA0F3677}">
  <sheetPr>
    <pageSetUpPr fitToPage="1"/>
  </sheetPr>
  <dimension ref="A1:DE85"/>
  <sheetViews>
    <sheetView showGridLines="0" zoomScale="80" zoomScaleNormal="80" zoomScaleSheetLayoutView="55" workbookViewId="0"/>
  </sheetViews>
  <sheetFormatPr defaultColWidth="0" defaultRowHeight="13.5" customHeight="1" zeroHeight="1" x14ac:dyDescent="0.2"/>
  <cols>
    <col min="1" max="1" width="6.33203125" style="255" customWidth="1"/>
    <col min="2" max="107" width="2.44140625" style="255" customWidth="1"/>
    <col min="108" max="108" width="6.109375" style="261" customWidth="1"/>
    <col min="109" max="109" width="5.88671875" style="259" customWidth="1"/>
    <col min="110" max="16384" width="8.6640625" style="255" hidden="1"/>
  </cols>
  <sheetData>
    <row r="1" spans="1:109" ht="42.75" customHeight="1" x14ac:dyDescent="0.2">
      <c r="A1" s="1211"/>
      <c r="B1" s="1212"/>
      <c r="DD1" s="255"/>
      <c r="DE1" s="255"/>
    </row>
    <row r="2" spans="1:109" ht="25.5" customHeight="1" x14ac:dyDescent="0.2">
      <c r="A2" s="1213"/>
      <c r="C2" s="1213"/>
      <c r="O2" s="1213"/>
      <c r="P2" s="1213"/>
      <c r="Q2" s="1213"/>
      <c r="R2" s="1213"/>
      <c r="S2" s="1213"/>
      <c r="T2" s="1213"/>
      <c r="U2" s="1213"/>
      <c r="V2" s="1213"/>
      <c r="W2" s="1213"/>
      <c r="X2" s="1213"/>
      <c r="Y2" s="1213"/>
      <c r="Z2" s="1213"/>
      <c r="AA2" s="1213"/>
      <c r="AB2" s="1213"/>
      <c r="AC2" s="1213"/>
      <c r="AD2" s="1213"/>
      <c r="AE2" s="1213"/>
      <c r="AF2" s="1213"/>
      <c r="AG2" s="1213"/>
      <c r="AH2" s="1213"/>
      <c r="AI2" s="1213"/>
      <c r="AU2" s="1213"/>
      <c r="BG2" s="1213"/>
      <c r="BS2" s="1213"/>
      <c r="CE2" s="1213"/>
      <c r="CQ2" s="1213"/>
      <c r="DD2" s="255"/>
      <c r="DE2" s="255"/>
    </row>
    <row r="3" spans="1:109" ht="25.5" customHeight="1" x14ac:dyDescent="0.2">
      <c r="A3" s="1213"/>
      <c r="C3" s="1213"/>
      <c r="O3" s="1213"/>
      <c r="P3" s="1213"/>
      <c r="Q3" s="1213"/>
      <c r="R3" s="1213"/>
      <c r="S3" s="1213"/>
      <c r="T3" s="1213"/>
      <c r="U3" s="1213"/>
      <c r="V3" s="1213"/>
      <c r="W3" s="1213"/>
      <c r="X3" s="1213"/>
      <c r="Y3" s="1213"/>
      <c r="Z3" s="1213"/>
      <c r="AA3" s="1213"/>
      <c r="AB3" s="1213"/>
      <c r="AC3" s="1213"/>
      <c r="AD3" s="1213"/>
      <c r="AE3" s="1213"/>
      <c r="AF3" s="1213"/>
      <c r="AG3" s="1213"/>
      <c r="AH3" s="1213"/>
      <c r="AI3" s="1213"/>
      <c r="AU3" s="1213"/>
      <c r="BG3" s="1213"/>
      <c r="BS3" s="1213"/>
      <c r="CE3" s="1213"/>
      <c r="CQ3" s="1213"/>
      <c r="DD3" s="255"/>
      <c r="DE3" s="255"/>
    </row>
    <row r="4" spans="1:109" s="253" customFormat="1" ht="13.2" x14ac:dyDescent="0.2">
      <c r="A4" s="1213"/>
      <c r="B4" s="1213"/>
      <c r="C4" s="1213"/>
      <c r="D4" s="1213"/>
      <c r="E4" s="1213"/>
      <c r="F4" s="1213"/>
      <c r="G4" s="1213"/>
      <c r="H4" s="1213"/>
      <c r="I4" s="1213"/>
      <c r="J4" s="1213"/>
      <c r="K4" s="1213"/>
      <c r="L4" s="1213"/>
      <c r="M4" s="1213"/>
      <c r="N4" s="1213"/>
      <c r="O4" s="1213"/>
      <c r="P4" s="1213"/>
      <c r="Q4" s="1213"/>
      <c r="R4" s="1213"/>
      <c r="S4" s="1213"/>
      <c r="T4" s="1213"/>
      <c r="U4" s="1213"/>
      <c r="V4" s="1213"/>
      <c r="W4" s="1213"/>
      <c r="X4" s="1213"/>
      <c r="Y4" s="1213"/>
      <c r="Z4" s="1213"/>
      <c r="AA4" s="1213"/>
      <c r="AB4" s="1213"/>
      <c r="AC4" s="1213"/>
      <c r="AD4" s="1213"/>
      <c r="AE4" s="1213"/>
      <c r="AF4" s="1213"/>
      <c r="AG4" s="1213"/>
      <c r="AH4" s="1213"/>
      <c r="AI4" s="1213"/>
      <c r="AJ4" s="1213"/>
      <c r="AK4" s="1213"/>
      <c r="AL4" s="1213"/>
      <c r="AM4" s="1213"/>
      <c r="AN4" s="1213"/>
      <c r="AO4" s="1213"/>
      <c r="AP4" s="1213"/>
      <c r="AQ4" s="1213"/>
      <c r="AR4" s="1213"/>
      <c r="AS4" s="1213"/>
      <c r="AT4" s="1213"/>
      <c r="AU4" s="1213"/>
      <c r="AV4" s="1213"/>
      <c r="AW4" s="1213"/>
      <c r="AX4" s="1213"/>
      <c r="AY4" s="1213"/>
      <c r="AZ4" s="1213"/>
      <c r="BA4" s="1213"/>
      <c r="BB4" s="1213"/>
      <c r="BC4" s="1213"/>
      <c r="BD4" s="1213"/>
      <c r="BE4" s="1213"/>
      <c r="BF4" s="1213"/>
      <c r="BG4" s="1213"/>
      <c r="BH4" s="1213"/>
      <c r="BI4" s="1213"/>
      <c r="BJ4" s="1213"/>
      <c r="BK4" s="1213"/>
      <c r="BL4" s="1213"/>
      <c r="BM4" s="1213"/>
      <c r="BN4" s="1213"/>
      <c r="BO4" s="1213"/>
      <c r="BP4" s="1213"/>
      <c r="BQ4" s="1213"/>
      <c r="BR4" s="1213"/>
      <c r="BS4" s="1213"/>
      <c r="BT4" s="1213"/>
      <c r="BU4" s="1213"/>
      <c r="BV4" s="1213"/>
      <c r="BW4" s="1213"/>
      <c r="BX4" s="1213"/>
      <c r="BY4" s="1213"/>
      <c r="BZ4" s="1213"/>
      <c r="CA4" s="1213"/>
      <c r="CB4" s="1213"/>
      <c r="CC4" s="1213"/>
      <c r="CD4" s="1213"/>
      <c r="CE4" s="1213"/>
      <c r="CF4" s="1213"/>
      <c r="CG4" s="1213"/>
      <c r="CH4" s="1213"/>
      <c r="CI4" s="1213"/>
      <c r="CJ4" s="1213"/>
      <c r="CK4" s="1213"/>
      <c r="CL4" s="1213"/>
      <c r="CM4" s="1213"/>
      <c r="CN4" s="1213"/>
      <c r="CO4" s="1213"/>
      <c r="CP4" s="1213"/>
      <c r="CQ4" s="1213"/>
      <c r="CR4" s="1213"/>
      <c r="CS4" s="1213"/>
      <c r="CT4" s="1213"/>
      <c r="CU4" s="1213"/>
      <c r="CV4" s="1213"/>
      <c r="CW4" s="1213"/>
      <c r="CX4" s="1213"/>
      <c r="CY4" s="1213"/>
      <c r="CZ4" s="1213"/>
      <c r="DA4" s="1213"/>
      <c r="DB4" s="1213"/>
      <c r="DC4" s="1213"/>
      <c r="DD4" s="1213"/>
      <c r="DE4" s="1213"/>
    </row>
    <row r="5" spans="1:109" s="253" customFormat="1" ht="13.2" x14ac:dyDescent="0.2">
      <c r="A5" s="1213"/>
      <c r="B5" s="1213"/>
      <c r="C5" s="1213"/>
      <c r="D5" s="1213"/>
      <c r="E5" s="1213"/>
      <c r="F5" s="1213"/>
      <c r="G5" s="1213"/>
      <c r="H5" s="1213"/>
      <c r="I5" s="1213"/>
      <c r="J5" s="1213"/>
      <c r="K5" s="1213"/>
      <c r="L5" s="1213"/>
      <c r="M5" s="1213"/>
      <c r="N5" s="1213"/>
      <c r="O5" s="1213"/>
      <c r="P5" s="1213"/>
      <c r="Q5" s="1213"/>
      <c r="R5" s="1213"/>
      <c r="S5" s="1213"/>
      <c r="T5" s="1213"/>
      <c r="U5" s="1213"/>
      <c r="V5" s="1213"/>
      <c r="W5" s="1213"/>
      <c r="X5" s="1213"/>
      <c r="Y5" s="1213"/>
      <c r="Z5" s="1213"/>
      <c r="AA5" s="1213"/>
      <c r="AB5" s="1213"/>
      <c r="AC5" s="1213"/>
      <c r="AD5" s="1213"/>
      <c r="AE5" s="1213"/>
      <c r="AF5" s="1213"/>
      <c r="AG5" s="1213"/>
      <c r="AH5" s="1213"/>
      <c r="AI5" s="1213"/>
      <c r="AJ5" s="1213"/>
      <c r="AK5" s="1213"/>
      <c r="AL5" s="1213"/>
      <c r="AM5" s="1213"/>
      <c r="AN5" s="1213"/>
      <c r="AO5" s="1213"/>
      <c r="AP5" s="1213"/>
      <c r="AQ5" s="1213"/>
      <c r="AR5" s="1213"/>
      <c r="AS5" s="1213"/>
      <c r="AT5" s="1213"/>
      <c r="AU5" s="1213"/>
      <c r="AV5" s="1213"/>
      <c r="AW5" s="1213"/>
      <c r="AX5" s="1213"/>
      <c r="AY5" s="1213"/>
      <c r="AZ5" s="1213"/>
      <c r="BA5" s="1213"/>
      <c r="BB5" s="1213"/>
      <c r="BC5" s="1213"/>
      <c r="BD5" s="1213"/>
      <c r="BE5" s="1213"/>
      <c r="BF5" s="1213"/>
      <c r="BG5" s="1213"/>
      <c r="BH5" s="1213"/>
      <c r="BI5" s="1213"/>
      <c r="BJ5" s="1213"/>
      <c r="BK5" s="1213"/>
      <c r="BL5" s="1213"/>
      <c r="BM5" s="1213"/>
      <c r="BN5" s="1213"/>
      <c r="BO5" s="1213"/>
      <c r="BP5" s="1213"/>
      <c r="BQ5" s="1213"/>
      <c r="BR5" s="1213"/>
      <c r="BS5" s="1213"/>
      <c r="BT5" s="1213"/>
      <c r="BU5" s="1213"/>
      <c r="BV5" s="1213"/>
      <c r="BW5" s="1213"/>
      <c r="BX5" s="1213"/>
      <c r="BY5" s="1213"/>
      <c r="BZ5" s="1213"/>
      <c r="CA5" s="1213"/>
      <c r="CB5" s="1213"/>
      <c r="CC5" s="1213"/>
      <c r="CD5" s="1213"/>
      <c r="CE5" s="1213"/>
      <c r="CF5" s="1213"/>
      <c r="CG5" s="1213"/>
      <c r="CH5" s="1213"/>
      <c r="CI5" s="1213"/>
      <c r="CJ5" s="1213"/>
      <c r="CK5" s="1213"/>
      <c r="CL5" s="1213"/>
      <c r="CM5" s="1213"/>
      <c r="CN5" s="1213"/>
      <c r="CO5" s="1213"/>
      <c r="CP5" s="1213"/>
      <c r="CQ5" s="1213"/>
      <c r="CR5" s="1213"/>
      <c r="CS5" s="1213"/>
      <c r="CT5" s="1213"/>
      <c r="CU5" s="1213"/>
      <c r="CV5" s="1213"/>
      <c r="CW5" s="1213"/>
      <c r="CX5" s="1213"/>
      <c r="CY5" s="1213"/>
      <c r="CZ5" s="1213"/>
      <c r="DA5" s="1213"/>
      <c r="DB5" s="1213"/>
      <c r="DC5" s="1213"/>
      <c r="DD5" s="1213"/>
      <c r="DE5" s="1213"/>
    </row>
    <row r="6" spans="1:109" s="253" customFormat="1" ht="13.2" x14ac:dyDescent="0.2">
      <c r="A6" s="1213"/>
      <c r="B6" s="1213"/>
      <c r="C6" s="1213"/>
      <c r="D6" s="1213"/>
      <c r="E6" s="1213"/>
      <c r="F6" s="1213"/>
      <c r="G6" s="1213"/>
      <c r="H6" s="1213"/>
      <c r="I6" s="1213"/>
      <c r="J6" s="1213"/>
      <c r="K6" s="1213"/>
      <c r="L6" s="1213"/>
      <c r="M6" s="1213"/>
      <c r="N6" s="1213"/>
      <c r="O6" s="1213"/>
      <c r="P6" s="1213"/>
      <c r="Q6" s="1213"/>
      <c r="R6" s="1213"/>
      <c r="S6" s="1213"/>
      <c r="T6" s="1213"/>
      <c r="U6" s="1213"/>
      <c r="V6" s="1213"/>
      <c r="W6" s="1213"/>
      <c r="X6" s="1213"/>
      <c r="Y6" s="1213"/>
      <c r="Z6" s="1213"/>
      <c r="AA6" s="1213"/>
      <c r="AB6" s="1213"/>
      <c r="AC6" s="1213"/>
      <c r="AD6" s="1213"/>
      <c r="AE6" s="1213"/>
      <c r="AF6" s="1213"/>
      <c r="AG6" s="1213"/>
      <c r="AH6" s="1213"/>
      <c r="AI6" s="1213"/>
      <c r="AJ6" s="1213"/>
      <c r="AK6" s="1213"/>
      <c r="AL6" s="1213"/>
      <c r="AM6" s="1213"/>
      <c r="AN6" s="1213"/>
      <c r="AO6" s="1213"/>
      <c r="AP6" s="1213"/>
      <c r="AQ6" s="1213"/>
      <c r="AR6" s="1213"/>
      <c r="AS6" s="1213"/>
      <c r="AT6" s="1213"/>
      <c r="AU6" s="1213"/>
      <c r="AV6" s="1213"/>
      <c r="AW6" s="1213"/>
      <c r="AX6" s="1213"/>
      <c r="AY6" s="1213"/>
      <c r="AZ6" s="1213"/>
      <c r="BA6" s="1213"/>
      <c r="BB6" s="1213"/>
      <c r="BC6" s="1213"/>
      <c r="BD6" s="1213"/>
      <c r="BE6" s="1213"/>
      <c r="BF6" s="1213"/>
      <c r="BG6" s="1213"/>
      <c r="BH6" s="1213"/>
      <c r="BI6" s="1213"/>
      <c r="BJ6" s="1213"/>
      <c r="BK6" s="1213"/>
      <c r="BL6" s="1213"/>
      <c r="BM6" s="1213"/>
      <c r="BN6" s="1213"/>
      <c r="BO6" s="1213"/>
      <c r="BP6" s="1213"/>
      <c r="BQ6" s="1213"/>
      <c r="BR6" s="1213"/>
      <c r="BS6" s="1213"/>
      <c r="BT6" s="1213"/>
      <c r="BU6" s="1213"/>
      <c r="BV6" s="1213"/>
      <c r="BW6" s="1213"/>
      <c r="BX6" s="1213"/>
      <c r="BY6" s="1213"/>
      <c r="BZ6" s="1213"/>
      <c r="CA6" s="1213"/>
      <c r="CB6" s="1213"/>
      <c r="CC6" s="1213"/>
      <c r="CD6" s="1213"/>
      <c r="CE6" s="1213"/>
      <c r="CF6" s="1213"/>
      <c r="CG6" s="1213"/>
      <c r="CH6" s="1213"/>
      <c r="CI6" s="1213"/>
      <c r="CJ6" s="1213"/>
      <c r="CK6" s="1213"/>
      <c r="CL6" s="1213"/>
      <c r="CM6" s="1213"/>
      <c r="CN6" s="1213"/>
      <c r="CO6" s="1213"/>
      <c r="CP6" s="1213"/>
      <c r="CQ6" s="1213"/>
      <c r="CR6" s="1213"/>
      <c r="CS6" s="1213"/>
      <c r="CT6" s="1213"/>
      <c r="CU6" s="1213"/>
      <c r="CV6" s="1213"/>
      <c r="CW6" s="1213"/>
      <c r="CX6" s="1213"/>
      <c r="CY6" s="1213"/>
      <c r="CZ6" s="1213"/>
      <c r="DA6" s="1213"/>
      <c r="DB6" s="1213"/>
      <c r="DC6" s="1213"/>
      <c r="DD6" s="1213"/>
      <c r="DE6" s="1213"/>
    </row>
    <row r="7" spans="1:109" s="253" customFormat="1" ht="13.2" x14ac:dyDescent="0.2">
      <c r="A7" s="1213"/>
      <c r="B7" s="1213"/>
      <c r="C7" s="1213"/>
      <c r="D7" s="1213"/>
      <c r="E7" s="1213"/>
      <c r="F7" s="1213"/>
      <c r="G7" s="1213"/>
      <c r="H7" s="1213"/>
      <c r="I7" s="1213"/>
      <c r="J7" s="1213"/>
      <c r="K7" s="1213"/>
      <c r="L7" s="1213"/>
      <c r="M7" s="1213"/>
      <c r="N7" s="1213"/>
      <c r="O7" s="1213"/>
      <c r="P7" s="1213"/>
      <c r="Q7" s="1213"/>
      <c r="R7" s="1213"/>
      <c r="S7" s="1213"/>
      <c r="T7" s="1213"/>
      <c r="U7" s="1213"/>
      <c r="V7" s="1213"/>
      <c r="W7" s="1213"/>
      <c r="X7" s="1213"/>
      <c r="Y7" s="1213"/>
      <c r="Z7" s="1213"/>
      <c r="AA7" s="1213"/>
      <c r="AB7" s="1213"/>
      <c r="AC7" s="1213"/>
      <c r="AD7" s="1213"/>
      <c r="AE7" s="1213"/>
      <c r="AF7" s="1213"/>
      <c r="AG7" s="1213"/>
      <c r="AH7" s="1213"/>
      <c r="AI7" s="1213"/>
      <c r="AJ7" s="1213"/>
      <c r="AK7" s="1213"/>
      <c r="AL7" s="1213"/>
      <c r="AM7" s="1213"/>
      <c r="AN7" s="1213"/>
      <c r="AO7" s="1213"/>
      <c r="AP7" s="1213"/>
      <c r="AQ7" s="1213"/>
      <c r="AR7" s="1213"/>
      <c r="AS7" s="1213"/>
      <c r="AT7" s="1213"/>
      <c r="AU7" s="1213"/>
      <c r="AV7" s="1213"/>
      <c r="AW7" s="1213"/>
      <c r="AX7" s="1213"/>
      <c r="AY7" s="1213"/>
      <c r="AZ7" s="1213"/>
      <c r="BA7" s="1213"/>
      <c r="BB7" s="1213"/>
      <c r="BC7" s="1213"/>
      <c r="BD7" s="1213"/>
      <c r="BE7" s="1213"/>
      <c r="BF7" s="1213"/>
      <c r="BG7" s="1213"/>
      <c r="BH7" s="1213"/>
      <c r="BI7" s="1213"/>
      <c r="BJ7" s="1213"/>
      <c r="BK7" s="1213"/>
      <c r="BL7" s="1213"/>
      <c r="BM7" s="1213"/>
      <c r="BN7" s="1213"/>
      <c r="BO7" s="1213"/>
      <c r="BP7" s="1213"/>
      <c r="BQ7" s="1213"/>
      <c r="BR7" s="1213"/>
      <c r="BS7" s="1213"/>
      <c r="BT7" s="1213"/>
      <c r="BU7" s="1213"/>
      <c r="BV7" s="1213"/>
      <c r="BW7" s="1213"/>
      <c r="BX7" s="1213"/>
      <c r="BY7" s="1213"/>
      <c r="BZ7" s="1213"/>
      <c r="CA7" s="1213"/>
      <c r="CB7" s="1213"/>
      <c r="CC7" s="1213"/>
      <c r="CD7" s="1213"/>
      <c r="CE7" s="1213"/>
      <c r="CF7" s="1213"/>
      <c r="CG7" s="1213"/>
      <c r="CH7" s="1213"/>
      <c r="CI7" s="1213"/>
      <c r="CJ7" s="1213"/>
      <c r="CK7" s="1213"/>
      <c r="CL7" s="1213"/>
      <c r="CM7" s="1213"/>
      <c r="CN7" s="1213"/>
      <c r="CO7" s="1213"/>
      <c r="CP7" s="1213"/>
      <c r="CQ7" s="1213"/>
      <c r="CR7" s="1213"/>
      <c r="CS7" s="1213"/>
      <c r="CT7" s="1213"/>
      <c r="CU7" s="1213"/>
      <c r="CV7" s="1213"/>
      <c r="CW7" s="1213"/>
      <c r="CX7" s="1213"/>
      <c r="CY7" s="1213"/>
      <c r="CZ7" s="1213"/>
      <c r="DA7" s="1213"/>
      <c r="DB7" s="1213"/>
      <c r="DC7" s="1213"/>
      <c r="DD7" s="1213"/>
      <c r="DE7" s="1213"/>
    </row>
    <row r="8" spans="1:109" s="253" customFormat="1" ht="13.2" x14ac:dyDescent="0.2">
      <c r="A8" s="1213"/>
      <c r="B8" s="1213"/>
      <c r="C8" s="1213"/>
      <c r="D8" s="1213"/>
      <c r="E8" s="1213"/>
      <c r="F8" s="1213"/>
      <c r="G8" s="1213"/>
      <c r="H8" s="1213"/>
      <c r="I8" s="1213"/>
      <c r="J8" s="1213"/>
      <c r="K8" s="1213"/>
      <c r="L8" s="1213"/>
      <c r="M8" s="1213"/>
      <c r="N8" s="1213"/>
      <c r="O8" s="1213"/>
      <c r="P8" s="1213"/>
      <c r="Q8" s="1213"/>
      <c r="R8" s="1213"/>
      <c r="S8" s="1213"/>
      <c r="T8" s="1213"/>
      <c r="U8" s="1213"/>
      <c r="V8" s="1213"/>
      <c r="W8" s="1213"/>
      <c r="X8" s="1213"/>
      <c r="Y8" s="1213"/>
      <c r="Z8" s="1213"/>
      <c r="AA8" s="1213"/>
      <c r="AB8" s="1213"/>
      <c r="AC8" s="1213"/>
      <c r="AD8" s="1213"/>
      <c r="AE8" s="1213"/>
      <c r="AF8" s="1213"/>
      <c r="AG8" s="1213"/>
      <c r="AH8" s="1213"/>
      <c r="AI8" s="1213"/>
      <c r="AJ8" s="1213"/>
      <c r="AK8" s="1213"/>
      <c r="AL8" s="1213"/>
      <c r="AM8" s="1213"/>
      <c r="AN8" s="1213"/>
      <c r="AO8" s="1213"/>
      <c r="AP8" s="1213"/>
      <c r="AQ8" s="1213"/>
      <c r="AR8" s="1213"/>
      <c r="AS8" s="1213"/>
      <c r="AT8" s="1213"/>
      <c r="AU8" s="1213"/>
      <c r="AV8" s="1213"/>
      <c r="AW8" s="1213"/>
      <c r="AX8" s="1213"/>
      <c r="AY8" s="1213"/>
      <c r="AZ8" s="1213"/>
      <c r="BA8" s="1213"/>
      <c r="BB8" s="1213"/>
      <c r="BC8" s="1213"/>
      <c r="BD8" s="1213"/>
      <c r="BE8" s="1213"/>
      <c r="BF8" s="1213"/>
      <c r="BG8" s="1213"/>
      <c r="BH8" s="1213"/>
      <c r="BI8" s="1213"/>
      <c r="BJ8" s="1213"/>
      <c r="BK8" s="1213"/>
      <c r="BL8" s="1213"/>
      <c r="BM8" s="1213"/>
      <c r="BN8" s="1213"/>
      <c r="BO8" s="1213"/>
      <c r="BP8" s="1213"/>
      <c r="BQ8" s="1213"/>
      <c r="BR8" s="1213"/>
      <c r="BS8" s="1213"/>
      <c r="BT8" s="1213"/>
      <c r="BU8" s="1213"/>
      <c r="BV8" s="1213"/>
      <c r="BW8" s="1213"/>
      <c r="BX8" s="1213"/>
      <c r="BY8" s="1213"/>
      <c r="BZ8" s="1213"/>
      <c r="CA8" s="1213"/>
      <c r="CB8" s="1213"/>
      <c r="CC8" s="1213"/>
      <c r="CD8" s="1213"/>
      <c r="CE8" s="1213"/>
      <c r="CF8" s="1213"/>
      <c r="CG8" s="1213"/>
      <c r="CH8" s="1213"/>
      <c r="CI8" s="1213"/>
      <c r="CJ8" s="1213"/>
      <c r="CK8" s="1213"/>
      <c r="CL8" s="1213"/>
      <c r="CM8" s="1213"/>
      <c r="CN8" s="1213"/>
      <c r="CO8" s="1213"/>
      <c r="CP8" s="1213"/>
      <c r="CQ8" s="1213"/>
      <c r="CR8" s="1213"/>
      <c r="CS8" s="1213"/>
      <c r="CT8" s="1213"/>
      <c r="CU8" s="1213"/>
      <c r="CV8" s="1213"/>
      <c r="CW8" s="1213"/>
      <c r="CX8" s="1213"/>
      <c r="CY8" s="1213"/>
      <c r="CZ8" s="1213"/>
      <c r="DA8" s="1213"/>
      <c r="DB8" s="1213"/>
      <c r="DC8" s="1213"/>
      <c r="DD8" s="1213"/>
      <c r="DE8" s="1213"/>
    </row>
    <row r="9" spans="1:109" s="253" customFormat="1" ht="13.2" x14ac:dyDescent="0.2">
      <c r="A9" s="1213"/>
      <c r="B9" s="1213"/>
      <c r="C9" s="1213"/>
      <c r="D9" s="1213"/>
      <c r="E9" s="1213"/>
      <c r="F9" s="1213"/>
      <c r="G9" s="1213"/>
      <c r="H9" s="1213"/>
      <c r="I9" s="1213"/>
      <c r="J9" s="1213"/>
      <c r="K9" s="1213"/>
      <c r="L9" s="1213"/>
      <c r="M9" s="1213"/>
      <c r="N9" s="1213"/>
      <c r="O9" s="1213"/>
      <c r="P9" s="1213"/>
      <c r="Q9" s="1213"/>
      <c r="R9" s="1213"/>
      <c r="S9" s="1213"/>
      <c r="T9" s="1213"/>
      <c r="U9" s="1213"/>
      <c r="V9" s="1213"/>
      <c r="W9" s="1213"/>
      <c r="X9" s="1213"/>
      <c r="Y9" s="1213"/>
      <c r="Z9" s="1213"/>
      <c r="AA9" s="1213"/>
      <c r="AB9" s="1213"/>
      <c r="AC9" s="1213"/>
      <c r="AD9" s="1213"/>
      <c r="AE9" s="1213"/>
      <c r="AF9" s="1213"/>
      <c r="AG9" s="1213"/>
      <c r="AH9" s="1213"/>
      <c r="AI9" s="1213"/>
      <c r="AJ9" s="1213"/>
      <c r="AK9" s="1213"/>
      <c r="AL9" s="1213"/>
      <c r="AM9" s="1213"/>
      <c r="AN9" s="1213"/>
      <c r="AO9" s="1213"/>
      <c r="AP9" s="1213"/>
      <c r="AQ9" s="1213"/>
      <c r="AR9" s="1213"/>
      <c r="AS9" s="1213"/>
      <c r="AT9" s="1213"/>
      <c r="AU9" s="1213"/>
      <c r="AV9" s="1213"/>
      <c r="AW9" s="1213"/>
      <c r="AX9" s="1213"/>
      <c r="AY9" s="1213"/>
      <c r="AZ9" s="1213"/>
      <c r="BA9" s="1213"/>
      <c r="BB9" s="1213"/>
      <c r="BC9" s="1213"/>
      <c r="BD9" s="1213"/>
      <c r="BE9" s="1213"/>
      <c r="BF9" s="1213"/>
      <c r="BG9" s="1213"/>
      <c r="BH9" s="1213"/>
      <c r="BI9" s="1213"/>
      <c r="BJ9" s="1213"/>
      <c r="BK9" s="1213"/>
      <c r="BL9" s="1213"/>
      <c r="BM9" s="1213"/>
      <c r="BN9" s="1213"/>
      <c r="BO9" s="1213"/>
      <c r="BP9" s="1213"/>
      <c r="BQ9" s="1213"/>
      <c r="BR9" s="1213"/>
      <c r="BS9" s="1213"/>
      <c r="BT9" s="1213"/>
      <c r="BU9" s="1213"/>
      <c r="BV9" s="1213"/>
      <c r="BW9" s="1213"/>
      <c r="BX9" s="1213"/>
      <c r="BY9" s="1213"/>
      <c r="BZ9" s="1213"/>
      <c r="CA9" s="1213"/>
      <c r="CB9" s="1213"/>
      <c r="CC9" s="1213"/>
      <c r="CD9" s="1213"/>
      <c r="CE9" s="1213"/>
      <c r="CF9" s="1213"/>
      <c r="CG9" s="1213"/>
      <c r="CH9" s="1213"/>
      <c r="CI9" s="1213"/>
      <c r="CJ9" s="1213"/>
      <c r="CK9" s="1213"/>
      <c r="CL9" s="1213"/>
      <c r="CM9" s="1213"/>
      <c r="CN9" s="1213"/>
      <c r="CO9" s="1213"/>
      <c r="CP9" s="1213"/>
      <c r="CQ9" s="1213"/>
      <c r="CR9" s="1213"/>
      <c r="CS9" s="1213"/>
      <c r="CT9" s="1213"/>
      <c r="CU9" s="1213"/>
      <c r="CV9" s="1213"/>
      <c r="CW9" s="1213"/>
      <c r="CX9" s="1213"/>
      <c r="CY9" s="1213"/>
      <c r="CZ9" s="1213"/>
      <c r="DA9" s="1213"/>
      <c r="DB9" s="1213"/>
      <c r="DC9" s="1213"/>
      <c r="DD9" s="1213"/>
      <c r="DE9" s="1213"/>
    </row>
    <row r="10" spans="1:109" s="253" customFormat="1" ht="13.2" x14ac:dyDescent="0.2">
      <c r="A10" s="1213"/>
      <c r="B10" s="1213"/>
      <c r="C10" s="1213"/>
      <c r="D10" s="1213"/>
      <c r="E10" s="1213"/>
      <c r="F10" s="1213"/>
      <c r="G10" s="1213"/>
      <c r="H10" s="1213"/>
      <c r="I10" s="1213"/>
      <c r="J10" s="1213"/>
      <c r="K10" s="1213"/>
      <c r="L10" s="1213"/>
      <c r="M10" s="1213"/>
      <c r="N10" s="1213"/>
      <c r="O10" s="1213"/>
      <c r="P10" s="1213"/>
      <c r="Q10" s="1213"/>
      <c r="R10" s="1213"/>
      <c r="S10" s="1213"/>
      <c r="T10" s="1213"/>
      <c r="U10" s="1213"/>
      <c r="V10" s="1213"/>
      <c r="W10" s="1213"/>
      <c r="X10" s="1213"/>
      <c r="Y10" s="1213"/>
      <c r="Z10" s="1213"/>
      <c r="AA10" s="1213"/>
      <c r="AB10" s="1213"/>
      <c r="AC10" s="1213"/>
      <c r="AD10" s="1213"/>
      <c r="AE10" s="1213"/>
      <c r="AF10" s="1213"/>
      <c r="AG10" s="1213"/>
      <c r="AH10" s="1213"/>
      <c r="AI10" s="1213"/>
      <c r="AJ10" s="1213"/>
      <c r="AK10" s="1213"/>
      <c r="AL10" s="1213"/>
      <c r="AM10" s="1213"/>
      <c r="AN10" s="1213"/>
      <c r="AO10" s="1213"/>
      <c r="AP10" s="1213"/>
      <c r="AQ10" s="1213"/>
      <c r="AR10" s="1213"/>
      <c r="AS10" s="1213"/>
      <c r="AT10" s="1213"/>
      <c r="AU10" s="1213"/>
      <c r="AV10" s="1213"/>
      <c r="AW10" s="1213"/>
      <c r="AX10" s="1213"/>
      <c r="AY10" s="1213"/>
      <c r="AZ10" s="1213"/>
      <c r="BA10" s="1213"/>
      <c r="BB10" s="1213"/>
      <c r="BC10" s="1213"/>
      <c r="BD10" s="1213"/>
      <c r="BE10" s="1213"/>
      <c r="BF10" s="1213"/>
      <c r="BG10" s="1213"/>
      <c r="BH10" s="1213"/>
      <c r="BI10" s="1213"/>
      <c r="BJ10" s="1213"/>
      <c r="BK10" s="1213"/>
      <c r="BL10" s="1213"/>
      <c r="BM10" s="1213"/>
      <c r="BN10" s="1213"/>
      <c r="BO10" s="1213"/>
      <c r="BP10" s="1213"/>
      <c r="BQ10" s="1213"/>
      <c r="BR10" s="1213"/>
      <c r="BS10" s="1213"/>
      <c r="BT10" s="1213"/>
      <c r="BU10" s="1213"/>
      <c r="BV10" s="1213"/>
      <c r="BW10" s="1213"/>
      <c r="BX10" s="1213"/>
      <c r="BY10" s="1213"/>
      <c r="BZ10" s="1213"/>
      <c r="CA10" s="1213"/>
      <c r="CB10" s="1213"/>
      <c r="CC10" s="1213"/>
      <c r="CD10" s="1213"/>
      <c r="CE10" s="1213"/>
      <c r="CF10" s="1213"/>
      <c r="CG10" s="1213"/>
      <c r="CH10" s="1213"/>
      <c r="CI10" s="1213"/>
      <c r="CJ10" s="1213"/>
      <c r="CK10" s="1213"/>
      <c r="CL10" s="1213"/>
      <c r="CM10" s="1213"/>
      <c r="CN10" s="1213"/>
      <c r="CO10" s="1213"/>
      <c r="CP10" s="1213"/>
      <c r="CQ10" s="1213"/>
      <c r="CR10" s="1213"/>
      <c r="CS10" s="1213"/>
      <c r="CT10" s="1213"/>
      <c r="CU10" s="1213"/>
      <c r="CV10" s="1213"/>
      <c r="CW10" s="1213"/>
      <c r="CX10" s="1213"/>
      <c r="CY10" s="1213"/>
      <c r="CZ10" s="1213"/>
      <c r="DA10" s="1213"/>
      <c r="DB10" s="1213"/>
      <c r="DC10" s="1213"/>
      <c r="DD10" s="1213"/>
      <c r="DE10" s="1213"/>
    </row>
    <row r="11" spans="1:109" s="253" customFormat="1" ht="13.2" x14ac:dyDescent="0.2">
      <c r="A11" s="1213"/>
      <c r="B11" s="1213"/>
      <c r="C11" s="1213"/>
      <c r="D11" s="1213"/>
      <c r="E11" s="1213"/>
      <c r="F11" s="1213"/>
      <c r="G11" s="1213"/>
      <c r="H11" s="1213"/>
      <c r="I11" s="1213"/>
      <c r="J11" s="1213"/>
      <c r="K11" s="1213"/>
      <c r="L11" s="1213"/>
      <c r="M11" s="1213"/>
      <c r="N11" s="1213"/>
      <c r="O11" s="1213"/>
      <c r="P11" s="1213"/>
      <c r="Q11" s="1213"/>
      <c r="R11" s="1213"/>
      <c r="S11" s="1213"/>
      <c r="T11" s="1213"/>
      <c r="U11" s="1213"/>
      <c r="V11" s="1213"/>
      <c r="W11" s="1213"/>
      <c r="X11" s="1213"/>
      <c r="Y11" s="1213"/>
      <c r="Z11" s="1213"/>
      <c r="AA11" s="1213"/>
      <c r="AB11" s="1213"/>
      <c r="AC11" s="1213"/>
      <c r="AD11" s="1213"/>
      <c r="AE11" s="1213"/>
      <c r="AF11" s="1213"/>
      <c r="AG11" s="1213"/>
      <c r="AH11" s="1213"/>
      <c r="AI11" s="1213"/>
      <c r="AJ11" s="1213"/>
      <c r="AK11" s="1213"/>
      <c r="AL11" s="1213"/>
      <c r="AM11" s="1213"/>
      <c r="AN11" s="1213"/>
      <c r="AO11" s="1213"/>
      <c r="AP11" s="1213"/>
      <c r="AQ11" s="1213"/>
      <c r="AR11" s="1213"/>
      <c r="AS11" s="1213"/>
      <c r="AT11" s="1213"/>
      <c r="AU11" s="1213"/>
      <c r="AV11" s="1213"/>
      <c r="AW11" s="1213"/>
      <c r="AX11" s="1213"/>
      <c r="AY11" s="1213"/>
      <c r="AZ11" s="1213"/>
      <c r="BA11" s="1213"/>
      <c r="BB11" s="1213"/>
      <c r="BC11" s="1213"/>
      <c r="BD11" s="1213"/>
      <c r="BE11" s="1213"/>
      <c r="BF11" s="1213"/>
      <c r="BG11" s="1213"/>
      <c r="BH11" s="1213"/>
      <c r="BI11" s="1213"/>
      <c r="BJ11" s="1213"/>
      <c r="BK11" s="1213"/>
      <c r="BL11" s="1213"/>
      <c r="BM11" s="1213"/>
      <c r="BN11" s="1213"/>
      <c r="BO11" s="1213"/>
      <c r="BP11" s="1213"/>
      <c r="BQ11" s="1213"/>
      <c r="BR11" s="1213"/>
      <c r="BS11" s="1213"/>
      <c r="BT11" s="1213"/>
      <c r="BU11" s="1213"/>
      <c r="BV11" s="1213"/>
      <c r="BW11" s="1213"/>
      <c r="BX11" s="1213"/>
      <c r="BY11" s="1213"/>
      <c r="BZ11" s="1213"/>
      <c r="CA11" s="1213"/>
      <c r="CB11" s="1213"/>
      <c r="CC11" s="1213"/>
      <c r="CD11" s="1213"/>
      <c r="CE11" s="1213"/>
      <c r="CF11" s="1213"/>
      <c r="CG11" s="1213"/>
      <c r="CH11" s="1213"/>
      <c r="CI11" s="1213"/>
      <c r="CJ11" s="1213"/>
      <c r="CK11" s="1213"/>
      <c r="CL11" s="1213"/>
      <c r="CM11" s="1213"/>
      <c r="CN11" s="1213"/>
      <c r="CO11" s="1213"/>
      <c r="CP11" s="1213"/>
      <c r="CQ11" s="1213"/>
      <c r="CR11" s="1213"/>
      <c r="CS11" s="1213"/>
      <c r="CT11" s="1213"/>
      <c r="CU11" s="1213"/>
      <c r="CV11" s="1213"/>
      <c r="CW11" s="1213"/>
      <c r="CX11" s="1213"/>
      <c r="CY11" s="1213"/>
      <c r="CZ11" s="1213"/>
      <c r="DA11" s="1213"/>
      <c r="DB11" s="1213"/>
      <c r="DC11" s="1213"/>
      <c r="DD11" s="1213"/>
      <c r="DE11" s="1213"/>
    </row>
    <row r="12" spans="1:109" s="253" customFormat="1" ht="13.2" x14ac:dyDescent="0.2">
      <c r="A12" s="1213"/>
      <c r="B12" s="1213"/>
      <c r="C12" s="1213"/>
      <c r="D12" s="1213"/>
      <c r="E12" s="1213"/>
      <c r="F12" s="1213"/>
      <c r="G12" s="1213"/>
      <c r="H12" s="1213"/>
      <c r="I12" s="1213"/>
      <c r="J12" s="1213"/>
      <c r="K12" s="1213"/>
      <c r="L12" s="1213"/>
      <c r="M12" s="1213"/>
      <c r="N12" s="1213"/>
      <c r="O12" s="1213"/>
      <c r="P12" s="1213"/>
      <c r="Q12" s="1213"/>
      <c r="R12" s="1213"/>
      <c r="S12" s="1213"/>
      <c r="T12" s="1213"/>
      <c r="U12" s="1213"/>
      <c r="V12" s="1213"/>
      <c r="W12" s="1213"/>
      <c r="X12" s="1213"/>
      <c r="Y12" s="1213"/>
      <c r="Z12" s="1213"/>
      <c r="AA12" s="1213"/>
      <c r="AB12" s="1213"/>
      <c r="AC12" s="1213"/>
      <c r="AD12" s="1213"/>
      <c r="AE12" s="1213"/>
      <c r="AF12" s="1213"/>
      <c r="AG12" s="1213"/>
      <c r="AH12" s="1213"/>
      <c r="AI12" s="1213"/>
      <c r="AJ12" s="1213"/>
      <c r="AK12" s="1213"/>
      <c r="AL12" s="1213"/>
      <c r="AM12" s="1213"/>
      <c r="AN12" s="1213"/>
      <c r="AO12" s="1213"/>
      <c r="AP12" s="1213"/>
      <c r="AQ12" s="1213"/>
      <c r="AR12" s="1213"/>
      <c r="AS12" s="1213"/>
      <c r="AT12" s="1213"/>
      <c r="AU12" s="1213"/>
      <c r="AV12" s="1213"/>
      <c r="AW12" s="1213"/>
      <c r="AX12" s="1213"/>
      <c r="AY12" s="1213"/>
      <c r="AZ12" s="1213"/>
      <c r="BA12" s="1213"/>
      <c r="BB12" s="1213"/>
      <c r="BC12" s="1213"/>
      <c r="BD12" s="1213"/>
      <c r="BE12" s="1213"/>
      <c r="BF12" s="1213"/>
      <c r="BG12" s="1213"/>
      <c r="BH12" s="1213"/>
      <c r="BI12" s="1213"/>
      <c r="BJ12" s="1213"/>
      <c r="BK12" s="1213"/>
      <c r="BL12" s="1213"/>
      <c r="BM12" s="1213"/>
      <c r="BN12" s="1213"/>
      <c r="BO12" s="1213"/>
      <c r="BP12" s="1213"/>
      <c r="BQ12" s="1213"/>
      <c r="BR12" s="1213"/>
      <c r="BS12" s="1213"/>
      <c r="BT12" s="1213"/>
      <c r="BU12" s="1213"/>
      <c r="BV12" s="1213"/>
      <c r="BW12" s="1213"/>
      <c r="BX12" s="1213"/>
      <c r="BY12" s="1213"/>
      <c r="BZ12" s="1213"/>
      <c r="CA12" s="1213"/>
      <c r="CB12" s="1213"/>
      <c r="CC12" s="1213"/>
      <c r="CD12" s="1213"/>
      <c r="CE12" s="1213"/>
      <c r="CF12" s="1213"/>
      <c r="CG12" s="1213"/>
      <c r="CH12" s="1213"/>
      <c r="CI12" s="1213"/>
      <c r="CJ12" s="1213"/>
      <c r="CK12" s="1213"/>
      <c r="CL12" s="1213"/>
      <c r="CM12" s="1213"/>
      <c r="CN12" s="1213"/>
      <c r="CO12" s="1213"/>
      <c r="CP12" s="1213"/>
      <c r="CQ12" s="1213"/>
      <c r="CR12" s="1213"/>
      <c r="CS12" s="1213"/>
      <c r="CT12" s="1213"/>
      <c r="CU12" s="1213"/>
      <c r="CV12" s="1213"/>
      <c r="CW12" s="1213"/>
      <c r="CX12" s="1213"/>
      <c r="CY12" s="1213"/>
      <c r="CZ12" s="1213"/>
      <c r="DA12" s="1213"/>
      <c r="DB12" s="1213"/>
      <c r="DC12" s="1213"/>
      <c r="DD12" s="1213"/>
      <c r="DE12" s="1213"/>
    </row>
    <row r="13" spans="1:109" s="253" customFormat="1" ht="13.2" x14ac:dyDescent="0.2">
      <c r="A13" s="1213"/>
      <c r="B13" s="1213"/>
      <c r="C13" s="1213"/>
      <c r="D13" s="1213"/>
      <c r="E13" s="1213"/>
      <c r="F13" s="1213"/>
      <c r="G13" s="1213"/>
      <c r="H13" s="1213"/>
      <c r="I13" s="1213"/>
      <c r="J13" s="1213"/>
      <c r="K13" s="1213"/>
      <c r="L13" s="1213"/>
      <c r="M13" s="1213"/>
      <c r="N13" s="1213"/>
      <c r="O13" s="1213"/>
      <c r="P13" s="1213"/>
      <c r="Q13" s="1213"/>
      <c r="R13" s="1213"/>
      <c r="S13" s="1213"/>
      <c r="T13" s="1213"/>
      <c r="U13" s="1213"/>
      <c r="V13" s="1213"/>
      <c r="W13" s="1213"/>
      <c r="X13" s="1213"/>
      <c r="Y13" s="1213"/>
      <c r="Z13" s="1213"/>
      <c r="AA13" s="1213"/>
      <c r="AB13" s="1213"/>
      <c r="AC13" s="1213"/>
      <c r="AD13" s="1213"/>
      <c r="AE13" s="1213"/>
      <c r="AF13" s="1213"/>
      <c r="AG13" s="1213"/>
      <c r="AH13" s="1213"/>
      <c r="AI13" s="1213"/>
      <c r="AJ13" s="1213"/>
      <c r="AK13" s="1213"/>
      <c r="AL13" s="1213"/>
      <c r="AM13" s="1213"/>
      <c r="AN13" s="1213"/>
      <c r="AO13" s="1213"/>
      <c r="AP13" s="1213"/>
      <c r="AQ13" s="1213"/>
      <c r="AR13" s="1213"/>
      <c r="AS13" s="1213"/>
      <c r="AT13" s="1213"/>
      <c r="AU13" s="1213"/>
      <c r="AV13" s="1213"/>
      <c r="AW13" s="1213"/>
      <c r="AX13" s="1213"/>
      <c r="AY13" s="1213"/>
      <c r="AZ13" s="1213"/>
      <c r="BA13" s="1213"/>
      <c r="BB13" s="1213"/>
      <c r="BC13" s="1213"/>
      <c r="BD13" s="1213"/>
      <c r="BE13" s="1213"/>
      <c r="BF13" s="1213"/>
      <c r="BG13" s="1213"/>
      <c r="BH13" s="1213"/>
      <c r="BI13" s="1213"/>
      <c r="BJ13" s="1213"/>
      <c r="BK13" s="1213"/>
      <c r="BL13" s="1213"/>
      <c r="BM13" s="1213"/>
      <c r="BN13" s="1213"/>
      <c r="BO13" s="1213"/>
      <c r="BP13" s="1213"/>
      <c r="BQ13" s="1213"/>
      <c r="BR13" s="1213"/>
      <c r="BS13" s="1213"/>
      <c r="BT13" s="1213"/>
      <c r="BU13" s="1213"/>
      <c r="BV13" s="1213"/>
      <c r="BW13" s="1213"/>
      <c r="BX13" s="1213"/>
      <c r="BY13" s="1213"/>
      <c r="BZ13" s="1213"/>
      <c r="CA13" s="1213"/>
      <c r="CB13" s="1213"/>
      <c r="CC13" s="1213"/>
      <c r="CD13" s="1213"/>
      <c r="CE13" s="1213"/>
      <c r="CF13" s="1213"/>
      <c r="CG13" s="1213"/>
      <c r="CH13" s="1213"/>
      <c r="CI13" s="1213"/>
      <c r="CJ13" s="1213"/>
      <c r="CK13" s="1213"/>
      <c r="CL13" s="1213"/>
      <c r="CM13" s="1213"/>
      <c r="CN13" s="1213"/>
      <c r="CO13" s="1213"/>
      <c r="CP13" s="1213"/>
      <c r="CQ13" s="1213"/>
      <c r="CR13" s="1213"/>
      <c r="CS13" s="1213"/>
      <c r="CT13" s="1213"/>
      <c r="CU13" s="1213"/>
      <c r="CV13" s="1213"/>
      <c r="CW13" s="1213"/>
      <c r="CX13" s="1213"/>
      <c r="CY13" s="1213"/>
      <c r="CZ13" s="1213"/>
      <c r="DA13" s="1213"/>
      <c r="DB13" s="1213"/>
      <c r="DC13" s="1213"/>
      <c r="DD13" s="1213"/>
      <c r="DE13" s="1213"/>
    </row>
    <row r="14" spans="1:109" s="253" customFormat="1" ht="13.2" x14ac:dyDescent="0.2">
      <c r="A14" s="1213"/>
      <c r="B14" s="1213"/>
      <c r="C14" s="1213"/>
      <c r="D14" s="1213"/>
      <c r="E14" s="1213"/>
      <c r="F14" s="1213"/>
      <c r="G14" s="1213"/>
      <c r="H14" s="1213"/>
      <c r="I14" s="1213"/>
      <c r="J14" s="1213"/>
      <c r="K14" s="1213"/>
      <c r="L14" s="1213"/>
      <c r="M14" s="1213"/>
      <c r="N14" s="1213"/>
      <c r="O14" s="1213"/>
      <c r="P14" s="1213"/>
      <c r="Q14" s="1213"/>
      <c r="R14" s="1213"/>
      <c r="S14" s="1213"/>
      <c r="T14" s="1213"/>
      <c r="U14" s="1213"/>
      <c r="V14" s="1213"/>
      <c r="W14" s="1213"/>
      <c r="X14" s="1213"/>
      <c r="Y14" s="1213"/>
      <c r="Z14" s="1213"/>
      <c r="AA14" s="1213"/>
      <c r="AB14" s="1213"/>
      <c r="AC14" s="1213"/>
      <c r="AD14" s="1213"/>
      <c r="AE14" s="1213"/>
      <c r="AF14" s="1213"/>
      <c r="AG14" s="1213"/>
      <c r="AH14" s="1213"/>
      <c r="AI14" s="1213"/>
      <c r="AJ14" s="1213"/>
      <c r="AK14" s="1213"/>
      <c r="AL14" s="1213"/>
      <c r="AM14" s="1213"/>
      <c r="AN14" s="1213"/>
      <c r="AO14" s="1213"/>
      <c r="AP14" s="1213"/>
      <c r="AQ14" s="1213"/>
      <c r="AR14" s="1213"/>
      <c r="AS14" s="1213"/>
      <c r="AT14" s="1213"/>
      <c r="AU14" s="1213"/>
      <c r="AV14" s="1213"/>
      <c r="AW14" s="1213"/>
      <c r="AX14" s="1213"/>
      <c r="AY14" s="1213"/>
      <c r="AZ14" s="1213"/>
      <c r="BA14" s="1213"/>
      <c r="BB14" s="1213"/>
      <c r="BC14" s="1213"/>
      <c r="BD14" s="1213"/>
      <c r="BE14" s="1213"/>
      <c r="BF14" s="1213"/>
      <c r="BG14" s="1213"/>
      <c r="BH14" s="1213"/>
      <c r="BI14" s="1213"/>
      <c r="BJ14" s="1213"/>
      <c r="BK14" s="1213"/>
      <c r="BL14" s="1213"/>
      <c r="BM14" s="1213"/>
      <c r="BN14" s="1213"/>
      <c r="BO14" s="1213"/>
      <c r="BP14" s="1213"/>
      <c r="BQ14" s="1213"/>
      <c r="BR14" s="1213"/>
      <c r="BS14" s="1213"/>
      <c r="BT14" s="1213"/>
      <c r="BU14" s="1213"/>
      <c r="BV14" s="1213"/>
      <c r="BW14" s="1213"/>
      <c r="BX14" s="1213"/>
      <c r="BY14" s="1213"/>
      <c r="BZ14" s="1213"/>
      <c r="CA14" s="1213"/>
      <c r="CB14" s="1213"/>
      <c r="CC14" s="1213"/>
      <c r="CD14" s="1213"/>
      <c r="CE14" s="1213"/>
      <c r="CF14" s="1213"/>
      <c r="CG14" s="1213"/>
      <c r="CH14" s="1213"/>
      <c r="CI14" s="1213"/>
      <c r="CJ14" s="1213"/>
      <c r="CK14" s="1213"/>
      <c r="CL14" s="1213"/>
      <c r="CM14" s="1213"/>
      <c r="CN14" s="1213"/>
      <c r="CO14" s="1213"/>
      <c r="CP14" s="1213"/>
      <c r="CQ14" s="1213"/>
      <c r="CR14" s="1213"/>
      <c r="CS14" s="1213"/>
      <c r="CT14" s="1213"/>
      <c r="CU14" s="1213"/>
      <c r="CV14" s="1213"/>
      <c r="CW14" s="1213"/>
      <c r="CX14" s="1213"/>
      <c r="CY14" s="1213"/>
      <c r="CZ14" s="1213"/>
      <c r="DA14" s="1213"/>
      <c r="DB14" s="1213"/>
      <c r="DC14" s="1213"/>
      <c r="DD14" s="1213"/>
      <c r="DE14" s="1213"/>
    </row>
    <row r="15" spans="1:109" s="253" customFormat="1" ht="13.2" x14ac:dyDescent="0.2">
      <c r="A15" s="255"/>
      <c r="B15" s="1213"/>
      <c r="C15" s="1213"/>
      <c r="D15" s="1213"/>
      <c r="E15" s="1213"/>
      <c r="F15" s="1213"/>
      <c r="G15" s="1213"/>
      <c r="H15" s="1213"/>
      <c r="I15" s="1213"/>
      <c r="J15" s="1213"/>
      <c r="K15" s="1213"/>
      <c r="L15" s="1213"/>
      <c r="M15" s="1213"/>
      <c r="N15" s="1213"/>
      <c r="O15" s="1213"/>
      <c r="P15" s="1213"/>
      <c r="Q15" s="1213"/>
      <c r="R15" s="1213"/>
      <c r="S15" s="1213"/>
      <c r="T15" s="1213"/>
      <c r="U15" s="1213"/>
      <c r="V15" s="1213"/>
      <c r="W15" s="1213"/>
      <c r="X15" s="1213"/>
      <c r="Y15" s="1213"/>
      <c r="Z15" s="1213"/>
      <c r="AA15" s="1213"/>
      <c r="AB15" s="1213"/>
      <c r="AC15" s="1213"/>
      <c r="AD15" s="1213"/>
      <c r="AE15" s="1213"/>
      <c r="AF15" s="1213"/>
      <c r="AG15" s="1213"/>
      <c r="AH15" s="1213"/>
      <c r="AI15" s="1213"/>
      <c r="AJ15" s="1213"/>
      <c r="AK15" s="1213"/>
      <c r="AL15" s="1213"/>
      <c r="AM15" s="1213"/>
      <c r="AN15" s="1213"/>
      <c r="AO15" s="1213"/>
      <c r="AP15" s="1213"/>
      <c r="AQ15" s="1213"/>
      <c r="AR15" s="1213"/>
      <c r="AS15" s="1213"/>
      <c r="AT15" s="1213"/>
      <c r="AU15" s="1213"/>
      <c r="AV15" s="1213"/>
      <c r="AW15" s="1213"/>
      <c r="AX15" s="1213"/>
      <c r="AY15" s="1213"/>
      <c r="AZ15" s="1213"/>
      <c r="BA15" s="1213"/>
      <c r="BB15" s="1213"/>
      <c r="BC15" s="1213"/>
      <c r="BD15" s="1213"/>
      <c r="BE15" s="1213"/>
      <c r="BF15" s="1213"/>
      <c r="BG15" s="1213"/>
      <c r="BH15" s="1213"/>
      <c r="BI15" s="1213"/>
      <c r="BJ15" s="1213"/>
      <c r="BK15" s="1213"/>
      <c r="BL15" s="1213"/>
      <c r="BM15" s="1213"/>
      <c r="BN15" s="1213"/>
      <c r="BO15" s="1213"/>
      <c r="BP15" s="1213"/>
      <c r="BQ15" s="1213"/>
      <c r="BR15" s="1213"/>
      <c r="BS15" s="1213"/>
      <c r="BT15" s="1213"/>
      <c r="BU15" s="1213"/>
      <c r="BV15" s="1213"/>
      <c r="BW15" s="1213"/>
      <c r="BX15" s="1213"/>
      <c r="BY15" s="1213"/>
      <c r="BZ15" s="1213"/>
      <c r="CA15" s="1213"/>
      <c r="CB15" s="1213"/>
      <c r="CC15" s="1213"/>
      <c r="CD15" s="1213"/>
      <c r="CE15" s="1213"/>
      <c r="CF15" s="1213"/>
      <c r="CG15" s="1213"/>
      <c r="CH15" s="1213"/>
      <c r="CI15" s="1213"/>
      <c r="CJ15" s="1213"/>
      <c r="CK15" s="1213"/>
      <c r="CL15" s="1213"/>
      <c r="CM15" s="1213"/>
      <c r="CN15" s="1213"/>
      <c r="CO15" s="1213"/>
      <c r="CP15" s="1213"/>
      <c r="CQ15" s="1213"/>
      <c r="CR15" s="1213"/>
      <c r="CS15" s="1213"/>
      <c r="CT15" s="1213"/>
      <c r="CU15" s="1213"/>
      <c r="CV15" s="1213"/>
      <c r="CW15" s="1213"/>
      <c r="CX15" s="1213"/>
      <c r="CY15" s="1213"/>
      <c r="CZ15" s="1213"/>
      <c r="DA15" s="1213"/>
      <c r="DB15" s="1213"/>
      <c r="DC15" s="1213"/>
      <c r="DD15" s="1213"/>
      <c r="DE15" s="1213"/>
    </row>
    <row r="16" spans="1:109" s="253" customFormat="1" ht="13.2" x14ac:dyDescent="0.2">
      <c r="A16" s="255"/>
      <c r="B16" s="1213"/>
      <c r="C16" s="1213"/>
      <c r="D16" s="1213"/>
      <c r="E16" s="1213"/>
      <c r="F16" s="1213"/>
      <c r="G16" s="1213"/>
      <c r="H16" s="1213"/>
      <c r="I16" s="1213"/>
      <c r="J16" s="1213"/>
      <c r="K16" s="1213"/>
      <c r="L16" s="1213"/>
      <c r="M16" s="1213"/>
      <c r="N16" s="1213"/>
      <c r="O16" s="1213"/>
      <c r="P16" s="1213"/>
      <c r="Q16" s="1213"/>
      <c r="R16" s="1213"/>
      <c r="S16" s="1213"/>
      <c r="T16" s="1213"/>
      <c r="U16" s="1213"/>
      <c r="V16" s="1213"/>
      <c r="W16" s="1213"/>
      <c r="X16" s="1213"/>
      <c r="Y16" s="1213"/>
      <c r="Z16" s="1213"/>
      <c r="AA16" s="1213"/>
      <c r="AB16" s="1213"/>
      <c r="AC16" s="1213"/>
      <c r="AD16" s="1213"/>
      <c r="AE16" s="1213"/>
      <c r="AF16" s="1213"/>
      <c r="AG16" s="1213"/>
      <c r="AH16" s="1213"/>
      <c r="AI16" s="1213"/>
      <c r="AJ16" s="1213"/>
      <c r="AK16" s="1213"/>
      <c r="AL16" s="1213"/>
      <c r="AM16" s="1213"/>
      <c r="AN16" s="1213"/>
      <c r="AO16" s="1213"/>
      <c r="AP16" s="1213"/>
      <c r="AQ16" s="1213"/>
      <c r="AR16" s="1213"/>
      <c r="AS16" s="1213"/>
      <c r="AT16" s="1213"/>
      <c r="AU16" s="1213"/>
      <c r="AV16" s="1213"/>
      <c r="AW16" s="1213"/>
      <c r="AX16" s="1213"/>
      <c r="AY16" s="1213"/>
      <c r="AZ16" s="1213"/>
      <c r="BA16" s="1213"/>
      <c r="BB16" s="1213"/>
      <c r="BC16" s="1213"/>
      <c r="BD16" s="1213"/>
      <c r="BE16" s="1213"/>
      <c r="BF16" s="1213"/>
      <c r="BG16" s="1213"/>
      <c r="BH16" s="1213"/>
      <c r="BI16" s="1213"/>
      <c r="BJ16" s="1213"/>
      <c r="BK16" s="1213"/>
      <c r="BL16" s="1213"/>
      <c r="BM16" s="1213"/>
      <c r="BN16" s="1213"/>
      <c r="BO16" s="1213"/>
      <c r="BP16" s="1213"/>
      <c r="BQ16" s="1213"/>
      <c r="BR16" s="1213"/>
      <c r="BS16" s="1213"/>
      <c r="BT16" s="1213"/>
      <c r="BU16" s="1213"/>
      <c r="BV16" s="1213"/>
      <c r="BW16" s="1213"/>
      <c r="BX16" s="1213"/>
      <c r="BY16" s="1213"/>
      <c r="BZ16" s="1213"/>
      <c r="CA16" s="1213"/>
      <c r="CB16" s="1213"/>
      <c r="CC16" s="1213"/>
      <c r="CD16" s="1213"/>
      <c r="CE16" s="1213"/>
      <c r="CF16" s="1213"/>
      <c r="CG16" s="1213"/>
      <c r="CH16" s="1213"/>
      <c r="CI16" s="1213"/>
      <c r="CJ16" s="1213"/>
      <c r="CK16" s="1213"/>
      <c r="CL16" s="1213"/>
      <c r="CM16" s="1213"/>
      <c r="CN16" s="1213"/>
      <c r="CO16" s="1213"/>
      <c r="CP16" s="1213"/>
      <c r="CQ16" s="1213"/>
      <c r="CR16" s="1213"/>
      <c r="CS16" s="1213"/>
      <c r="CT16" s="1213"/>
      <c r="CU16" s="1213"/>
      <c r="CV16" s="1213"/>
      <c r="CW16" s="1213"/>
      <c r="CX16" s="1213"/>
      <c r="CY16" s="1213"/>
      <c r="CZ16" s="1213"/>
      <c r="DA16" s="1213"/>
      <c r="DB16" s="1213"/>
      <c r="DC16" s="1213"/>
      <c r="DD16" s="1213"/>
      <c r="DE16" s="1213"/>
    </row>
    <row r="17" spans="1:109" s="253" customFormat="1" ht="13.2" x14ac:dyDescent="0.2">
      <c r="A17" s="255"/>
      <c r="B17" s="1213"/>
      <c r="C17" s="1213"/>
      <c r="D17" s="1213"/>
      <c r="E17" s="1213"/>
      <c r="F17" s="1213"/>
      <c r="G17" s="1213"/>
      <c r="H17" s="1213"/>
      <c r="I17" s="1213"/>
      <c r="J17" s="1213"/>
      <c r="K17" s="1213"/>
      <c r="L17" s="1213"/>
      <c r="M17" s="1213"/>
      <c r="N17" s="1213"/>
      <c r="O17" s="1213"/>
      <c r="P17" s="1213"/>
      <c r="Q17" s="1213"/>
      <c r="R17" s="1213"/>
      <c r="S17" s="1213"/>
      <c r="T17" s="1213"/>
      <c r="U17" s="1213"/>
      <c r="V17" s="1213"/>
      <c r="W17" s="1213"/>
      <c r="X17" s="1213"/>
      <c r="Y17" s="1213"/>
      <c r="Z17" s="1213"/>
      <c r="AA17" s="1213"/>
      <c r="AB17" s="1213"/>
      <c r="AC17" s="1213"/>
      <c r="AD17" s="1213"/>
      <c r="AE17" s="1213"/>
      <c r="AF17" s="1213"/>
      <c r="AG17" s="1213"/>
      <c r="AH17" s="1213"/>
      <c r="AI17" s="1213"/>
      <c r="AJ17" s="1213"/>
      <c r="AK17" s="1213"/>
      <c r="AL17" s="1213"/>
      <c r="AM17" s="1213"/>
      <c r="AN17" s="1213"/>
      <c r="AO17" s="1213"/>
      <c r="AP17" s="1213"/>
      <c r="AQ17" s="1213"/>
      <c r="AR17" s="1213"/>
      <c r="AS17" s="1213"/>
      <c r="AT17" s="1213"/>
      <c r="AU17" s="1213"/>
      <c r="AV17" s="1213"/>
      <c r="AW17" s="1213"/>
      <c r="AX17" s="1213"/>
      <c r="AY17" s="1213"/>
      <c r="AZ17" s="1213"/>
      <c r="BA17" s="1213"/>
      <c r="BB17" s="1213"/>
      <c r="BC17" s="1213"/>
      <c r="BD17" s="1213"/>
      <c r="BE17" s="1213"/>
      <c r="BF17" s="1213"/>
      <c r="BG17" s="1213"/>
      <c r="BH17" s="1213"/>
      <c r="BI17" s="1213"/>
      <c r="BJ17" s="1213"/>
      <c r="BK17" s="1213"/>
      <c r="BL17" s="1213"/>
      <c r="BM17" s="1213"/>
      <c r="BN17" s="1213"/>
      <c r="BO17" s="1213"/>
      <c r="BP17" s="1213"/>
      <c r="BQ17" s="1213"/>
      <c r="BR17" s="1213"/>
      <c r="BS17" s="1213"/>
      <c r="BT17" s="1213"/>
      <c r="BU17" s="1213"/>
      <c r="BV17" s="1213"/>
      <c r="BW17" s="1213"/>
      <c r="BX17" s="1213"/>
      <c r="BY17" s="1213"/>
      <c r="BZ17" s="1213"/>
      <c r="CA17" s="1213"/>
      <c r="CB17" s="1213"/>
      <c r="CC17" s="1213"/>
      <c r="CD17" s="1213"/>
      <c r="CE17" s="1213"/>
      <c r="CF17" s="1213"/>
      <c r="CG17" s="1213"/>
      <c r="CH17" s="1213"/>
      <c r="CI17" s="1213"/>
      <c r="CJ17" s="1213"/>
      <c r="CK17" s="1213"/>
      <c r="CL17" s="1213"/>
      <c r="CM17" s="1213"/>
      <c r="CN17" s="1213"/>
      <c r="CO17" s="1213"/>
      <c r="CP17" s="1213"/>
      <c r="CQ17" s="1213"/>
      <c r="CR17" s="1213"/>
      <c r="CS17" s="1213"/>
      <c r="CT17" s="1213"/>
      <c r="CU17" s="1213"/>
      <c r="CV17" s="1213"/>
      <c r="CW17" s="1213"/>
      <c r="CX17" s="1213"/>
      <c r="CY17" s="1213"/>
      <c r="CZ17" s="1213"/>
      <c r="DA17" s="1213"/>
      <c r="DB17" s="1213"/>
      <c r="DC17" s="1213"/>
      <c r="DD17" s="1213"/>
      <c r="DE17" s="1213"/>
    </row>
    <row r="18" spans="1:109" s="253" customFormat="1" ht="13.2" x14ac:dyDescent="0.2">
      <c r="A18" s="255"/>
      <c r="B18" s="1213"/>
      <c r="C18" s="1213"/>
      <c r="D18" s="1213"/>
      <c r="E18" s="1213"/>
      <c r="F18" s="1213"/>
      <c r="G18" s="1213"/>
      <c r="H18" s="1213"/>
      <c r="I18" s="1213"/>
      <c r="J18" s="1213"/>
      <c r="K18" s="1213"/>
      <c r="L18" s="1213"/>
      <c r="M18" s="1213"/>
      <c r="N18" s="1213"/>
      <c r="O18" s="1213"/>
      <c r="P18" s="1213"/>
      <c r="Q18" s="1213"/>
      <c r="R18" s="1213"/>
      <c r="S18" s="1213"/>
      <c r="T18" s="1213"/>
      <c r="U18" s="1213"/>
      <c r="V18" s="1213"/>
      <c r="W18" s="1213"/>
      <c r="X18" s="1213"/>
      <c r="Y18" s="1213"/>
      <c r="Z18" s="1213"/>
      <c r="AA18" s="1213"/>
      <c r="AB18" s="1213"/>
      <c r="AC18" s="1213"/>
      <c r="AD18" s="1213"/>
      <c r="AE18" s="1213"/>
      <c r="AF18" s="1213"/>
      <c r="AG18" s="1213"/>
      <c r="AH18" s="1213"/>
      <c r="AI18" s="1213"/>
      <c r="AJ18" s="1213"/>
      <c r="AK18" s="1213"/>
      <c r="AL18" s="1213"/>
      <c r="AM18" s="1213"/>
      <c r="AN18" s="1213"/>
      <c r="AO18" s="1213"/>
      <c r="AP18" s="1213"/>
      <c r="AQ18" s="1213"/>
      <c r="AR18" s="1213"/>
      <c r="AS18" s="1213"/>
      <c r="AT18" s="1213"/>
      <c r="AU18" s="1213"/>
      <c r="AV18" s="1213"/>
      <c r="AW18" s="1213"/>
      <c r="AX18" s="1213"/>
      <c r="AY18" s="1213"/>
      <c r="AZ18" s="1213"/>
      <c r="BA18" s="1213"/>
      <c r="BB18" s="1213"/>
      <c r="BC18" s="1213"/>
      <c r="BD18" s="1213"/>
      <c r="BE18" s="1213"/>
      <c r="BF18" s="1213"/>
      <c r="BG18" s="1213"/>
      <c r="BH18" s="1213"/>
      <c r="BI18" s="1213"/>
      <c r="BJ18" s="1213"/>
      <c r="BK18" s="1213"/>
      <c r="BL18" s="1213"/>
      <c r="BM18" s="1213"/>
      <c r="BN18" s="1213"/>
      <c r="BO18" s="1213"/>
      <c r="BP18" s="1213"/>
      <c r="BQ18" s="1213"/>
      <c r="BR18" s="1213"/>
      <c r="BS18" s="1213"/>
      <c r="BT18" s="1213"/>
      <c r="BU18" s="1213"/>
      <c r="BV18" s="1213"/>
      <c r="BW18" s="1213"/>
      <c r="BX18" s="1213"/>
      <c r="BY18" s="1213"/>
      <c r="BZ18" s="1213"/>
      <c r="CA18" s="1213"/>
      <c r="CB18" s="1213"/>
      <c r="CC18" s="1213"/>
      <c r="CD18" s="1213"/>
      <c r="CE18" s="1213"/>
      <c r="CF18" s="1213"/>
      <c r="CG18" s="1213"/>
      <c r="CH18" s="1213"/>
      <c r="CI18" s="1213"/>
      <c r="CJ18" s="1213"/>
      <c r="CK18" s="1213"/>
      <c r="CL18" s="1213"/>
      <c r="CM18" s="1213"/>
      <c r="CN18" s="1213"/>
      <c r="CO18" s="1213"/>
      <c r="CP18" s="1213"/>
      <c r="CQ18" s="1213"/>
      <c r="CR18" s="1213"/>
      <c r="CS18" s="1213"/>
      <c r="CT18" s="1213"/>
      <c r="CU18" s="1213"/>
      <c r="CV18" s="1213"/>
      <c r="CW18" s="1213"/>
      <c r="CX18" s="1213"/>
      <c r="CY18" s="1213"/>
      <c r="CZ18" s="1213"/>
      <c r="DA18" s="1213"/>
      <c r="DB18" s="1213"/>
      <c r="DC18" s="1213"/>
      <c r="DD18" s="1213"/>
      <c r="DE18" s="1213"/>
    </row>
    <row r="19" spans="1:109" ht="13.2" x14ac:dyDescent="0.2">
      <c r="DD19" s="255"/>
      <c r="DE19" s="255"/>
    </row>
    <row r="20" spans="1:109" ht="13.2" x14ac:dyDescent="0.2">
      <c r="DD20" s="255"/>
      <c r="DE20" s="255"/>
    </row>
    <row r="21" spans="1:109" ht="17.25" customHeight="1" x14ac:dyDescent="0.2">
      <c r="B21" s="1214"/>
      <c r="C21" s="257"/>
      <c r="D21" s="257"/>
      <c r="E21" s="257"/>
      <c r="F21" s="257"/>
      <c r="G21" s="257"/>
      <c r="H21" s="257"/>
      <c r="I21" s="257"/>
      <c r="J21" s="257"/>
      <c r="K21" s="257"/>
      <c r="L21" s="257"/>
      <c r="M21" s="257"/>
      <c r="N21" s="121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1215"/>
      <c r="AU21" s="257"/>
      <c r="AV21" s="257"/>
      <c r="AW21" s="257"/>
      <c r="AX21" s="257"/>
      <c r="AY21" s="257"/>
      <c r="AZ21" s="257"/>
      <c r="BA21" s="257"/>
      <c r="BB21" s="257"/>
      <c r="BC21" s="257"/>
      <c r="BD21" s="257"/>
      <c r="BE21" s="257"/>
      <c r="BF21" s="1215"/>
      <c r="BG21" s="257"/>
      <c r="BH21" s="257"/>
      <c r="BI21" s="257"/>
      <c r="BJ21" s="257"/>
      <c r="BK21" s="257"/>
      <c r="BL21" s="257"/>
      <c r="BM21" s="257"/>
      <c r="BN21" s="257"/>
      <c r="BO21" s="257"/>
      <c r="BP21" s="257"/>
      <c r="BQ21" s="257"/>
      <c r="BR21" s="1215"/>
      <c r="BS21" s="257"/>
      <c r="BT21" s="257"/>
      <c r="BU21" s="257"/>
      <c r="BV21" s="257"/>
      <c r="BW21" s="257"/>
      <c r="BX21" s="257"/>
      <c r="BY21" s="257"/>
      <c r="BZ21" s="257"/>
      <c r="CA21" s="257"/>
      <c r="CB21" s="257"/>
      <c r="CC21" s="257"/>
      <c r="CD21" s="1215"/>
      <c r="CE21" s="257"/>
      <c r="CF21" s="257"/>
      <c r="CG21" s="257"/>
      <c r="CH21" s="257"/>
      <c r="CI21" s="257"/>
      <c r="CJ21" s="257"/>
      <c r="CK21" s="257"/>
      <c r="CL21" s="257"/>
      <c r="CM21" s="257"/>
      <c r="CN21" s="257"/>
      <c r="CO21" s="257"/>
      <c r="CP21" s="1215"/>
      <c r="CQ21" s="257"/>
      <c r="CR21" s="257"/>
      <c r="CS21" s="257"/>
      <c r="CT21" s="257"/>
      <c r="CU21" s="257"/>
      <c r="CV21" s="257"/>
      <c r="CW21" s="257"/>
      <c r="CX21" s="257"/>
      <c r="CY21" s="257"/>
      <c r="CZ21" s="257"/>
      <c r="DA21" s="257"/>
      <c r="DB21" s="1215"/>
      <c r="DC21" s="257"/>
      <c r="DD21" s="258"/>
      <c r="DE21" s="255"/>
    </row>
    <row r="22" spans="1:109" ht="17.25" customHeight="1" x14ac:dyDescent="0.2">
      <c r="B22" s="259"/>
    </row>
    <row r="23" spans="1:109" ht="13.2" x14ac:dyDescent="0.2">
      <c r="B23" s="259"/>
    </row>
    <row r="24" spans="1:109" ht="13.2" x14ac:dyDescent="0.2">
      <c r="B24" s="259"/>
    </row>
    <row r="25" spans="1:109" ht="13.2" x14ac:dyDescent="0.2">
      <c r="B25" s="259"/>
    </row>
    <row r="26" spans="1:109" ht="13.2" x14ac:dyDescent="0.2">
      <c r="B26" s="259"/>
    </row>
    <row r="27" spans="1:109" ht="13.2" x14ac:dyDescent="0.2">
      <c r="B27" s="259"/>
    </row>
    <row r="28" spans="1:109" ht="13.2" x14ac:dyDescent="0.2">
      <c r="B28" s="259"/>
    </row>
    <row r="29" spans="1:109" ht="13.2" x14ac:dyDescent="0.2">
      <c r="B29" s="259"/>
    </row>
    <row r="30" spans="1:109" ht="13.2" x14ac:dyDescent="0.2">
      <c r="B30" s="259"/>
    </row>
    <row r="31" spans="1:109" ht="13.2" x14ac:dyDescent="0.2">
      <c r="B31" s="259"/>
    </row>
    <row r="32" spans="1:109" ht="13.2" x14ac:dyDescent="0.2">
      <c r="B32" s="259"/>
    </row>
    <row r="33" spans="2:109" ht="13.2" x14ac:dyDescent="0.2">
      <c r="B33" s="259"/>
    </row>
    <row r="34" spans="2:109" ht="13.2" x14ac:dyDescent="0.2">
      <c r="B34" s="259"/>
    </row>
    <row r="35" spans="2:109" ht="13.2" x14ac:dyDescent="0.2">
      <c r="B35" s="259"/>
    </row>
    <row r="36" spans="2:109" ht="13.2" x14ac:dyDescent="0.2">
      <c r="B36" s="259"/>
    </row>
    <row r="37" spans="2:109" ht="13.2" x14ac:dyDescent="0.2">
      <c r="B37" s="259"/>
    </row>
    <row r="38" spans="2:109" ht="13.2" x14ac:dyDescent="0.2">
      <c r="B38" s="259"/>
    </row>
    <row r="39" spans="2:109" ht="13.2" x14ac:dyDescent="0.2">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2" x14ac:dyDescent="0.2">
      <c r="B40" s="1216"/>
      <c r="DD40" s="1216"/>
      <c r="DE40" s="255"/>
    </row>
    <row r="41" spans="2:109" ht="16.2" x14ac:dyDescent="0.2">
      <c r="B41" s="256" t="s">
        <v>555</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2" x14ac:dyDescent="0.2">
      <c r="B42" s="259"/>
      <c r="G42" s="1217"/>
      <c r="I42" s="1218"/>
      <c r="J42" s="1218"/>
      <c r="K42" s="1218"/>
      <c r="AM42" s="1217"/>
      <c r="AN42" s="1217" t="s">
        <v>556</v>
      </c>
      <c r="AP42" s="1218"/>
      <c r="AQ42" s="1218"/>
      <c r="AR42" s="1218"/>
      <c r="AY42" s="1217"/>
      <c r="BA42" s="1218"/>
      <c r="BB42" s="1218"/>
      <c r="BC42" s="1218"/>
      <c r="BK42" s="1217"/>
      <c r="BM42" s="1218"/>
      <c r="BN42" s="1218"/>
      <c r="BO42" s="1218"/>
      <c r="BW42" s="1217"/>
      <c r="BY42" s="1218"/>
      <c r="BZ42" s="1218"/>
      <c r="CA42" s="1218"/>
      <c r="CI42" s="1217"/>
      <c r="CK42" s="1218"/>
      <c r="CL42" s="1218"/>
      <c r="CM42" s="1218"/>
      <c r="CU42" s="1217"/>
      <c r="CW42" s="1218"/>
      <c r="CX42" s="1218"/>
      <c r="CY42" s="1218"/>
    </row>
    <row r="43" spans="2:109" ht="13.5" customHeight="1" x14ac:dyDescent="0.2">
      <c r="B43" s="259"/>
      <c r="AN43" s="1219" t="s">
        <v>557</v>
      </c>
      <c r="AO43" s="1220"/>
      <c r="AP43" s="1220"/>
      <c r="AQ43" s="1220"/>
      <c r="AR43" s="1220"/>
      <c r="AS43" s="1220"/>
      <c r="AT43" s="1220"/>
      <c r="AU43" s="1220"/>
      <c r="AV43" s="1220"/>
      <c r="AW43" s="1220"/>
      <c r="AX43" s="1220"/>
      <c r="AY43" s="1220"/>
      <c r="AZ43" s="1220"/>
      <c r="BA43" s="1220"/>
      <c r="BB43" s="1220"/>
      <c r="BC43" s="1220"/>
      <c r="BD43" s="1220"/>
      <c r="BE43" s="1220"/>
      <c r="BF43" s="1220"/>
      <c r="BG43" s="1220"/>
      <c r="BH43" s="1220"/>
      <c r="BI43" s="1220"/>
      <c r="BJ43" s="1220"/>
      <c r="BK43" s="1220"/>
      <c r="BL43" s="1220"/>
      <c r="BM43" s="1220"/>
      <c r="BN43" s="1220"/>
      <c r="BO43" s="1220"/>
      <c r="BP43" s="1220"/>
      <c r="BQ43" s="1220"/>
      <c r="BR43" s="1220"/>
      <c r="BS43" s="1220"/>
      <c r="BT43" s="1220"/>
      <c r="BU43" s="1220"/>
      <c r="BV43" s="1220"/>
      <c r="BW43" s="1220"/>
      <c r="BX43" s="1220"/>
      <c r="BY43" s="1220"/>
      <c r="BZ43" s="1220"/>
      <c r="CA43" s="1220"/>
      <c r="CB43" s="1220"/>
      <c r="CC43" s="1220"/>
      <c r="CD43" s="1220"/>
      <c r="CE43" s="1220"/>
      <c r="CF43" s="1220"/>
      <c r="CG43" s="1220"/>
      <c r="CH43" s="1220"/>
      <c r="CI43" s="1220"/>
      <c r="CJ43" s="1220"/>
      <c r="CK43" s="1220"/>
      <c r="CL43" s="1220"/>
      <c r="CM43" s="1220"/>
      <c r="CN43" s="1220"/>
      <c r="CO43" s="1220"/>
      <c r="CP43" s="1220"/>
      <c r="CQ43" s="1220"/>
      <c r="CR43" s="1220"/>
      <c r="CS43" s="1220"/>
      <c r="CT43" s="1220"/>
      <c r="CU43" s="1220"/>
      <c r="CV43" s="1220"/>
      <c r="CW43" s="1220"/>
      <c r="CX43" s="1220"/>
      <c r="CY43" s="1220"/>
      <c r="CZ43" s="1220"/>
      <c r="DA43" s="1220"/>
      <c r="DB43" s="1220"/>
      <c r="DC43" s="1221"/>
    </row>
    <row r="44" spans="2:109" ht="13.2" x14ac:dyDescent="0.2">
      <c r="B44" s="259"/>
      <c r="AN44" s="1222"/>
      <c r="AO44" s="1223"/>
      <c r="AP44" s="1223"/>
      <c r="AQ44" s="1223"/>
      <c r="AR44" s="1223"/>
      <c r="AS44" s="1223"/>
      <c r="AT44" s="1223"/>
      <c r="AU44" s="1223"/>
      <c r="AV44" s="1223"/>
      <c r="AW44" s="1223"/>
      <c r="AX44" s="1223"/>
      <c r="AY44" s="1223"/>
      <c r="AZ44" s="1223"/>
      <c r="BA44" s="1223"/>
      <c r="BB44" s="1223"/>
      <c r="BC44" s="1223"/>
      <c r="BD44" s="1223"/>
      <c r="BE44" s="1223"/>
      <c r="BF44" s="1223"/>
      <c r="BG44" s="1223"/>
      <c r="BH44" s="1223"/>
      <c r="BI44" s="1223"/>
      <c r="BJ44" s="1223"/>
      <c r="BK44" s="1223"/>
      <c r="BL44" s="1223"/>
      <c r="BM44" s="1223"/>
      <c r="BN44" s="1223"/>
      <c r="BO44" s="1223"/>
      <c r="BP44" s="1223"/>
      <c r="BQ44" s="1223"/>
      <c r="BR44" s="1223"/>
      <c r="BS44" s="1223"/>
      <c r="BT44" s="1223"/>
      <c r="BU44" s="1223"/>
      <c r="BV44" s="1223"/>
      <c r="BW44" s="1223"/>
      <c r="BX44" s="1223"/>
      <c r="BY44" s="1223"/>
      <c r="BZ44" s="1223"/>
      <c r="CA44" s="1223"/>
      <c r="CB44" s="1223"/>
      <c r="CC44" s="1223"/>
      <c r="CD44" s="1223"/>
      <c r="CE44" s="1223"/>
      <c r="CF44" s="1223"/>
      <c r="CG44" s="1223"/>
      <c r="CH44" s="1223"/>
      <c r="CI44" s="1223"/>
      <c r="CJ44" s="1223"/>
      <c r="CK44" s="1223"/>
      <c r="CL44" s="1223"/>
      <c r="CM44" s="1223"/>
      <c r="CN44" s="1223"/>
      <c r="CO44" s="1223"/>
      <c r="CP44" s="1223"/>
      <c r="CQ44" s="1223"/>
      <c r="CR44" s="1223"/>
      <c r="CS44" s="1223"/>
      <c r="CT44" s="1223"/>
      <c r="CU44" s="1223"/>
      <c r="CV44" s="1223"/>
      <c r="CW44" s="1223"/>
      <c r="CX44" s="1223"/>
      <c r="CY44" s="1223"/>
      <c r="CZ44" s="1223"/>
      <c r="DA44" s="1223"/>
      <c r="DB44" s="1223"/>
      <c r="DC44" s="1224"/>
    </row>
    <row r="45" spans="2:109" ht="13.2" x14ac:dyDescent="0.2">
      <c r="B45" s="259"/>
      <c r="AN45" s="1222"/>
      <c r="AO45" s="1223"/>
      <c r="AP45" s="1223"/>
      <c r="AQ45" s="1223"/>
      <c r="AR45" s="1223"/>
      <c r="AS45" s="1223"/>
      <c r="AT45" s="1223"/>
      <c r="AU45" s="1223"/>
      <c r="AV45" s="1223"/>
      <c r="AW45" s="1223"/>
      <c r="AX45" s="1223"/>
      <c r="AY45" s="1223"/>
      <c r="AZ45" s="1223"/>
      <c r="BA45" s="1223"/>
      <c r="BB45" s="1223"/>
      <c r="BC45" s="1223"/>
      <c r="BD45" s="1223"/>
      <c r="BE45" s="1223"/>
      <c r="BF45" s="1223"/>
      <c r="BG45" s="1223"/>
      <c r="BH45" s="1223"/>
      <c r="BI45" s="1223"/>
      <c r="BJ45" s="1223"/>
      <c r="BK45" s="1223"/>
      <c r="BL45" s="1223"/>
      <c r="BM45" s="1223"/>
      <c r="BN45" s="1223"/>
      <c r="BO45" s="1223"/>
      <c r="BP45" s="1223"/>
      <c r="BQ45" s="1223"/>
      <c r="BR45" s="1223"/>
      <c r="BS45" s="1223"/>
      <c r="BT45" s="1223"/>
      <c r="BU45" s="1223"/>
      <c r="BV45" s="1223"/>
      <c r="BW45" s="1223"/>
      <c r="BX45" s="1223"/>
      <c r="BY45" s="1223"/>
      <c r="BZ45" s="1223"/>
      <c r="CA45" s="1223"/>
      <c r="CB45" s="1223"/>
      <c r="CC45" s="1223"/>
      <c r="CD45" s="1223"/>
      <c r="CE45" s="1223"/>
      <c r="CF45" s="1223"/>
      <c r="CG45" s="1223"/>
      <c r="CH45" s="1223"/>
      <c r="CI45" s="1223"/>
      <c r="CJ45" s="1223"/>
      <c r="CK45" s="1223"/>
      <c r="CL45" s="1223"/>
      <c r="CM45" s="1223"/>
      <c r="CN45" s="1223"/>
      <c r="CO45" s="1223"/>
      <c r="CP45" s="1223"/>
      <c r="CQ45" s="1223"/>
      <c r="CR45" s="1223"/>
      <c r="CS45" s="1223"/>
      <c r="CT45" s="1223"/>
      <c r="CU45" s="1223"/>
      <c r="CV45" s="1223"/>
      <c r="CW45" s="1223"/>
      <c r="CX45" s="1223"/>
      <c r="CY45" s="1223"/>
      <c r="CZ45" s="1223"/>
      <c r="DA45" s="1223"/>
      <c r="DB45" s="1223"/>
      <c r="DC45" s="1224"/>
    </row>
    <row r="46" spans="2:109" ht="13.2" x14ac:dyDescent="0.2">
      <c r="B46" s="259"/>
      <c r="AN46" s="1222"/>
      <c r="AO46" s="1223"/>
      <c r="AP46" s="1223"/>
      <c r="AQ46" s="1223"/>
      <c r="AR46" s="1223"/>
      <c r="AS46" s="1223"/>
      <c r="AT46" s="1223"/>
      <c r="AU46" s="1223"/>
      <c r="AV46" s="1223"/>
      <c r="AW46" s="1223"/>
      <c r="AX46" s="1223"/>
      <c r="AY46" s="1223"/>
      <c r="AZ46" s="1223"/>
      <c r="BA46" s="1223"/>
      <c r="BB46" s="1223"/>
      <c r="BC46" s="1223"/>
      <c r="BD46" s="1223"/>
      <c r="BE46" s="1223"/>
      <c r="BF46" s="1223"/>
      <c r="BG46" s="1223"/>
      <c r="BH46" s="1223"/>
      <c r="BI46" s="1223"/>
      <c r="BJ46" s="1223"/>
      <c r="BK46" s="1223"/>
      <c r="BL46" s="1223"/>
      <c r="BM46" s="1223"/>
      <c r="BN46" s="1223"/>
      <c r="BO46" s="1223"/>
      <c r="BP46" s="1223"/>
      <c r="BQ46" s="1223"/>
      <c r="BR46" s="1223"/>
      <c r="BS46" s="1223"/>
      <c r="BT46" s="1223"/>
      <c r="BU46" s="1223"/>
      <c r="BV46" s="1223"/>
      <c r="BW46" s="1223"/>
      <c r="BX46" s="1223"/>
      <c r="BY46" s="1223"/>
      <c r="BZ46" s="1223"/>
      <c r="CA46" s="1223"/>
      <c r="CB46" s="1223"/>
      <c r="CC46" s="1223"/>
      <c r="CD46" s="1223"/>
      <c r="CE46" s="1223"/>
      <c r="CF46" s="1223"/>
      <c r="CG46" s="1223"/>
      <c r="CH46" s="1223"/>
      <c r="CI46" s="1223"/>
      <c r="CJ46" s="1223"/>
      <c r="CK46" s="1223"/>
      <c r="CL46" s="1223"/>
      <c r="CM46" s="1223"/>
      <c r="CN46" s="1223"/>
      <c r="CO46" s="1223"/>
      <c r="CP46" s="1223"/>
      <c r="CQ46" s="1223"/>
      <c r="CR46" s="1223"/>
      <c r="CS46" s="1223"/>
      <c r="CT46" s="1223"/>
      <c r="CU46" s="1223"/>
      <c r="CV46" s="1223"/>
      <c r="CW46" s="1223"/>
      <c r="CX46" s="1223"/>
      <c r="CY46" s="1223"/>
      <c r="CZ46" s="1223"/>
      <c r="DA46" s="1223"/>
      <c r="DB46" s="1223"/>
      <c r="DC46" s="1224"/>
    </row>
    <row r="47" spans="2:109" ht="13.2" x14ac:dyDescent="0.2">
      <c r="B47" s="259"/>
      <c r="AN47" s="1225"/>
      <c r="AO47" s="1226"/>
      <c r="AP47" s="1226"/>
      <c r="AQ47" s="1226"/>
      <c r="AR47" s="1226"/>
      <c r="AS47" s="1226"/>
      <c r="AT47" s="1226"/>
      <c r="AU47" s="1226"/>
      <c r="AV47" s="1226"/>
      <c r="AW47" s="1226"/>
      <c r="AX47" s="1226"/>
      <c r="AY47" s="1226"/>
      <c r="AZ47" s="1226"/>
      <c r="BA47" s="1226"/>
      <c r="BB47" s="1226"/>
      <c r="BC47" s="1226"/>
      <c r="BD47" s="1226"/>
      <c r="BE47" s="1226"/>
      <c r="BF47" s="1226"/>
      <c r="BG47" s="1226"/>
      <c r="BH47" s="1226"/>
      <c r="BI47" s="1226"/>
      <c r="BJ47" s="1226"/>
      <c r="BK47" s="1226"/>
      <c r="BL47" s="1226"/>
      <c r="BM47" s="1226"/>
      <c r="BN47" s="1226"/>
      <c r="BO47" s="1226"/>
      <c r="BP47" s="1226"/>
      <c r="BQ47" s="1226"/>
      <c r="BR47" s="1226"/>
      <c r="BS47" s="1226"/>
      <c r="BT47" s="1226"/>
      <c r="BU47" s="1226"/>
      <c r="BV47" s="1226"/>
      <c r="BW47" s="1226"/>
      <c r="BX47" s="1226"/>
      <c r="BY47" s="1226"/>
      <c r="BZ47" s="1226"/>
      <c r="CA47" s="1226"/>
      <c r="CB47" s="1226"/>
      <c r="CC47" s="1226"/>
      <c r="CD47" s="1226"/>
      <c r="CE47" s="1226"/>
      <c r="CF47" s="1226"/>
      <c r="CG47" s="1226"/>
      <c r="CH47" s="1226"/>
      <c r="CI47" s="1226"/>
      <c r="CJ47" s="1226"/>
      <c r="CK47" s="1226"/>
      <c r="CL47" s="1226"/>
      <c r="CM47" s="1226"/>
      <c r="CN47" s="1226"/>
      <c r="CO47" s="1226"/>
      <c r="CP47" s="1226"/>
      <c r="CQ47" s="1226"/>
      <c r="CR47" s="1226"/>
      <c r="CS47" s="1226"/>
      <c r="CT47" s="1226"/>
      <c r="CU47" s="1226"/>
      <c r="CV47" s="1226"/>
      <c r="CW47" s="1226"/>
      <c r="CX47" s="1226"/>
      <c r="CY47" s="1226"/>
      <c r="CZ47" s="1226"/>
      <c r="DA47" s="1226"/>
      <c r="DB47" s="1226"/>
      <c r="DC47" s="1227"/>
    </row>
    <row r="48" spans="2:109" ht="13.2" x14ac:dyDescent="0.2">
      <c r="B48" s="259"/>
      <c r="H48" s="1228"/>
      <c r="I48" s="1228"/>
      <c r="J48" s="1228"/>
      <c r="AN48" s="1228"/>
      <c r="AO48" s="1228"/>
      <c r="AP48" s="1228"/>
      <c r="AZ48" s="1228"/>
      <c r="BA48" s="1228"/>
      <c r="BB48" s="1228"/>
      <c r="BL48" s="1228"/>
      <c r="BM48" s="1228"/>
      <c r="BN48" s="1228"/>
      <c r="BX48" s="1228"/>
      <c r="BY48" s="1228"/>
      <c r="BZ48" s="1228"/>
      <c r="CJ48" s="1228"/>
      <c r="CK48" s="1228"/>
      <c r="CL48" s="1228"/>
      <c r="CV48" s="1228"/>
      <c r="CW48" s="1228"/>
      <c r="CX48" s="1228"/>
    </row>
    <row r="49" spans="1:109" ht="13.2" x14ac:dyDescent="0.2">
      <c r="B49" s="259"/>
      <c r="AN49" s="255" t="s">
        <v>558</v>
      </c>
    </row>
    <row r="50" spans="1:109" ht="13.2" x14ac:dyDescent="0.2">
      <c r="B50" s="259"/>
      <c r="G50" s="1229"/>
      <c r="H50" s="1229"/>
      <c r="I50" s="1229"/>
      <c r="J50" s="1229"/>
      <c r="K50" s="1230"/>
      <c r="L50" s="1230"/>
      <c r="M50" s="1231"/>
      <c r="N50" s="1231"/>
      <c r="AN50" s="1232"/>
      <c r="AO50" s="1233"/>
      <c r="AP50" s="1233"/>
      <c r="AQ50" s="1233"/>
      <c r="AR50" s="1233"/>
      <c r="AS50" s="1233"/>
      <c r="AT50" s="1233"/>
      <c r="AU50" s="1233"/>
      <c r="AV50" s="1233"/>
      <c r="AW50" s="1233"/>
      <c r="AX50" s="1233"/>
      <c r="AY50" s="1233"/>
      <c r="AZ50" s="1233"/>
      <c r="BA50" s="1233"/>
      <c r="BB50" s="1233"/>
      <c r="BC50" s="1233"/>
      <c r="BD50" s="1233"/>
      <c r="BE50" s="1233"/>
      <c r="BF50" s="1233"/>
      <c r="BG50" s="1233"/>
      <c r="BH50" s="1233"/>
      <c r="BI50" s="1233"/>
      <c r="BJ50" s="1233"/>
      <c r="BK50" s="1233"/>
      <c r="BL50" s="1233"/>
      <c r="BM50" s="1233"/>
      <c r="BN50" s="1233"/>
      <c r="BO50" s="1234"/>
      <c r="BP50" s="1235" t="s">
        <v>521</v>
      </c>
      <c r="BQ50" s="1235"/>
      <c r="BR50" s="1235"/>
      <c r="BS50" s="1235"/>
      <c r="BT50" s="1235"/>
      <c r="BU50" s="1235"/>
      <c r="BV50" s="1235"/>
      <c r="BW50" s="1235"/>
      <c r="BX50" s="1235" t="s">
        <v>522</v>
      </c>
      <c r="BY50" s="1235"/>
      <c r="BZ50" s="1235"/>
      <c r="CA50" s="1235"/>
      <c r="CB50" s="1235"/>
      <c r="CC50" s="1235"/>
      <c r="CD50" s="1235"/>
      <c r="CE50" s="1235"/>
      <c r="CF50" s="1235" t="s">
        <v>523</v>
      </c>
      <c r="CG50" s="1235"/>
      <c r="CH50" s="1235"/>
      <c r="CI50" s="1235"/>
      <c r="CJ50" s="1235"/>
      <c r="CK50" s="1235"/>
      <c r="CL50" s="1235"/>
      <c r="CM50" s="1235"/>
      <c r="CN50" s="1235" t="s">
        <v>524</v>
      </c>
      <c r="CO50" s="1235"/>
      <c r="CP50" s="1235"/>
      <c r="CQ50" s="1235"/>
      <c r="CR50" s="1235"/>
      <c r="CS50" s="1235"/>
      <c r="CT50" s="1235"/>
      <c r="CU50" s="1235"/>
      <c r="CV50" s="1235" t="s">
        <v>525</v>
      </c>
      <c r="CW50" s="1235"/>
      <c r="CX50" s="1235"/>
      <c r="CY50" s="1235"/>
      <c r="CZ50" s="1235"/>
      <c r="DA50" s="1235"/>
      <c r="DB50" s="1235"/>
      <c r="DC50" s="1235"/>
    </row>
    <row r="51" spans="1:109" ht="13.5" customHeight="1" x14ac:dyDescent="0.2">
      <c r="B51" s="259"/>
      <c r="G51" s="1236"/>
      <c r="H51" s="1236"/>
      <c r="I51" s="1237"/>
      <c r="J51" s="1237"/>
      <c r="K51" s="1238"/>
      <c r="L51" s="1238"/>
      <c r="M51" s="1238"/>
      <c r="N51" s="1238"/>
      <c r="AM51" s="1228"/>
      <c r="AN51" s="1239" t="s">
        <v>559</v>
      </c>
      <c r="AO51" s="1239"/>
      <c r="AP51" s="1239"/>
      <c r="AQ51" s="1239"/>
      <c r="AR51" s="1239"/>
      <c r="AS51" s="1239"/>
      <c r="AT51" s="1239"/>
      <c r="AU51" s="1239"/>
      <c r="AV51" s="1239"/>
      <c r="AW51" s="1239"/>
      <c r="AX51" s="1239"/>
      <c r="AY51" s="1239"/>
      <c r="AZ51" s="1239"/>
      <c r="BA51" s="1239"/>
      <c r="BB51" s="1239" t="s">
        <v>560</v>
      </c>
      <c r="BC51" s="1239"/>
      <c r="BD51" s="1239"/>
      <c r="BE51" s="1239"/>
      <c r="BF51" s="1239"/>
      <c r="BG51" s="1239"/>
      <c r="BH51" s="1239"/>
      <c r="BI51" s="1239"/>
      <c r="BJ51" s="1239"/>
      <c r="BK51" s="1239"/>
      <c r="BL51" s="1239"/>
      <c r="BM51" s="1239"/>
      <c r="BN51" s="1239"/>
      <c r="BO51" s="1239"/>
      <c r="BP51" s="1240"/>
      <c r="BQ51" s="1240"/>
      <c r="BR51" s="1240"/>
      <c r="BS51" s="1240"/>
      <c r="BT51" s="1240"/>
      <c r="BU51" s="1240"/>
      <c r="BV51" s="1240"/>
      <c r="BW51" s="1240"/>
      <c r="BX51" s="1240"/>
      <c r="BY51" s="1240"/>
      <c r="BZ51" s="1240"/>
      <c r="CA51" s="1240"/>
      <c r="CB51" s="1240"/>
      <c r="CC51" s="1240"/>
      <c r="CD51" s="1240"/>
      <c r="CE51" s="1240"/>
      <c r="CF51" s="1240"/>
      <c r="CG51" s="1240"/>
      <c r="CH51" s="1240"/>
      <c r="CI51" s="1240"/>
      <c r="CJ51" s="1240"/>
      <c r="CK51" s="1240"/>
      <c r="CL51" s="1240"/>
      <c r="CM51" s="1240"/>
      <c r="CN51" s="1240"/>
      <c r="CO51" s="1240"/>
      <c r="CP51" s="1240"/>
      <c r="CQ51" s="1240"/>
      <c r="CR51" s="1240"/>
      <c r="CS51" s="1240"/>
      <c r="CT51" s="1240"/>
      <c r="CU51" s="1240"/>
      <c r="CV51" s="1240"/>
      <c r="CW51" s="1240"/>
      <c r="CX51" s="1240"/>
      <c r="CY51" s="1240"/>
      <c r="CZ51" s="1240"/>
      <c r="DA51" s="1240"/>
      <c r="DB51" s="1240"/>
      <c r="DC51" s="1240"/>
    </row>
    <row r="52" spans="1:109" ht="13.2" x14ac:dyDescent="0.2">
      <c r="B52" s="259"/>
      <c r="G52" s="1236"/>
      <c r="H52" s="1236"/>
      <c r="I52" s="1237"/>
      <c r="J52" s="1237"/>
      <c r="K52" s="1238"/>
      <c r="L52" s="1238"/>
      <c r="M52" s="1238"/>
      <c r="N52" s="1238"/>
      <c r="AM52" s="1228"/>
      <c r="AN52" s="1239"/>
      <c r="AO52" s="1239"/>
      <c r="AP52" s="1239"/>
      <c r="AQ52" s="1239"/>
      <c r="AR52" s="1239"/>
      <c r="AS52" s="1239"/>
      <c r="AT52" s="1239"/>
      <c r="AU52" s="1239"/>
      <c r="AV52" s="1239"/>
      <c r="AW52" s="1239"/>
      <c r="AX52" s="1239"/>
      <c r="AY52" s="1239"/>
      <c r="AZ52" s="1239"/>
      <c r="BA52" s="1239"/>
      <c r="BB52" s="1239"/>
      <c r="BC52" s="1239"/>
      <c r="BD52" s="1239"/>
      <c r="BE52" s="1239"/>
      <c r="BF52" s="1239"/>
      <c r="BG52" s="1239"/>
      <c r="BH52" s="1239"/>
      <c r="BI52" s="1239"/>
      <c r="BJ52" s="1239"/>
      <c r="BK52" s="1239"/>
      <c r="BL52" s="1239"/>
      <c r="BM52" s="1239"/>
      <c r="BN52" s="1239"/>
      <c r="BO52" s="1239"/>
      <c r="BP52" s="1240"/>
      <c r="BQ52" s="1240"/>
      <c r="BR52" s="1240"/>
      <c r="BS52" s="1240"/>
      <c r="BT52" s="1240"/>
      <c r="BU52" s="1240"/>
      <c r="BV52" s="1240"/>
      <c r="BW52" s="1240"/>
      <c r="BX52" s="1240"/>
      <c r="BY52" s="1240"/>
      <c r="BZ52" s="1240"/>
      <c r="CA52" s="1240"/>
      <c r="CB52" s="1240"/>
      <c r="CC52" s="1240"/>
      <c r="CD52" s="1240"/>
      <c r="CE52" s="1240"/>
      <c r="CF52" s="1240"/>
      <c r="CG52" s="1240"/>
      <c r="CH52" s="1240"/>
      <c r="CI52" s="1240"/>
      <c r="CJ52" s="1240"/>
      <c r="CK52" s="1240"/>
      <c r="CL52" s="1240"/>
      <c r="CM52" s="1240"/>
      <c r="CN52" s="1240"/>
      <c r="CO52" s="1240"/>
      <c r="CP52" s="1240"/>
      <c r="CQ52" s="1240"/>
      <c r="CR52" s="1240"/>
      <c r="CS52" s="1240"/>
      <c r="CT52" s="1240"/>
      <c r="CU52" s="1240"/>
      <c r="CV52" s="1240"/>
      <c r="CW52" s="1240"/>
      <c r="CX52" s="1240"/>
      <c r="CY52" s="1240"/>
      <c r="CZ52" s="1240"/>
      <c r="DA52" s="1240"/>
      <c r="DB52" s="1240"/>
      <c r="DC52" s="1240"/>
    </row>
    <row r="53" spans="1:109" ht="13.2" x14ac:dyDescent="0.2">
      <c r="A53" s="1218"/>
      <c r="B53" s="259"/>
      <c r="G53" s="1236"/>
      <c r="H53" s="1236"/>
      <c r="I53" s="1229"/>
      <c r="J53" s="1229"/>
      <c r="K53" s="1238"/>
      <c r="L53" s="1238"/>
      <c r="M53" s="1238"/>
      <c r="N53" s="1238"/>
      <c r="AM53" s="1228"/>
      <c r="AN53" s="1239"/>
      <c r="AO53" s="1239"/>
      <c r="AP53" s="1239"/>
      <c r="AQ53" s="1239"/>
      <c r="AR53" s="1239"/>
      <c r="AS53" s="1239"/>
      <c r="AT53" s="1239"/>
      <c r="AU53" s="1239"/>
      <c r="AV53" s="1239"/>
      <c r="AW53" s="1239"/>
      <c r="AX53" s="1239"/>
      <c r="AY53" s="1239"/>
      <c r="AZ53" s="1239"/>
      <c r="BA53" s="1239"/>
      <c r="BB53" s="1239" t="s">
        <v>561</v>
      </c>
      <c r="BC53" s="1239"/>
      <c r="BD53" s="1239"/>
      <c r="BE53" s="1239"/>
      <c r="BF53" s="1239"/>
      <c r="BG53" s="1239"/>
      <c r="BH53" s="1239"/>
      <c r="BI53" s="1239"/>
      <c r="BJ53" s="1239"/>
      <c r="BK53" s="1239"/>
      <c r="BL53" s="1239"/>
      <c r="BM53" s="1239"/>
      <c r="BN53" s="1239"/>
      <c r="BO53" s="1239"/>
      <c r="BP53" s="1240">
        <v>42.3</v>
      </c>
      <c r="BQ53" s="1240"/>
      <c r="BR53" s="1240"/>
      <c r="BS53" s="1240"/>
      <c r="BT53" s="1240"/>
      <c r="BU53" s="1240"/>
      <c r="BV53" s="1240"/>
      <c r="BW53" s="1240"/>
      <c r="BX53" s="1240">
        <v>42.8</v>
      </c>
      <c r="BY53" s="1240"/>
      <c r="BZ53" s="1240"/>
      <c r="CA53" s="1240"/>
      <c r="CB53" s="1240"/>
      <c r="CC53" s="1240"/>
      <c r="CD53" s="1240"/>
      <c r="CE53" s="1240"/>
      <c r="CF53" s="1240">
        <v>43.5</v>
      </c>
      <c r="CG53" s="1240"/>
      <c r="CH53" s="1240"/>
      <c r="CI53" s="1240"/>
      <c r="CJ53" s="1240"/>
      <c r="CK53" s="1240"/>
      <c r="CL53" s="1240"/>
      <c r="CM53" s="1240"/>
      <c r="CN53" s="1240">
        <v>45.7</v>
      </c>
      <c r="CO53" s="1240"/>
      <c r="CP53" s="1240"/>
      <c r="CQ53" s="1240"/>
      <c r="CR53" s="1240"/>
      <c r="CS53" s="1240"/>
      <c r="CT53" s="1240"/>
      <c r="CU53" s="1240"/>
      <c r="CV53" s="1240">
        <v>45.7</v>
      </c>
      <c r="CW53" s="1240"/>
      <c r="CX53" s="1240"/>
      <c r="CY53" s="1240"/>
      <c r="CZ53" s="1240"/>
      <c r="DA53" s="1240"/>
      <c r="DB53" s="1240"/>
      <c r="DC53" s="1240"/>
    </row>
    <row r="54" spans="1:109" ht="13.2" x14ac:dyDescent="0.2">
      <c r="A54" s="1218"/>
      <c r="B54" s="259"/>
      <c r="G54" s="1236"/>
      <c r="H54" s="1236"/>
      <c r="I54" s="1229"/>
      <c r="J54" s="1229"/>
      <c r="K54" s="1238"/>
      <c r="L54" s="1238"/>
      <c r="M54" s="1238"/>
      <c r="N54" s="1238"/>
      <c r="AM54" s="1228"/>
      <c r="AN54" s="1239"/>
      <c r="AO54" s="1239"/>
      <c r="AP54" s="1239"/>
      <c r="AQ54" s="1239"/>
      <c r="AR54" s="1239"/>
      <c r="AS54" s="1239"/>
      <c r="AT54" s="1239"/>
      <c r="AU54" s="1239"/>
      <c r="AV54" s="1239"/>
      <c r="AW54" s="1239"/>
      <c r="AX54" s="1239"/>
      <c r="AY54" s="1239"/>
      <c r="AZ54" s="1239"/>
      <c r="BA54" s="1239"/>
      <c r="BB54" s="1239"/>
      <c r="BC54" s="1239"/>
      <c r="BD54" s="1239"/>
      <c r="BE54" s="1239"/>
      <c r="BF54" s="1239"/>
      <c r="BG54" s="1239"/>
      <c r="BH54" s="1239"/>
      <c r="BI54" s="1239"/>
      <c r="BJ54" s="1239"/>
      <c r="BK54" s="1239"/>
      <c r="BL54" s="1239"/>
      <c r="BM54" s="1239"/>
      <c r="BN54" s="1239"/>
      <c r="BO54" s="1239"/>
      <c r="BP54" s="1240"/>
      <c r="BQ54" s="1240"/>
      <c r="BR54" s="1240"/>
      <c r="BS54" s="1240"/>
      <c r="BT54" s="1240"/>
      <c r="BU54" s="1240"/>
      <c r="BV54" s="1240"/>
      <c r="BW54" s="1240"/>
      <c r="BX54" s="1240"/>
      <c r="BY54" s="1240"/>
      <c r="BZ54" s="1240"/>
      <c r="CA54" s="1240"/>
      <c r="CB54" s="1240"/>
      <c r="CC54" s="1240"/>
      <c r="CD54" s="1240"/>
      <c r="CE54" s="1240"/>
      <c r="CF54" s="1240"/>
      <c r="CG54" s="1240"/>
      <c r="CH54" s="1240"/>
      <c r="CI54" s="1240"/>
      <c r="CJ54" s="1240"/>
      <c r="CK54" s="1240"/>
      <c r="CL54" s="1240"/>
      <c r="CM54" s="1240"/>
      <c r="CN54" s="1240"/>
      <c r="CO54" s="1240"/>
      <c r="CP54" s="1240"/>
      <c r="CQ54" s="1240"/>
      <c r="CR54" s="1240"/>
      <c r="CS54" s="1240"/>
      <c r="CT54" s="1240"/>
      <c r="CU54" s="1240"/>
      <c r="CV54" s="1240"/>
      <c r="CW54" s="1240"/>
      <c r="CX54" s="1240"/>
      <c r="CY54" s="1240"/>
      <c r="CZ54" s="1240"/>
      <c r="DA54" s="1240"/>
      <c r="DB54" s="1240"/>
      <c r="DC54" s="1240"/>
    </row>
    <row r="55" spans="1:109" ht="13.2" x14ac:dyDescent="0.2">
      <c r="A55" s="1218"/>
      <c r="B55" s="259"/>
      <c r="G55" s="1229"/>
      <c r="H55" s="1229"/>
      <c r="I55" s="1229"/>
      <c r="J55" s="1229"/>
      <c r="K55" s="1238"/>
      <c r="L55" s="1238"/>
      <c r="M55" s="1238"/>
      <c r="N55" s="1238"/>
      <c r="AN55" s="1235" t="s">
        <v>562</v>
      </c>
      <c r="AO55" s="1235"/>
      <c r="AP55" s="1235"/>
      <c r="AQ55" s="1235"/>
      <c r="AR55" s="1235"/>
      <c r="AS55" s="1235"/>
      <c r="AT55" s="1235"/>
      <c r="AU55" s="1235"/>
      <c r="AV55" s="1235"/>
      <c r="AW55" s="1235"/>
      <c r="AX55" s="1235"/>
      <c r="AY55" s="1235"/>
      <c r="AZ55" s="1235"/>
      <c r="BA55" s="1235"/>
      <c r="BB55" s="1239" t="s">
        <v>560</v>
      </c>
      <c r="BC55" s="1239"/>
      <c r="BD55" s="1239"/>
      <c r="BE55" s="1239"/>
      <c r="BF55" s="1239"/>
      <c r="BG55" s="1239"/>
      <c r="BH55" s="1239"/>
      <c r="BI55" s="1239"/>
      <c r="BJ55" s="1239"/>
      <c r="BK55" s="1239"/>
      <c r="BL55" s="1239"/>
      <c r="BM55" s="1239"/>
      <c r="BN55" s="1239"/>
      <c r="BO55" s="1239"/>
      <c r="BP55" s="1240">
        <v>0</v>
      </c>
      <c r="BQ55" s="1240"/>
      <c r="BR55" s="1240"/>
      <c r="BS55" s="1240"/>
      <c r="BT55" s="1240"/>
      <c r="BU55" s="1240"/>
      <c r="BV55" s="1240"/>
      <c r="BW55" s="1240"/>
      <c r="BX55" s="1240">
        <v>0</v>
      </c>
      <c r="BY55" s="1240"/>
      <c r="BZ55" s="1240"/>
      <c r="CA55" s="1240"/>
      <c r="CB55" s="1240"/>
      <c r="CC55" s="1240"/>
      <c r="CD55" s="1240"/>
      <c r="CE55" s="1240"/>
      <c r="CF55" s="1240">
        <v>0</v>
      </c>
      <c r="CG55" s="1240"/>
      <c r="CH55" s="1240"/>
      <c r="CI55" s="1240"/>
      <c r="CJ55" s="1240"/>
      <c r="CK55" s="1240"/>
      <c r="CL55" s="1240"/>
      <c r="CM55" s="1240"/>
      <c r="CN55" s="1240">
        <v>0</v>
      </c>
      <c r="CO55" s="1240"/>
      <c r="CP55" s="1240"/>
      <c r="CQ55" s="1240"/>
      <c r="CR55" s="1240"/>
      <c r="CS55" s="1240"/>
      <c r="CT55" s="1240"/>
      <c r="CU55" s="1240"/>
      <c r="CV55" s="1240">
        <v>0</v>
      </c>
      <c r="CW55" s="1240"/>
      <c r="CX55" s="1240"/>
      <c r="CY55" s="1240"/>
      <c r="CZ55" s="1240"/>
      <c r="DA55" s="1240"/>
      <c r="DB55" s="1240"/>
      <c r="DC55" s="1240"/>
    </row>
    <row r="56" spans="1:109" ht="13.2" x14ac:dyDescent="0.2">
      <c r="A56" s="1218"/>
      <c r="B56" s="259"/>
      <c r="G56" s="1229"/>
      <c r="H56" s="1229"/>
      <c r="I56" s="1229"/>
      <c r="J56" s="1229"/>
      <c r="K56" s="1238"/>
      <c r="L56" s="1238"/>
      <c r="M56" s="1238"/>
      <c r="N56" s="1238"/>
      <c r="AN56" s="1235"/>
      <c r="AO56" s="1235"/>
      <c r="AP56" s="1235"/>
      <c r="AQ56" s="1235"/>
      <c r="AR56" s="1235"/>
      <c r="AS56" s="1235"/>
      <c r="AT56" s="1235"/>
      <c r="AU56" s="1235"/>
      <c r="AV56" s="1235"/>
      <c r="AW56" s="1235"/>
      <c r="AX56" s="1235"/>
      <c r="AY56" s="1235"/>
      <c r="AZ56" s="1235"/>
      <c r="BA56" s="1235"/>
      <c r="BB56" s="1239"/>
      <c r="BC56" s="1239"/>
      <c r="BD56" s="1239"/>
      <c r="BE56" s="1239"/>
      <c r="BF56" s="1239"/>
      <c r="BG56" s="1239"/>
      <c r="BH56" s="1239"/>
      <c r="BI56" s="1239"/>
      <c r="BJ56" s="1239"/>
      <c r="BK56" s="1239"/>
      <c r="BL56" s="1239"/>
      <c r="BM56" s="1239"/>
      <c r="BN56" s="1239"/>
      <c r="BO56" s="1239"/>
      <c r="BP56" s="1240"/>
      <c r="BQ56" s="1240"/>
      <c r="BR56" s="1240"/>
      <c r="BS56" s="1240"/>
      <c r="BT56" s="1240"/>
      <c r="BU56" s="1240"/>
      <c r="BV56" s="1240"/>
      <c r="BW56" s="1240"/>
      <c r="BX56" s="1240"/>
      <c r="BY56" s="1240"/>
      <c r="BZ56" s="1240"/>
      <c r="CA56" s="1240"/>
      <c r="CB56" s="1240"/>
      <c r="CC56" s="1240"/>
      <c r="CD56" s="1240"/>
      <c r="CE56" s="1240"/>
      <c r="CF56" s="1240"/>
      <c r="CG56" s="1240"/>
      <c r="CH56" s="1240"/>
      <c r="CI56" s="1240"/>
      <c r="CJ56" s="1240"/>
      <c r="CK56" s="1240"/>
      <c r="CL56" s="1240"/>
      <c r="CM56" s="1240"/>
      <c r="CN56" s="1240"/>
      <c r="CO56" s="1240"/>
      <c r="CP56" s="1240"/>
      <c r="CQ56" s="1240"/>
      <c r="CR56" s="1240"/>
      <c r="CS56" s="1240"/>
      <c r="CT56" s="1240"/>
      <c r="CU56" s="1240"/>
      <c r="CV56" s="1240"/>
      <c r="CW56" s="1240"/>
      <c r="CX56" s="1240"/>
      <c r="CY56" s="1240"/>
      <c r="CZ56" s="1240"/>
      <c r="DA56" s="1240"/>
      <c r="DB56" s="1240"/>
      <c r="DC56" s="1240"/>
    </row>
    <row r="57" spans="1:109" s="1218" customFormat="1" ht="13.2" x14ac:dyDescent="0.2">
      <c r="B57" s="1241"/>
      <c r="G57" s="1229"/>
      <c r="H57" s="1229"/>
      <c r="I57" s="1242"/>
      <c r="J57" s="1242"/>
      <c r="K57" s="1238"/>
      <c r="L57" s="1238"/>
      <c r="M57" s="1238"/>
      <c r="N57" s="1238"/>
      <c r="AM57" s="255"/>
      <c r="AN57" s="1235"/>
      <c r="AO57" s="1235"/>
      <c r="AP57" s="1235"/>
      <c r="AQ57" s="1235"/>
      <c r="AR57" s="1235"/>
      <c r="AS57" s="1235"/>
      <c r="AT57" s="1235"/>
      <c r="AU57" s="1235"/>
      <c r="AV57" s="1235"/>
      <c r="AW57" s="1235"/>
      <c r="AX57" s="1235"/>
      <c r="AY57" s="1235"/>
      <c r="AZ57" s="1235"/>
      <c r="BA57" s="1235"/>
      <c r="BB57" s="1239" t="s">
        <v>561</v>
      </c>
      <c r="BC57" s="1239"/>
      <c r="BD57" s="1239"/>
      <c r="BE57" s="1239"/>
      <c r="BF57" s="1239"/>
      <c r="BG57" s="1239"/>
      <c r="BH57" s="1239"/>
      <c r="BI57" s="1239"/>
      <c r="BJ57" s="1239"/>
      <c r="BK57" s="1239"/>
      <c r="BL57" s="1239"/>
      <c r="BM57" s="1239"/>
      <c r="BN57" s="1239"/>
      <c r="BO57" s="1239"/>
      <c r="BP57" s="1240">
        <v>56.3</v>
      </c>
      <c r="BQ57" s="1240"/>
      <c r="BR57" s="1240"/>
      <c r="BS57" s="1240"/>
      <c r="BT57" s="1240"/>
      <c r="BU57" s="1240"/>
      <c r="BV57" s="1240"/>
      <c r="BW57" s="1240"/>
      <c r="BX57" s="1240">
        <v>56.4</v>
      </c>
      <c r="BY57" s="1240"/>
      <c r="BZ57" s="1240"/>
      <c r="CA57" s="1240"/>
      <c r="CB57" s="1240"/>
      <c r="CC57" s="1240"/>
      <c r="CD57" s="1240"/>
      <c r="CE57" s="1240"/>
      <c r="CF57" s="1240">
        <v>56</v>
      </c>
      <c r="CG57" s="1240"/>
      <c r="CH57" s="1240"/>
      <c r="CI57" s="1240"/>
      <c r="CJ57" s="1240"/>
      <c r="CK57" s="1240"/>
      <c r="CL57" s="1240"/>
      <c r="CM57" s="1240"/>
      <c r="CN57" s="1240">
        <v>56.6</v>
      </c>
      <c r="CO57" s="1240"/>
      <c r="CP57" s="1240"/>
      <c r="CQ57" s="1240"/>
      <c r="CR57" s="1240"/>
      <c r="CS57" s="1240"/>
      <c r="CT57" s="1240"/>
      <c r="CU57" s="1240"/>
      <c r="CV57" s="1240">
        <v>56.7</v>
      </c>
      <c r="CW57" s="1240"/>
      <c r="CX57" s="1240"/>
      <c r="CY57" s="1240"/>
      <c r="CZ57" s="1240"/>
      <c r="DA57" s="1240"/>
      <c r="DB57" s="1240"/>
      <c r="DC57" s="1240"/>
      <c r="DD57" s="1243"/>
      <c r="DE57" s="1241"/>
    </row>
    <row r="58" spans="1:109" s="1218" customFormat="1" ht="13.2" x14ac:dyDescent="0.2">
      <c r="A58" s="255"/>
      <c r="B58" s="1241"/>
      <c r="G58" s="1229"/>
      <c r="H58" s="1229"/>
      <c r="I58" s="1242"/>
      <c r="J58" s="1242"/>
      <c r="K58" s="1238"/>
      <c r="L58" s="1238"/>
      <c r="M58" s="1238"/>
      <c r="N58" s="1238"/>
      <c r="AM58" s="255"/>
      <c r="AN58" s="1235"/>
      <c r="AO58" s="1235"/>
      <c r="AP58" s="1235"/>
      <c r="AQ58" s="1235"/>
      <c r="AR58" s="1235"/>
      <c r="AS58" s="1235"/>
      <c r="AT58" s="1235"/>
      <c r="AU58" s="1235"/>
      <c r="AV58" s="1235"/>
      <c r="AW58" s="1235"/>
      <c r="AX58" s="1235"/>
      <c r="AY58" s="1235"/>
      <c r="AZ58" s="1235"/>
      <c r="BA58" s="1235"/>
      <c r="BB58" s="1239"/>
      <c r="BC58" s="1239"/>
      <c r="BD58" s="1239"/>
      <c r="BE58" s="1239"/>
      <c r="BF58" s="1239"/>
      <c r="BG58" s="1239"/>
      <c r="BH58" s="1239"/>
      <c r="BI58" s="1239"/>
      <c r="BJ58" s="1239"/>
      <c r="BK58" s="1239"/>
      <c r="BL58" s="1239"/>
      <c r="BM58" s="1239"/>
      <c r="BN58" s="1239"/>
      <c r="BO58" s="1239"/>
      <c r="BP58" s="1240"/>
      <c r="BQ58" s="1240"/>
      <c r="BR58" s="1240"/>
      <c r="BS58" s="1240"/>
      <c r="BT58" s="1240"/>
      <c r="BU58" s="1240"/>
      <c r="BV58" s="1240"/>
      <c r="BW58" s="1240"/>
      <c r="BX58" s="1240"/>
      <c r="BY58" s="1240"/>
      <c r="BZ58" s="1240"/>
      <c r="CA58" s="1240"/>
      <c r="CB58" s="1240"/>
      <c r="CC58" s="1240"/>
      <c r="CD58" s="1240"/>
      <c r="CE58" s="1240"/>
      <c r="CF58" s="1240"/>
      <c r="CG58" s="1240"/>
      <c r="CH58" s="1240"/>
      <c r="CI58" s="1240"/>
      <c r="CJ58" s="1240"/>
      <c r="CK58" s="1240"/>
      <c r="CL58" s="1240"/>
      <c r="CM58" s="1240"/>
      <c r="CN58" s="1240"/>
      <c r="CO58" s="1240"/>
      <c r="CP58" s="1240"/>
      <c r="CQ58" s="1240"/>
      <c r="CR58" s="1240"/>
      <c r="CS58" s="1240"/>
      <c r="CT58" s="1240"/>
      <c r="CU58" s="1240"/>
      <c r="CV58" s="1240"/>
      <c r="CW58" s="1240"/>
      <c r="CX58" s="1240"/>
      <c r="CY58" s="1240"/>
      <c r="CZ58" s="1240"/>
      <c r="DA58" s="1240"/>
      <c r="DB58" s="1240"/>
      <c r="DC58" s="1240"/>
      <c r="DD58" s="1243"/>
      <c r="DE58" s="1241"/>
    </row>
    <row r="59" spans="1:109" s="1218" customFormat="1" ht="13.2" x14ac:dyDescent="0.2">
      <c r="A59" s="255"/>
      <c r="B59" s="1241"/>
      <c r="K59" s="1244"/>
      <c r="L59" s="1244"/>
      <c r="M59" s="1244"/>
      <c r="N59" s="1244"/>
      <c r="AQ59" s="1244"/>
      <c r="AR59" s="1244"/>
      <c r="AS59" s="1244"/>
      <c r="AT59" s="1244"/>
      <c r="BC59" s="1244"/>
      <c r="BD59" s="1244"/>
      <c r="BE59" s="1244"/>
      <c r="BF59" s="1244"/>
      <c r="BO59" s="1244"/>
      <c r="BP59" s="1244"/>
      <c r="BQ59" s="1244"/>
      <c r="BR59" s="1244"/>
      <c r="CA59" s="1244"/>
      <c r="CB59" s="1244"/>
      <c r="CC59" s="1244"/>
      <c r="CD59" s="1244"/>
      <c r="CM59" s="1244"/>
      <c r="CN59" s="1244"/>
      <c r="CO59" s="1244"/>
      <c r="CP59" s="1244"/>
      <c r="CY59" s="1244"/>
      <c r="CZ59" s="1244"/>
      <c r="DA59" s="1244"/>
      <c r="DB59" s="1244"/>
      <c r="DC59" s="1244"/>
      <c r="DD59" s="1243"/>
      <c r="DE59" s="1241"/>
    </row>
    <row r="60" spans="1:109" s="1218" customFormat="1" ht="13.2" x14ac:dyDescent="0.2">
      <c r="A60" s="255"/>
      <c r="B60" s="1241"/>
      <c r="K60" s="1244"/>
      <c r="L60" s="1244"/>
      <c r="M60" s="1244"/>
      <c r="N60" s="1244"/>
      <c r="AQ60" s="1244"/>
      <c r="AR60" s="1244"/>
      <c r="AS60" s="1244"/>
      <c r="AT60" s="1244"/>
      <c r="BC60" s="1244"/>
      <c r="BD60" s="1244"/>
      <c r="BE60" s="1244"/>
      <c r="BF60" s="1244"/>
      <c r="BO60" s="1244"/>
      <c r="BP60" s="1244"/>
      <c r="BQ60" s="1244"/>
      <c r="BR60" s="1244"/>
      <c r="CA60" s="1244"/>
      <c r="CB60" s="1244"/>
      <c r="CC60" s="1244"/>
      <c r="CD60" s="1244"/>
      <c r="CM60" s="1244"/>
      <c r="CN60" s="1244"/>
      <c r="CO60" s="1244"/>
      <c r="CP60" s="1244"/>
      <c r="CY60" s="1244"/>
      <c r="CZ60" s="1244"/>
      <c r="DA60" s="1244"/>
      <c r="DB60" s="1244"/>
      <c r="DC60" s="1244"/>
      <c r="DD60" s="1243"/>
      <c r="DE60" s="1241"/>
    </row>
    <row r="61" spans="1:109" s="1218" customFormat="1" ht="13.2" x14ac:dyDescent="0.2">
      <c r="A61" s="255"/>
      <c r="B61" s="1245"/>
      <c r="C61" s="1246"/>
      <c r="D61" s="1246"/>
      <c r="E61" s="1246"/>
      <c r="F61" s="1246"/>
      <c r="G61" s="1246"/>
      <c r="H61" s="1246"/>
      <c r="I61" s="1246"/>
      <c r="J61" s="1246"/>
      <c r="K61" s="1246"/>
      <c r="L61" s="1246"/>
      <c r="M61" s="1247"/>
      <c r="N61" s="1247"/>
      <c r="O61" s="1246"/>
      <c r="P61" s="1246"/>
      <c r="Q61" s="1246"/>
      <c r="R61" s="1246"/>
      <c r="S61" s="1246"/>
      <c r="T61" s="1246"/>
      <c r="U61" s="1246"/>
      <c r="V61" s="1246"/>
      <c r="W61" s="1246"/>
      <c r="X61" s="1246"/>
      <c r="Y61" s="1246"/>
      <c r="Z61" s="1246"/>
      <c r="AA61" s="1246"/>
      <c r="AB61" s="1246"/>
      <c r="AC61" s="1246"/>
      <c r="AD61" s="1246"/>
      <c r="AE61" s="1246"/>
      <c r="AF61" s="1246"/>
      <c r="AG61" s="1246"/>
      <c r="AH61" s="1246"/>
      <c r="AI61" s="1246"/>
      <c r="AJ61" s="1246"/>
      <c r="AK61" s="1246"/>
      <c r="AL61" s="1246"/>
      <c r="AM61" s="1246"/>
      <c r="AN61" s="1246"/>
      <c r="AO61" s="1246"/>
      <c r="AP61" s="1246"/>
      <c r="AQ61" s="1246"/>
      <c r="AR61" s="1246"/>
      <c r="AS61" s="1247"/>
      <c r="AT61" s="1247"/>
      <c r="AU61" s="1246"/>
      <c r="AV61" s="1246"/>
      <c r="AW61" s="1246"/>
      <c r="AX61" s="1246"/>
      <c r="AY61" s="1246"/>
      <c r="AZ61" s="1246"/>
      <c r="BA61" s="1246"/>
      <c r="BB61" s="1246"/>
      <c r="BC61" s="1246"/>
      <c r="BD61" s="1246"/>
      <c r="BE61" s="1247"/>
      <c r="BF61" s="1247"/>
      <c r="BG61" s="1246"/>
      <c r="BH61" s="1246"/>
      <c r="BI61" s="1246"/>
      <c r="BJ61" s="1246"/>
      <c r="BK61" s="1246"/>
      <c r="BL61" s="1246"/>
      <c r="BM61" s="1246"/>
      <c r="BN61" s="1246"/>
      <c r="BO61" s="1246"/>
      <c r="BP61" s="1246"/>
      <c r="BQ61" s="1247"/>
      <c r="BR61" s="1247"/>
      <c r="BS61" s="1246"/>
      <c r="BT61" s="1246"/>
      <c r="BU61" s="1246"/>
      <c r="BV61" s="1246"/>
      <c r="BW61" s="1246"/>
      <c r="BX61" s="1246"/>
      <c r="BY61" s="1246"/>
      <c r="BZ61" s="1246"/>
      <c r="CA61" s="1246"/>
      <c r="CB61" s="1246"/>
      <c r="CC61" s="1247"/>
      <c r="CD61" s="1247"/>
      <c r="CE61" s="1246"/>
      <c r="CF61" s="1246"/>
      <c r="CG61" s="1246"/>
      <c r="CH61" s="1246"/>
      <c r="CI61" s="1246"/>
      <c r="CJ61" s="1246"/>
      <c r="CK61" s="1246"/>
      <c r="CL61" s="1246"/>
      <c r="CM61" s="1246"/>
      <c r="CN61" s="1246"/>
      <c r="CO61" s="1247"/>
      <c r="CP61" s="1247"/>
      <c r="CQ61" s="1246"/>
      <c r="CR61" s="1246"/>
      <c r="CS61" s="1246"/>
      <c r="CT61" s="1246"/>
      <c r="CU61" s="1246"/>
      <c r="CV61" s="1246"/>
      <c r="CW61" s="1246"/>
      <c r="CX61" s="1246"/>
      <c r="CY61" s="1246"/>
      <c r="CZ61" s="1246"/>
      <c r="DA61" s="1247"/>
      <c r="DB61" s="1247"/>
      <c r="DC61" s="1247"/>
      <c r="DD61" s="1248"/>
      <c r="DE61" s="1241"/>
    </row>
    <row r="62" spans="1:109" ht="13.2" x14ac:dyDescent="0.2">
      <c r="B62" s="1216"/>
      <c r="C62" s="1216"/>
      <c r="D62" s="1216"/>
      <c r="E62" s="1216"/>
      <c r="F62" s="1216"/>
      <c r="G62" s="1216"/>
      <c r="H62" s="1216"/>
      <c r="I62" s="1216"/>
      <c r="J62" s="1216"/>
      <c r="K62" s="1216"/>
      <c r="L62" s="1216"/>
      <c r="M62" s="1216"/>
      <c r="N62" s="1216"/>
      <c r="O62" s="1216"/>
      <c r="P62" s="1216"/>
      <c r="Q62" s="1216"/>
      <c r="R62" s="1216"/>
      <c r="S62" s="1216"/>
      <c r="T62" s="1216"/>
      <c r="U62" s="1216"/>
      <c r="V62" s="1216"/>
      <c r="W62" s="1216"/>
      <c r="X62" s="1216"/>
      <c r="Y62" s="1216"/>
      <c r="Z62" s="1216"/>
      <c r="AA62" s="1216"/>
      <c r="AB62" s="1216"/>
      <c r="AC62" s="1216"/>
      <c r="AD62" s="1216"/>
      <c r="AE62" s="1216"/>
      <c r="AF62" s="1216"/>
      <c r="AG62" s="1216"/>
      <c r="AH62" s="1216"/>
      <c r="AI62" s="1216"/>
      <c r="AJ62" s="1216"/>
      <c r="AK62" s="1216"/>
      <c r="AL62" s="1216"/>
      <c r="AM62" s="1216"/>
      <c r="AN62" s="1216"/>
      <c r="AO62" s="1216"/>
      <c r="AP62" s="1216"/>
      <c r="AQ62" s="1216"/>
      <c r="AR62" s="1216"/>
      <c r="AS62" s="1216"/>
      <c r="AT62" s="1216"/>
      <c r="AU62" s="1216"/>
      <c r="AV62" s="1216"/>
      <c r="AW62" s="1216"/>
      <c r="AX62" s="1216"/>
      <c r="AY62" s="1216"/>
      <c r="AZ62" s="1216"/>
      <c r="BA62" s="1216"/>
      <c r="BB62" s="1216"/>
      <c r="BC62" s="1216"/>
      <c r="BD62" s="1216"/>
      <c r="BE62" s="1216"/>
      <c r="BF62" s="1216"/>
      <c r="BG62" s="1216"/>
      <c r="BH62" s="1216"/>
      <c r="BI62" s="1216"/>
      <c r="BJ62" s="1216"/>
      <c r="BK62" s="1216"/>
      <c r="BL62" s="1216"/>
      <c r="BM62" s="1216"/>
      <c r="BN62" s="1216"/>
      <c r="BO62" s="1216"/>
      <c r="BP62" s="1216"/>
      <c r="BQ62" s="1216"/>
      <c r="BR62" s="1216"/>
      <c r="BS62" s="1216"/>
      <c r="BT62" s="1216"/>
      <c r="BU62" s="1216"/>
      <c r="BV62" s="1216"/>
      <c r="BW62" s="1216"/>
      <c r="BX62" s="1216"/>
      <c r="BY62" s="1216"/>
      <c r="BZ62" s="1216"/>
      <c r="CA62" s="1216"/>
      <c r="CB62" s="1216"/>
      <c r="CC62" s="1216"/>
      <c r="CD62" s="1216"/>
      <c r="CE62" s="1216"/>
      <c r="CF62" s="1216"/>
      <c r="CG62" s="1216"/>
      <c r="CH62" s="1216"/>
      <c r="CI62" s="1216"/>
      <c r="CJ62" s="1216"/>
      <c r="CK62" s="1216"/>
      <c r="CL62" s="1216"/>
      <c r="CM62" s="1216"/>
      <c r="CN62" s="1216"/>
      <c r="CO62" s="1216"/>
      <c r="CP62" s="1216"/>
      <c r="CQ62" s="1216"/>
      <c r="CR62" s="1216"/>
      <c r="CS62" s="1216"/>
      <c r="CT62" s="1216"/>
      <c r="CU62" s="1216"/>
      <c r="CV62" s="1216"/>
      <c r="CW62" s="1216"/>
      <c r="CX62" s="1216"/>
      <c r="CY62" s="1216"/>
      <c r="CZ62" s="1216"/>
      <c r="DA62" s="1216"/>
      <c r="DB62" s="1216"/>
      <c r="DC62" s="1216"/>
      <c r="DD62" s="1216"/>
      <c r="DE62" s="255"/>
    </row>
    <row r="63" spans="1:109" ht="16.2" x14ac:dyDescent="0.2">
      <c r="B63" s="312" t="s">
        <v>563</v>
      </c>
    </row>
    <row r="64" spans="1:109" ht="13.2" x14ac:dyDescent="0.2">
      <c r="B64" s="259"/>
      <c r="G64" s="1217"/>
      <c r="I64" s="1249"/>
      <c r="J64" s="1249"/>
      <c r="K64" s="1249"/>
      <c r="L64" s="1249"/>
      <c r="M64" s="1249"/>
      <c r="N64" s="1250"/>
      <c r="AM64" s="1217"/>
      <c r="AN64" s="1217" t="s">
        <v>556</v>
      </c>
      <c r="AP64" s="1218"/>
      <c r="AQ64" s="1218"/>
      <c r="AR64" s="1218"/>
      <c r="AY64" s="1217"/>
      <c r="BA64" s="1218"/>
      <c r="BB64" s="1218"/>
      <c r="BC64" s="1218"/>
      <c r="BK64" s="1217"/>
      <c r="BM64" s="1218"/>
      <c r="BN64" s="1218"/>
      <c r="BO64" s="1218"/>
      <c r="BW64" s="1217"/>
      <c r="BY64" s="1218"/>
      <c r="BZ64" s="1218"/>
      <c r="CA64" s="1218"/>
      <c r="CI64" s="1217"/>
      <c r="CK64" s="1218"/>
      <c r="CL64" s="1218"/>
      <c r="CM64" s="1218"/>
      <c r="CU64" s="1217"/>
      <c r="CW64" s="1218"/>
      <c r="CX64" s="1218"/>
      <c r="CY64" s="1218"/>
    </row>
    <row r="65" spans="2:107" ht="13.2" x14ac:dyDescent="0.2">
      <c r="B65" s="259"/>
      <c r="AN65" s="1219" t="s">
        <v>564</v>
      </c>
      <c r="AO65" s="1220"/>
      <c r="AP65" s="1220"/>
      <c r="AQ65" s="1220"/>
      <c r="AR65" s="1220"/>
      <c r="AS65" s="1220"/>
      <c r="AT65" s="1220"/>
      <c r="AU65" s="1220"/>
      <c r="AV65" s="1220"/>
      <c r="AW65" s="1220"/>
      <c r="AX65" s="1220"/>
      <c r="AY65" s="1220"/>
      <c r="AZ65" s="1220"/>
      <c r="BA65" s="1220"/>
      <c r="BB65" s="1220"/>
      <c r="BC65" s="1220"/>
      <c r="BD65" s="1220"/>
      <c r="BE65" s="1220"/>
      <c r="BF65" s="1220"/>
      <c r="BG65" s="1220"/>
      <c r="BH65" s="1220"/>
      <c r="BI65" s="1220"/>
      <c r="BJ65" s="1220"/>
      <c r="BK65" s="1220"/>
      <c r="BL65" s="1220"/>
      <c r="BM65" s="1220"/>
      <c r="BN65" s="1220"/>
      <c r="BO65" s="1220"/>
      <c r="BP65" s="1220"/>
      <c r="BQ65" s="1220"/>
      <c r="BR65" s="1220"/>
      <c r="BS65" s="1220"/>
      <c r="BT65" s="1220"/>
      <c r="BU65" s="1220"/>
      <c r="BV65" s="1220"/>
      <c r="BW65" s="1220"/>
      <c r="BX65" s="1220"/>
      <c r="BY65" s="1220"/>
      <c r="BZ65" s="1220"/>
      <c r="CA65" s="1220"/>
      <c r="CB65" s="1220"/>
      <c r="CC65" s="1220"/>
      <c r="CD65" s="1220"/>
      <c r="CE65" s="1220"/>
      <c r="CF65" s="1220"/>
      <c r="CG65" s="1220"/>
      <c r="CH65" s="1220"/>
      <c r="CI65" s="1220"/>
      <c r="CJ65" s="1220"/>
      <c r="CK65" s="1220"/>
      <c r="CL65" s="1220"/>
      <c r="CM65" s="1220"/>
      <c r="CN65" s="1220"/>
      <c r="CO65" s="1220"/>
      <c r="CP65" s="1220"/>
      <c r="CQ65" s="1220"/>
      <c r="CR65" s="1220"/>
      <c r="CS65" s="1220"/>
      <c r="CT65" s="1220"/>
      <c r="CU65" s="1220"/>
      <c r="CV65" s="1220"/>
      <c r="CW65" s="1220"/>
      <c r="CX65" s="1220"/>
      <c r="CY65" s="1220"/>
      <c r="CZ65" s="1220"/>
      <c r="DA65" s="1220"/>
      <c r="DB65" s="1220"/>
      <c r="DC65" s="1221"/>
    </row>
    <row r="66" spans="2:107" ht="13.2" x14ac:dyDescent="0.2">
      <c r="B66" s="259"/>
      <c r="AN66" s="1222"/>
      <c r="AO66" s="1223"/>
      <c r="AP66" s="1223"/>
      <c r="AQ66" s="1223"/>
      <c r="AR66" s="1223"/>
      <c r="AS66" s="1223"/>
      <c r="AT66" s="1223"/>
      <c r="AU66" s="1223"/>
      <c r="AV66" s="1223"/>
      <c r="AW66" s="1223"/>
      <c r="AX66" s="1223"/>
      <c r="AY66" s="1223"/>
      <c r="AZ66" s="1223"/>
      <c r="BA66" s="1223"/>
      <c r="BB66" s="1223"/>
      <c r="BC66" s="1223"/>
      <c r="BD66" s="1223"/>
      <c r="BE66" s="1223"/>
      <c r="BF66" s="1223"/>
      <c r="BG66" s="1223"/>
      <c r="BH66" s="1223"/>
      <c r="BI66" s="1223"/>
      <c r="BJ66" s="1223"/>
      <c r="BK66" s="1223"/>
      <c r="BL66" s="1223"/>
      <c r="BM66" s="1223"/>
      <c r="BN66" s="1223"/>
      <c r="BO66" s="1223"/>
      <c r="BP66" s="1223"/>
      <c r="BQ66" s="1223"/>
      <c r="BR66" s="1223"/>
      <c r="BS66" s="1223"/>
      <c r="BT66" s="1223"/>
      <c r="BU66" s="1223"/>
      <c r="BV66" s="1223"/>
      <c r="BW66" s="1223"/>
      <c r="BX66" s="1223"/>
      <c r="BY66" s="1223"/>
      <c r="BZ66" s="1223"/>
      <c r="CA66" s="1223"/>
      <c r="CB66" s="1223"/>
      <c r="CC66" s="1223"/>
      <c r="CD66" s="1223"/>
      <c r="CE66" s="1223"/>
      <c r="CF66" s="1223"/>
      <c r="CG66" s="1223"/>
      <c r="CH66" s="1223"/>
      <c r="CI66" s="1223"/>
      <c r="CJ66" s="1223"/>
      <c r="CK66" s="1223"/>
      <c r="CL66" s="1223"/>
      <c r="CM66" s="1223"/>
      <c r="CN66" s="1223"/>
      <c r="CO66" s="1223"/>
      <c r="CP66" s="1223"/>
      <c r="CQ66" s="1223"/>
      <c r="CR66" s="1223"/>
      <c r="CS66" s="1223"/>
      <c r="CT66" s="1223"/>
      <c r="CU66" s="1223"/>
      <c r="CV66" s="1223"/>
      <c r="CW66" s="1223"/>
      <c r="CX66" s="1223"/>
      <c r="CY66" s="1223"/>
      <c r="CZ66" s="1223"/>
      <c r="DA66" s="1223"/>
      <c r="DB66" s="1223"/>
      <c r="DC66" s="1224"/>
    </row>
    <row r="67" spans="2:107" ht="13.2" x14ac:dyDescent="0.2">
      <c r="B67" s="259"/>
      <c r="AN67" s="1222"/>
      <c r="AO67" s="1223"/>
      <c r="AP67" s="1223"/>
      <c r="AQ67" s="1223"/>
      <c r="AR67" s="1223"/>
      <c r="AS67" s="1223"/>
      <c r="AT67" s="1223"/>
      <c r="AU67" s="1223"/>
      <c r="AV67" s="1223"/>
      <c r="AW67" s="1223"/>
      <c r="AX67" s="1223"/>
      <c r="AY67" s="1223"/>
      <c r="AZ67" s="1223"/>
      <c r="BA67" s="1223"/>
      <c r="BB67" s="1223"/>
      <c r="BC67" s="1223"/>
      <c r="BD67" s="1223"/>
      <c r="BE67" s="1223"/>
      <c r="BF67" s="1223"/>
      <c r="BG67" s="1223"/>
      <c r="BH67" s="1223"/>
      <c r="BI67" s="1223"/>
      <c r="BJ67" s="1223"/>
      <c r="BK67" s="1223"/>
      <c r="BL67" s="1223"/>
      <c r="BM67" s="1223"/>
      <c r="BN67" s="1223"/>
      <c r="BO67" s="1223"/>
      <c r="BP67" s="1223"/>
      <c r="BQ67" s="1223"/>
      <c r="BR67" s="1223"/>
      <c r="BS67" s="1223"/>
      <c r="BT67" s="1223"/>
      <c r="BU67" s="1223"/>
      <c r="BV67" s="1223"/>
      <c r="BW67" s="1223"/>
      <c r="BX67" s="1223"/>
      <c r="BY67" s="1223"/>
      <c r="BZ67" s="1223"/>
      <c r="CA67" s="1223"/>
      <c r="CB67" s="1223"/>
      <c r="CC67" s="1223"/>
      <c r="CD67" s="1223"/>
      <c r="CE67" s="1223"/>
      <c r="CF67" s="1223"/>
      <c r="CG67" s="1223"/>
      <c r="CH67" s="1223"/>
      <c r="CI67" s="1223"/>
      <c r="CJ67" s="1223"/>
      <c r="CK67" s="1223"/>
      <c r="CL67" s="1223"/>
      <c r="CM67" s="1223"/>
      <c r="CN67" s="1223"/>
      <c r="CO67" s="1223"/>
      <c r="CP67" s="1223"/>
      <c r="CQ67" s="1223"/>
      <c r="CR67" s="1223"/>
      <c r="CS67" s="1223"/>
      <c r="CT67" s="1223"/>
      <c r="CU67" s="1223"/>
      <c r="CV67" s="1223"/>
      <c r="CW67" s="1223"/>
      <c r="CX67" s="1223"/>
      <c r="CY67" s="1223"/>
      <c r="CZ67" s="1223"/>
      <c r="DA67" s="1223"/>
      <c r="DB67" s="1223"/>
      <c r="DC67" s="1224"/>
    </row>
    <row r="68" spans="2:107" ht="13.2" x14ac:dyDescent="0.2">
      <c r="B68" s="259"/>
      <c r="AN68" s="1222"/>
      <c r="AO68" s="1223"/>
      <c r="AP68" s="1223"/>
      <c r="AQ68" s="1223"/>
      <c r="AR68" s="1223"/>
      <c r="AS68" s="1223"/>
      <c r="AT68" s="1223"/>
      <c r="AU68" s="1223"/>
      <c r="AV68" s="1223"/>
      <c r="AW68" s="1223"/>
      <c r="AX68" s="1223"/>
      <c r="AY68" s="1223"/>
      <c r="AZ68" s="1223"/>
      <c r="BA68" s="1223"/>
      <c r="BB68" s="1223"/>
      <c r="BC68" s="1223"/>
      <c r="BD68" s="1223"/>
      <c r="BE68" s="1223"/>
      <c r="BF68" s="1223"/>
      <c r="BG68" s="1223"/>
      <c r="BH68" s="1223"/>
      <c r="BI68" s="1223"/>
      <c r="BJ68" s="1223"/>
      <c r="BK68" s="1223"/>
      <c r="BL68" s="1223"/>
      <c r="BM68" s="1223"/>
      <c r="BN68" s="1223"/>
      <c r="BO68" s="1223"/>
      <c r="BP68" s="1223"/>
      <c r="BQ68" s="1223"/>
      <c r="BR68" s="1223"/>
      <c r="BS68" s="1223"/>
      <c r="BT68" s="1223"/>
      <c r="BU68" s="1223"/>
      <c r="BV68" s="1223"/>
      <c r="BW68" s="1223"/>
      <c r="BX68" s="1223"/>
      <c r="BY68" s="1223"/>
      <c r="BZ68" s="1223"/>
      <c r="CA68" s="1223"/>
      <c r="CB68" s="1223"/>
      <c r="CC68" s="1223"/>
      <c r="CD68" s="1223"/>
      <c r="CE68" s="1223"/>
      <c r="CF68" s="1223"/>
      <c r="CG68" s="1223"/>
      <c r="CH68" s="1223"/>
      <c r="CI68" s="1223"/>
      <c r="CJ68" s="1223"/>
      <c r="CK68" s="1223"/>
      <c r="CL68" s="1223"/>
      <c r="CM68" s="1223"/>
      <c r="CN68" s="1223"/>
      <c r="CO68" s="1223"/>
      <c r="CP68" s="1223"/>
      <c r="CQ68" s="1223"/>
      <c r="CR68" s="1223"/>
      <c r="CS68" s="1223"/>
      <c r="CT68" s="1223"/>
      <c r="CU68" s="1223"/>
      <c r="CV68" s="1223"/>
      <c r="CW68" s="1223"/>
      <c r="CX68" s="1223"/>
      <c r="CY68" s="1223"/>
      <c r="CZ68" s="1223"/>
      <c r="DA68" s="1223"/>
      <c r="DB68" s="1223"/>
      <c r="DC68" s="1224"/>
    </row>
    <row r="69" spans="2:107" ht="13.2" x14ac:dyDescent="0.2">
      <c r="B69" s="259"/>
      <c r="AN69" s="1225"/>
      <c r="AO69" s="1226"/>
      <c r="AP69" s="1226"/>
      <c r="AQ69" s="1226"/>
      <c r="AR69" s="1226"/>
      <c r="AS69" s="1226"/>
      <c r="AT69" s="1226"/>
      <c r="AU69" s="1226"/>
      <c r="AV69" s="1226"/>
      <c r="AW69" s="1226"/>
      <c r="AX69" s="1226"/>
      <c r="AY69" s="1226"/>
      <c r="AZ69" s="1226"/>
      <c r="BA69" s="1226"/>
      <c r="BB69" s="1226"/>
      <c r="BC69" s="1226"/>
      <c r="BD69" s="1226"/>
      <c r="BE69" s="1226"/>
      <c r="BF69" s="1226"/>
      <c r="BG69" s="1226"/>
      <c r="BH69" s="1226"/>
      <c r="BI69" s="1226"/>
      <c r="BJ69" s="1226"/>
      <c r="BK69" s="1226"/>
      <c r="BL69" s="1226"/>
      <c r="BM69" s="1226"/>
      <c r="BN69" s="1226"/>
      <c r="BO69" s="1226"/>
      <c r="BP69" s="1226"/>
      <c r="BQ69" s="1226"/>
      <c r="BR69" s="1226"/>
      <c r="BS69" s="1226"/>
      <c r="BT69" s="1226"/>
      <c r="BU69" s="1226"/>
      <c r="BV69" s="1226"/>
      <c r="BW69" s="1226"/>
      <c r="BX69" s="1226"/>
      <c r="BY69" s="1226"/>
      <c r="BZ69" s="1226"/>
      <c r="CA69" s="1226"/>
      <c r="CB69" s="1226"/>
      <c r="CC69" s="1226"/>
      <c r="CD69" s="1226"/>
      <c r="CE69" s="1226"/>
      <c r="CF69" s="1226"/>
      <c r="CG69" s="1226"/>
      <c r="CH69" s="1226"/>
      <c r="CI69" s="1226"/>
      <c r="CJ69" s="1226"/>
      <c r="CK69" s="1226"/>
      <c r="CL69" s="1226"/>
      <c r="CM69" s="1226"/>
      <c r="CN69" s="1226"/>
      <c r="CO69" s="1226"/>
      <c r="CP69" s="1226"/>
      <c r="CQ69" s="1226"/>
      <c r="CR69" s="1226"/>
      <c r="CS69" s="1226"/>
      <c r="CT69" s="1226"/>
      <c r="CU69" s="1226"/>
      <c r="CV69" s="1226"/>
      <c r="CW69" s="1226"/>
      <c r="CX69" s="1226"/>
      <c r="CY69" s="1226"/>
      <c r="CZ69" s="1226"/>
      <c r="DA69" s="1226"/>
      <c r="DB69" s="1226"/>
      <c r="DC69" s="1227"/>
    </row>
    <row r="70" spans="2:107" ht="13.2" x14ac:dyDescent="0.2">
      <c r="B70" s="259"/>
      <c r="H70" s="1251"/>
      <c r="I70" s="1251"/>
      <c r="J70" s="1252"/>
      <c r="K70" s="1252"/>
      <c r="L70" s="1253"/>
      <c r="M70" s="1252"/>
      <c r="N70" s="1253"/>
      <c r="AN70" s="1228"/>
      <c r="AO70" s="1228"/>
      <c r="AP70" s="1228"/>
      <c r="AZ70" s="1228"/>
      <c r="BA70" s="1228"/>
      <c r="BB70" s="1228"/>
      <c r="BL70" s="1228"/>
      <c r="BM70" s="1228"/>
      <c r="BN70" s="1228"/>
      <c r="BX70" s="1228"/>
      <c r="BY70" s="1228"/>
      <c r="BZ70" s="1228"/>
      <c r="CJ70" s="1228"/>
      <c r="CK70" s="1228"/>
      <c r="CL70" s="1228"/>
      <c r="CV70" s="1228"/>
      <c r="CW70" s="1228"/>
      <c r="CX70" s="1228"/>
    </row>
    <row r="71" spans="2:107" ht="13.2" x14ac:dyDescent="0.2">
      <c r="B71" s="259"/>
      <c r="G71" s="1254"/>
      <c r="I71" s="1255"/>
      <c r="J71" s="1252"/>
      <c r="K71" s="1252"/>
      <c r="L71" s="1253"/>
      <c r="M71" s="1252"/>
      <c r="N71" s="1253"/>
      <c r="AM71" s="1254"/>
      <c r="AN71" s="255" t="s">
        <v>558</v>
      </c>
    </row>
    <row r="72" spans="2:107" ht="13.2" x14ac:dyDescent="0.2">
      <c r="B72" s="259"/>
      <c r="G72" s="1229"/>
      <c r="H72" s="1229"/>
      <c r="I72" s="1229"/>
      <c r="J72" s="1229"/>
      <c r="K72" s="1230"/>
      <c r="L72" s="1230"/>
      <c r="M72" s="1231"/>
      <c r="N72" s="1231"/>
      <c r="AN72" s="1232"/>
      <c r="AO72" s="1233"/>
      <c r="AP72" s="1233"/>
      <c r="AQ72" s="1233"/>
      <c r="AR72" s="1233"/>
      <c r="AS72" s="1233"/>
      <c r="AT72" s="1233"/>
      <c r="AU72" s="1233"/>
      <c r="AV72" s="1233"/>
      <c r="AW72" s="1233"/>
      <c r="AX72" s="1233"/>
      <c r="AY72" s="1233"/>
      <c r="AZ72" s="1233"/>
      <c r="BA72" s="1233"/>
      <c r="BB72" s="1233"/>
      <c r="BC72" s="1233"/>
      <c r="BD72" s="1233"/>
      <c r="BE72" s="1233"/>
      <c r="BF72" s="1233"/>
      <c r="BG72" s="1233"/>
      <c r="BH72" s="1233"/>
      <c r="BI72" s="1233"/>
      <c r="BJ72" s="1233"/>
      <c r="BK72" s="1233"/>
      <c r="BL72" s="1233"/>
      <c r="BM72" s="1233"/>
      <c r="BN72" s="1233"/>
      <c r="BO72" s="1234"/>
      <c r="BP72" s="1235" t="s">
        <v>521</v>
      </c>
      <c r="BQ72" s="1235"/>
      <c r="BR72" s="1235"/>
      <c r="BS72" s="1235"/>
      <c r="BT72" s="1235"/>
      <c r="BU72" s="1235"/>
      <c r="BV72" s="1235"/>
      <c r="BW72" s="1235"/>
      <c r="BX72" s="1235" t="s">
        <v>522</v>
      </c>
      <c r="BY72" s="1235"/>
      <c r="BZ72" s="1235"/>
      <c r="CA72" s="1235"/>
      <c r="CB72" s="1235"/>
      <c r="CC72" s="1235"/>
      <c r="CD72" s="1235"/>
      <c r="CE72" s="1235"/>
      <c r="CF72" s="1235" t="s">
        <v>523</v>
      </c>
      <c r="CG72" s="1235"/>
      <c r="CH72" s="1235"/>
      <c r="CI72" s="1235"/>
      <c r="CJ72" s="1235"/>
      <c r="CK72" s="1235"/>
      <c r="CL72" s="1235"/>
      <c r="CM72" s="1235"/>
      <c r="CN72" s="1235" t="s">
        <v>524</v>
      </c>
      <c r="CO72" s="1235"/>
      <c r="CP72" s="1235"/>
      <c r="CQ72" s="1235"/>
      <c r="CR72" s="1235"/>
      <c r="CS72" s="1235"/>
      <c r="CT72" s="1235"/>
      <c r="CU72" s="1235"/>
      <c r="CV72" s="1235" t="s">
        <v>525</v>
      </c>
      <c r="CW72" s="1235"/>
      <c r="CX72" s="1235"/>
      <c r="CY72" s="1235"/>
      <c r="CZ72" s="1235"/>
      <c r="DA72" s="1235"/>
      <c r="DB72" s="1235"/>
      <c r="DC72" s="1235"/>
    </row>
    <row r="73" spans="2:107" ht="13.2" x14ac:dyDescent="0.2">
      <c r="B73" s="259"/>
      <c r="G73" s="1236"/>
      <c r="H73" s="1236"/>
      <c r="I73" s="1236"/>
      <c r="J73" s="1236"/>
      <c r="K73" s="1256"/>
      <c r="L73" s="1256"/>
      <c r="M73" s="1256"/>
      <c r="N73" s="1256"/>
      <c r="AM73" s="1228"/>
      <c r="AN73" s="1239" t="s">
        <v>559</v>
      </c>
      <c r="AO73" s="1239"/>
      <c r="AP73" s="1239"/>
      <c r="AQ73" s="1239"/>
      <c r="AR73" s="1239"/>
      <c r="AS73" s="1239"/>
      <c r="AT73" s="1239"/>
      <c r="AU73" s="1239"/>
      <c r="AV73" s="1239"/>
      <c r="AW73" s="1239"/>
      <c r="AX73" s="1239"/>
      <c r="AY73" s="1239"/>
      <c r="AZ73" s="1239"/>
      <c r="BA73" s="1239"/>
      <c r="BB73" s="1239" t="s">
        <v>560</v>
      </c>
      <c r="BC73" s="1239"/>
      <c r="BD73" s="1239"/>
      <c r="BE73" s="1239"/>
      <c r="BF73" s="1239"/>
      <c r="BG73" s="1239"/>
      <c r="BH73" s="1239"/>
      <c r="BI73" s="1239"/>
      <c r="BJ73" s="1239"/>
      <c r="BK73" s="1239"/>
      <c r="BL73" s="1239"/>
      <c r="BM73" s="1239"/>
      <c r="BN73" s="1239"/>
      <c r="BO73" s="1239"/>
      <c r="BP73" s="1240"/>
      <c r="BQ73" s="1240"/>
      <c r="BR73" s="1240"/>
      <c r="BS73" s="1240"/>
      <c r="BT73" s="1240"/>
      <c r="BU73" s="1240"/>
      <c r="BV73" s="1240"/>
      <c r="BW73" s="1240"/>
      <c r="BX73" s="1240"/>
      <c r="BY73" s="1240"/>
      <c r="BZ73" s="1240"/>
      <c r="CA73" s="1240"/>
      <c r="CB73" s="1240"/>
      <c r="CC73" s="1240"/>
      <c r="CD73" s="1240"/>
      <c r="CE73" s="1240"/>
      <c r="CF73" s="1240"/>
      <c r="CG73" s="1240"/>
      <c r="CH73" s="1240"/>
      <c r="CI73" s="1240"/>
      <c r="CJ73" s="1240"/>
      <c r="CK73" s="1240"/>
      <c r="CL73" s="1240"/>
      <c r="CM73" s="1240"/>
      <c r="CN73" s="1240"/>
      <c r="CO73" s="1240"/>
      <c r="CP73" s="1240"/>
      <c r="CQ73" s="1240"/>
      <c r="CR73" s="1240"/>
      <c r="CS73" s="1240"/>
      <c r="CT73" s="1240"/>
      <c r="CU73" s="1240"/>
      <c r="CV73" s="1240"/>
      <c r="CW73" s="1240"/>
      <c r="CX73" s="1240"/>
      <c r="CY73" s="1240"/>
      <c r="CZ73" s="1240"/>
      <c r="DA73" s="1240"/>
      <c r="DB73" s="1240"/>
      <c r="DC73" s="1240"/>
    </row>
    <row r="74" spans="2:107" ht="13.2" x14ac:dyDescent="0.2">
      <c r="B74" s="259"/>
      <c r="G74" s="1236"/>
      <c r="H74" s="1236"/>
      <c r="I74" s="1236"/>
      <c r="J74" s="1236"/>
      <c r="K74" s="1256"/>
      <c r="L74" s="1256"/>
      <c r="M74" s="1256"/>
      <c r="N74" s="1256"/>
      <c r="AM74" s="1228"/>
      <c r="AN74" s="1239"/>
      <c r="AO74" s="1239"/>
      <c r="AP74" s="1239"/>
      <c r="AQ74" s="1239"/>
      <c r="AR74" s="1239"/>
      <c r="AS74" s="1239"/>
      <c r="AT74" s="1239"/>
      <c r="AU74" s="1239"/>
      <c r="AV74" s="1239"/>
      <c r="AW74" s="1239"/>
      <c r="AX74" s="1239"/>
      <c r="AY74" s="1239"/>
      <c r="AZ74" s="1239"/>
      <c r="BA74" s="1239"/>
      <c r="BB74" s="1239"/>
      <c r="BC74" s="1239"/>
      <c r="BD74" s="1239"/>
      <c r="BE74" s="1239"/>
      <c r="BF74" s="1239"/>
      <c r="BG74" s="1239"/>
      <c r="BH74" s="1239"/>
      <c r="BI74" s="1239"/>
      <c r="BJ74" s="1239"/>
      <c r="BK74" s="1239"/>
      <c r="BL74" s="1239"/>
      <c r="BM74" s="1239"/>
      <c r="BN74" s="1239"/>
      <c r="BO74" s="1239"/>
      <c r="BP74" s="1240"/>
      <c r="BQ74" s="1240"/>
      <c r="BR74" s="1240"/>
      <c r="BS74" s="1240"/>
      <c r="BT74" s="1240"/>
      <c r="BU74" s="1240"/>
      <c r="BV74" s="1240"/>
      <c r="BW74" s="1240"/>
      <c r="BX74" s="1240"/>
      <c r="BY74" s="1240"/>
      <c r="BZ74" s="1240"/>
      <c r="CA74" s="1240"/>
      <c r="CB74" s="1240"/>
      <c r="CC74" s="1240"/>
      <c r="CD74" s="1240"/>
      <c r="CE74" s="1240"/>
      <c r="CF74" s="1240"/>
      <c r="CG74" s="1240"/>
      <c r="CH74" s="1240"/>
      <c r="CI74" s="1240"/>
      <c r="CJ74" s="1240"/>
      <c r="CK74" s="1240"/>
      <c r="CL74" s="1240"/>
      <c r="CM74" s="1240"/>
      <c r="CN74" s="1240"/>
      <c r="CO74" s="1240"/>
      <c r="CP74" s="1240"/>
      <c r="CQ74" s="1240"/>
      <c r="CR74" s="1240"/>
      <c r="CS74" s="1240"/>
      <c r="CT74" s="1240"/>
      <c r="CU74" s="1240"/>
      <c r="CV74" s="1240"/>
      <c r="CW74" s="1240"/>
      <c r="CX74" s="1240"/>
      <c r="CY74" s="1240"/>
      <c r="CZ74" s="1240"/>
      <c r="DA74" s="1240"/>
      <c r="DB74" s="1240"/>
      <c r="DC74" s="1240"/>
    </row>
    <row r="75" spans="2:107" ht="13.2" x14ac:dyDescent="0.2">
      <c r="B75" s="259"/>
      <c r="G75" s="1236"/>
      <c r="H75" s="1236"/>
      <c r="I75" s="1229"/>
      <c r="J75" s="1229"/>
      <c r="K75" s="1238"/>
      <c r="L75" s="1238"/>
      <c r="M75" s="1238"/>
      <c r="N75" s="1238"/>
      <c r="AM75" s="1228"/>
      <c r="AN75" s="1239"/>
      <c r="AO75" s="1239"/>
      <c r="AP75" s="1239"/>
      <c r="AQ75" s="1239"/>
      <c r="AR75" s="1239"/>
      <c r="AS75" s="1239"/>
      <c r="AT75" s="1239"/>
      <c r="AU75" s="1239"/>
      <c r="AV75" s="1239"/>
      <c r="AW75" s="1239"/>
      <c r="AX75" s="1239"/>
      <c r="AY75" s="1239"/>
      <c r="AZ75" s="1239"/>
      <c r="BA75" s="1239"/>
      <c r="BB75" s="1239" t="s">
        <v>565</v>
      </c>
      <c r="BC75" s="1239"/>
      <c r="BD75" s="1239"/>
      <c r="BE75" s="1239"/>
      <c r="BF75" s="1239"/>
      <c r="BG75" s="1239"/>
      <c r="BH75" s="1239"/>
      <c r="BI75" s="1239"/>
      <c r="BJ75" s="1239"/>
      <c r="BK75" s="1239"/>
      <c r="BL75" s="1239"/>
      <c r="BM75" s="1239"/>
      <c r="BN75" s="1239"/>
      <c r="BO75" s="1239"/>
      <c r="BP75" s="1240">
        <v>0</v>
      </c>
      <c r="BQ75" s="1240"/>
      <c r="BR75" s="1240"/>
      <c r="BS75" s="1240"/>
      <c r="BT75" s="1240"/>
      <c r="BU75" s="1240"/>
      <c r="BV75" s="1240"/>
      <c r="BW75" s="1240"/>
      <c r="BX75" s="1240">
        <v>-0.2</v>
      </c>
      <c r="BY75" s="1240"/>
      <c r="BZ75" s="1240"/>
      <c r="CA75" s="1240"/>
      <c r="CB75" s="1240"/>
      <c r="CC75" s="1240"/>
      <c r="CD75" s="1240"/>
      <c r="CE75" s="1240"/>
      <c r="CF75" s="1240">
        <v>-0.6</v>
      </c>
      <c r="CG75" s="1240"/>
      <c r="CH75" s="1240"/>
      <c r="CI75" s="1240"/>
      <c r="CJ75" s="1240"/>
      <c r="CK75" s="1240"/>
      <c r="CL75" s="1240"/>
      <c r="CM75" s="1240"/>
      <c r="CN75" s="1240">
        <v>-0.9</v>
      </c>
      <c r="CO75" s="1240"/>
      <c r="CP75" s="1240"/>
      <c r="CQ75" s="1240"/>
      <c r="CR75" s="1240"/>
      <c r="CS75" s="1240"/>
      <c r="CT75" s="1240"/>
      <c r="CU75" s="1240"/>
      <c r="CV75" s="1240">
        <v>-1.1000000000000001</v>
      </c>
      <c r="CW75" s="1240"/>
      <c r="CX75" s="1240"/>
      <c r="CY75" s="1240"/>
      <c r="CZ75" s="1240"/>
      <c r="DA75" s="1240"/>
      <c r="DB75" s="1240"/>
      <c r="DC75" s="1240"/>
    </row>
    <row r="76" spans="2:107" ht="13.2" x14ac:dyDescent="0.2">
      <c r="B76" s="259"/>
      <c r="G76" s="1236"/>
      <c r="H76" s="1236"/>
      <c r="I76" s="1229"/>
      <c r="J76" s="1229"/>
      <c r="K76" s="1238"/>
      <c r="L76" s="1238"/>
      <c r="M76" s="1238"/>
      <c r="N76" s="1238"/>
      <c r="AM76" s="1228"/>
      <c r="AN76" s="1239"/>
      <c r="AO76" s="1239"/>
      <c r="AP76" s="1239"/>
      <c r="AQ76" s="1239"/>
      <c r="AR76" s="1239"/>
      <c r="AS76" s="1239"/>
      <c r="AT76" s="1239"/>
      <c r="AU76" s="1239"/>
      <c r="AV76" s="1239"/>
      <c r="AW76" s="1239"/>
      <c r="AX76" s="1239"/>
      <c r="AY76" s="1239"/>
      <c r="AZ76" s="1239"/>
      <c r="BA76" s="1239"/>
      <c r="BB76" s="1239"/>
      <c r="BC76" s="1239"/>
      <c r="BD76" s="1239"/>
      <c r="BE76" s="1239"/>
      <c r="BF76" s="1239"/>
      <c r="BG76" s="1239"/>
      <c r="BH76" s="1239"/>
      <c r="BI76" s="1239"/>
      <c r="BJ76" s="1239"/>
      <c r="BK76" s="1239"/>
      <c r="BL76" s="1239"/>
      <c r="BM76" s="1239"/>
      <c r="BN76" s="1239"/>
      <c r="BO76" s="1239"/>
      <c r="BP76" s="1240"/>
      <c r="BQ76" s="1240"/>
      <c r="BR76" s="1240"/>
      <c r="BS76" s="1240"/>
      <c r="BT76" s="1240"/>
      <c r="BU76" s="1240"/>
      <c r="BV76" s="1240"/>
      <c r="BW76" s="1240"/>
      <c r="BX76" s="1240"/>
      <c r="BY76" s="1240"/>
      <c r="BZ76" s="1240"/>
      <c r="CA76" s="1240"/>
      <c r="CB76" s="1240"/>
      <c r="CC76" s="1240"/>
      <c r="CD76" s="1240"/>
      <c r="CE76" s="1240"/>
      <c r="CF76" s="1240"/>
      <c r="CG76" s="1240"/>
      <c r="CH76" s="1240"/>
      <c r="CI76" s="1240"/>
      <c r="CJ76" s="1240"/>
      <c r="CK76" s="1240"/>
      <c r="CL76" s="1240"/>
      <c r="CM76" s="1240"/>
      <c r="CN76" s="1240"/>
      <c r="CO76" s="1240"/>
      <c r="CP76" s="1240"/>
      <c r="CQ76" s="1240"/>
      <c r="CR76" s="1240"/>
      <c r="CS76" s="1240"/>
      <c r="CT76" s="1240"/>
      <c r="CU76" s="1240"/>
      <c r="CV76" s="1240"/>
      <c r="CW76" s="1240"/>
      <c r="CX76" s="1240"/>
      <c r="CY76" s="1240"/>
      <c r="CZ76" s="1240"/>
      <c r="DA76" s="1240"/>
      <c r="DB76" s="1240"/>
      <c r="DC76" s="1240"/>
    </row>
    <row r="77" spans="2:107" ht="13.2" x14ac:dyDescent="0.2">
      <c r="B77" s="259"/>
      <c r="G77" s="1229"/>
      <c r="H77" s="1229"/>
      <c r="I77" s="1229"/>
      <c r="J77" s="1229"/>
      <c r="K77" s="1256"/>
      <c r="L77" s="1256"/>
      <c r="M77" s="1256"/>
      <c r="N77" s="1256"/>
      <c r="AN77" s="1235" t="s">
        <v>562</v>
      </c>
      <c r="AO77" s="1235"/>
      <c r="AP77" s="1235"/>
      <c r="AQ77" s="1235"/>
      <c r="AR77" s="1235"/>
      <c r="AS77" s="1235"/>
      <c r="AT77" s="1235"/>
      <c r="AU77" s="1235"/>
      <c r="AV77" s="1235"/>
      <c r="AW77" s="1235"/>
      <c r="AX77" s="1235"/>
      <c r="AY77" s="1235"/>
      <c r="AZ77" s="1235"/>
      <c r="BA77" s="1235"/>
      <c r="BB77" s="1239" t="s">
        <v>560</v>
      </c>
      <c r="BC77" s="1239"/>
      <c r="BD77" s="1239"/>
      <c r="BE77" s="1239"/>
      <c r="BF77" s="1239"/>
      <c r="BG77" s="1239"/>
      <c r="BH77" s="1239"/>
      <c r="BI77" s="1239"/>
      <c r="BJ77" s="1239"/>
      <c r="BK77" s="1239"/>
      <c r="BL77" s="1239"/>
      <c r="BM77" s="1239"/>
      <c r="BN77" s="1239"/>
      <c r="BO77" s="1239"/>
      <c r="BP77" s="1240">
        <v>0</v>
      </c>
      <c r="BQ77" s="1240"/>
      <c r="BR77" s="1240"/>
      <c r="BS77" s="1240"/>
      <c r="BT77" s="1240"/>
      <c r="BU77" s="1240"/>
      <c r="BV77" s="1240"/>
      <c r="BW77" s="1240"/>
      <c r="BX77" s="1240">
        <v>0</v>
      </c>
      <c r="BY77" s="1240"/>
      <c r="BZ77" s="1240"/>
      <c r="CA77" s="1240"/>
      <c r="CB77" s="1240"/>
      <c r="CC77" s="1240"/>
      <c r="CD77" s="1240"/>
      <c r="CE77" s="1240"/>
      <c r="CF77" s="1240">
        <v>0</v>
      </c>
      <c r="CG77" s="1240"/>
      <c r="CH77" s="1240"/>
      <c r="CI77" s="1240"/>
      <c r="CJ77" s="1240"/>
      <c r="CK77" s="1240"/>
      <c r="CL77" s="1240"/>
      <c r="CM77" s="1240"/>
      <c r="CN77" s="1240">
        <v>0</v>
      </c>
      <c r="CO77" s="1240"/>
      <c r="CP77" s="1240"/>
      <c r="CQ77" s="1240"/>
      <c r="CR77" s="1240"/>
      <c r="CS77" s="1240"/>
      <c r="CT77" s="1240"/>
      <c r="CU77" s="1240"/>
      <c r="CV77" s="1240">
        <v>0</v>
      </c>
      <c r="CW77" s="1240"/>
      <c r="CX77" s="1240"/>
      <c r="CY77" s="1240"/>
      <c r="CZ77" s="1240"/>
      <c r="DA77" s="1240"/>
      <c r="DB77" s="1240"/>
      <c r="DC77" s="1240"/>
    </row>
    <row r="78" spans="2:107" ht="13.2" x14ac:dyDescent="0.2">
      <c r="B78" s="259"/>
      <c r="G78" s="1229"/>
      <c r="H78" s="1229"/>
      <c r="I78" s="1229"/>
      <c r="J78" s="1229"/>
      <c r="K78" s="1256"/>
      <c r="L78" s="1256"/>
      <c r="M78" s="1256"/>
      <c r="N78" s="1256"/>
      <c r="AN78" s="1235"/>
      <c r="AO78" s="1235"/>
      <c r="AP78" s="1235"/>
      <c r="AQ78" s="1235"/>
      <c r="AR78" s="1235"/>
      <c r="AS78" s="1235"/>
      <c r="AT78" s="1235"/>
      <c r="AU78" s="1235"/>
      <c r="AV78" s="1235"/>
      <c r="AW78" s="1235"/>
      <c r="AX78" s="1235"/>
      <c r="AY78" s="1235"/>
      <c r="AZ78" s="1235"/>
      <c r="BA78" s="1235"/>
      <c r="BB78" s="1239"/>
      <c r="BC78" s="1239"/>
      <c r="BD78" s="1239"/>
      <c r="BE78" s="1239"/>
      <c r="BF78" s="1239"/>
      <c r="BG78" s="1239"/>
      <c r="BH78" s="1239"/>
      <c r="BI78" s="1239"/>
      <c r="BJ78" s="1239"/>
      <c r="BK78" s="1239"/>
      <c r="BL78" s="1239"/>
      <c r="BM78" s="1239"/>
      <c r="BN78" s="1239"/>
      <c r="BO78" s="1239"/>
      <c r="BP78" s="1240"/>
      <c r="BQ78" s="1240"/>
      <c r="BR78" s="1240"/>
      <c r="BS78" s="1240"/>
      <c r="BT78" s="1240"/>
      <c r="BU78" s="1240"/>
      <c r="BV78" s="1240"/>
      <c r="BW78" s="1240"/>
      <c r="BX78" s="1240"/>
      <c r="BY78" s="1240"/>
      <c r="BZ78" s="1240"/>
      <c r="CA78" s="1240"/>
      <c r="CB78" s="1240"/>
      <c r="CC78" s="1240"/>
      <c r="CD78" s="1240"/>
      <c r="CE78" s="1240"/>
      <c r="CF78" s="1240"/>
      <c r="CG78" s="1240"/>
      <c r="CH78" s="1240"/>
      <c r="CI78" s="1240"/>
      <c r="CJ78" s="1240"/>
      <c r="CK78" s="1240"/>
      <c r="CL78" s="1240"/>
      <c r="CM78" s="1240"/>
      <c r="CN78" s="1240"/>
      <c r="CO78" s="1240"/>
      <c r="CP78" s="1240"/>
      <c r="CQ78" s="1240"/>
      <c r="CR78" s="1240"/>
      <c r="CS78" s="1240"/>
      <c r="CT78" s="1240"/>
      <c r="CU78" s="1240"/>
      <c r="CV78" s="1240"/>
      <c r="CW78" s="1240"/>
      <c r="CX78" s="1240"/>
      <c r="CY78" s="1240"/>
      <c r="CZ78" s="1240"/>
      <c r="DA78" s="1240"/>
      <c r="DB78" s="1240"/>
      <c r="DC78" s="1240"/>
    </row>
    <row r="79" spans="2:107" ht="13.2" x14ac:dyDescent="0.2">
      <c r="B79" s="259"/>
      <c r="G79" s="1229"/>
      <c r="H79" s="1229"/>
      <c r="I79" s="1242"/>
      <c r="J79" s="1242"/>
      <c r="K79" s="1257"/>
      <c r="L79" s="1257"/>
      <c r="M79" s="1257"/>
      <c r="N79" s="1257"/>
      <c r="AN79" s="1235"/>
      <c r="AO79" s="1235"/>
      <c r="AP79" s="1235"/>
      <c r="AQ79" s="1235"/>
      <c r="AR79" s="1235"/>
      <c r="AS79" s="1235"/>
      <c r="AT79" s="1235"/>
      <c r="AU79" s="1235"/>
      <c r="AV79" s="1235"/>
      <c r="AW79" s="1235"/>
      <c r="AX79" s="1235"/>
      <c r="AY79" s="1235"/>
      <c r="AZ79" s="1235"/>
      <c r="BA79" s="1235"/>
      <c r="BB79" s="1239" t="s">
        <v>565</v>
      </c>
      <c r="BC79" s="1239"/>
      <c r="BD79" s="1239"/>
      <c r="BE79" s="1239"/>
      <c r="BF79" s="1239"/>
      <c r="BG79" s="1239"/>
      <c r="BH79" s="1239"/>
      <c r="BI79" s="1239"/>
      <c r="BJ79" s="1239"/>
      <c r="BK79" s="1239"/>
      <c r="BL79" s="1239"/>
      <c r="BM79" s="1239"/>
      <c r="BN79" s="1239"/>
      <c r="BO79" s="1239"/>
      <c r="BP79" s="1240">
        <v>-3.5</v>
      </c>
      <c r="BQ79" s="1240"/>
      <c r="BR79" s="1240"/>
      <c r="BS79" s="1240"/>
      <c r="BT79" s="1240"/>
      <c r="BU79" s="1240"/>
      <c r="BV79" s="1240"/>
      <c r="BW79" s="1240"/>
      <c r="BX79" s="1240">
        <v>-3.4</v>
      </c>
      <c r="BY79" s="1240"/>
      <c r="BZ79" s="1240"/>
      <c r="CA79" s="1240"/>
      <c r="CB79" s="1240"/>
      <c r="CC79" s="1240"/>
      <c r="CD79" s="1240"/>
      <c r="CE79" s="1240"/>
      <c r="CF79" s="1240">
        <v>-3.2</v>
      </c>
      <c r="CG79" s="1240"/>
      <c r="CH79" s="1240"/>
      <c r="CI79" s="1240"/>
      <c r="CJ79" s="1240"/>
      <c r="CK79" s="1240"/>
      <c r="CL79" s="1240"/>
      <c r="CM79" s="1240"/>
      <c r="CN79" s="1240">
        <v>-3.1</v>
      </c>
      <c r="CO79" s="1240"/>
      <c r="CP79" s="1240"/>
      <c r="CQ79" s="1240"/>
      <c r="CR79" s="1240"/>
      <c r="CS79" s="1240"/>
      <c r="CT79" s="1240"/>
      <c r="CU79" s="1240"/>
      <c r="CV79" s="1240">
        <v>-2.6</v>
      </c>
      <c r="CW79" s="1240"/>
      <c r="CX79" s="1240"/>
      <c r="CY79" s="1240"/>
      <c r="CZ79" s="1240"/>
      <c r="DA79" s="1240"/>
      <c r="DB79" s="1240"/>
      <c r="DC79" s="1240"/>
    </row>
    <row r="80" spans="2:107" ht="13.2" x14ac:dyDescent="0.2">
      <c r="B80" s="259"/>
      <c r="G80" s="1229"/>
      <c r="H80" s="1229"/>
      <c r="I80" s="1242"/>
      <c r="J80" s="1242"/>
      <c r="K80" s="1257"/>
      <c r="L80" s="1257"/>
      <c r="M80" s="1257"/>
      <c r="N80" s="1257"/>
      <c r="AN80" s="1235"/>
      <c r="AO80" s="1235"/>
      <c r="AP80" s="1235"/>
      <c r="AQ80" s="1235"/>
      <c r="AR80" s="1235"/>
      <c r="AS80" s="1235"/>
      <c r="AT80" s="1235"/>
      <c r="AU80" s="1235"/>
      <c r="AV80" s="1235"/>
      <c r="AW80" s="1235"/>
      <c r="AX80" s="1235"/>
      <c r="AY80" s="1235"/>
      <c r="AZ80" s="1235"/>
      <c r="BA80" s="1235"/>
      <c r="BB80" s="1239"/>
      <c r="BC80" s="1239"/>
      <c r="BD80" s="1239"/>
      <c r="BE80" s="1239"/>
      <c r="BF80" s="1239"/>
      <c r="BG80" s="1239"/>
      <c r="BH80" s="1239"/>
      <c r="BI80" s="1239"/>
      <c r="BJ80" s="1239"/>
      <c r="BK80" s="1239"/>
      <c r="BL80" s="1239"/>
      <c r="BM80" s="1239"/>
      <c r="BN80" s="1239"/>
      <c r="BO80" s="1239"/>
      <c r="BP80" s="1240"/>
      <c r="BQ80" s="1240"/>
      <c r="BR80" s="1240"/>
      <c r="BS80" s="1240"/>
      <c r="BT80" s="1240"/>
      <c r="BU80" s="1240"/>
      <c r="BV80" s="1240"/>
      <c r="BW80" s="1240"/>
      <c r="BX80" s="1240"/>
      <c r="BY80" s="1240"/>
      <c r="BZ80" s="1240"/>
      <c r="CA80" s="1240"/>
      <c r="CB80" s="1240"/>
      <c r="CC80" s="1240"/>
      <c r="CD80" s="1240"/>
      <c r="CE80" s="1240"/>
      <c r="CF80" s="1240"/>
      <c r="CG80" s="1240"/>
      <c r="CH80" s="1240"/>
      <c r="CI80" s="1240"/>
      <c r="CJ80" s="1240"/>
      <c r="CK80" s="1240"/>
      <c r="CL80" s="1240"/>
      <c r="CM80" s="1240"/>
      <c r="CN80" s="1240"/>
      <c r="CO80" s="1240"/>
      <c r="CP80" s="1240"/>
      <c r="CQ80" s="1240"/>
      <c r="CR80" s="1240"/>
      <c r="CS80" s="1240"/>
      <c r="CT80" s="1240"/>
      <c r="CU80" s="1240"/>
      <c r="CV80" s="1240"/>
      <c r="CW80" s="1240"/>
      <c r="CX80" s="1240"/>
      <c r="CY80" s="1240"/>
      <c r="CZ80" s="1240"/>
      <c r="DA80" s="1240"/>
      <c r="DB80" s="1240"/>
      <c r="DC80" s="1240"/>
    </row>
    <row r="81" spans="2:109" ht="13.2" x14ac:dyDescent="0.2">
      <c r="B81" s="259"/>
    </row>
    <row r="82" spans="2:109" ht="16.2" x14ac:dyDescent="0.2">
      <c r="B82" s="259"/>
      <c r="K82" s="1258"/>
      <c r="L82" s="1258"/>
      <c r="M82" s="1258"/>
      <c r="N82" s="1258"/>
      <c r="AQ82" s="1258"/>
      <c r="AR82" s="1258"/>
      <c r="AS82" s="1258"/>
      <c r="AT82" s="1258"/>
      <c r="BC82" s="1258"/>
      <c r="BD82" s="1258"/>
      <c r="BE82" s="1258"/>
      <c r="BF82" s="1258"/>
      <c r="BO82" s="1258"/>
      <c r="BP82" s="1258"/>
      <c r="BQ82" s="1258"/>
      <c r="BR82" s="1258"/>
      <c r="CA82" s="1258"/>
      <c r="CB82" s="1258"/>
      <c r="CC82" s="1258"/>
      <c r="CD82" s="1258"/>
      <c r="CM82" s="1258"/>
      <c r="CN82" s="1258"/>
      <c r="CO82" s="1258"/>
      <c r="CP82" s="1258"/>
      <c r="CY82" s="1258"/>
      <c r="CZ82" s="1258"/>
      <c r="DA82" s="1258"/>
      <c r="DB82" s="1258"/>
      <c r="DC82" s="1258"/>
    </row>
    <row r="83" spans="2:109" ht="13.2" x14ac:dyDescent="0.2">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2" x14ac:dyDescent="0.2">
      <c r="DD84" s="255"/>
      <c r="DE84" s="255"/>
    </row>
    <row r="85" spans="2:109" ht="13.2" x14ac:dyDescent="0.2">
      <c r="DD85" s="255"/>
      <c r="DE85" s="255"/>
    </row>
  </sheetData>
  <sheetProtection algorithmName="SHA-512" hashValue="VPxuj5QrY4qn/GbP2Ouv2RFbeOBVQ9UOQx7nEIf09MCrBef2RnpB35olyGmFkm7MsiZRPZWshUdfMaFqu2IJBA==" saltValue="5gPirK6wubaJRBh68zCClw=="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5AB486-E953-420F-BCCF-8E962BA64976}">
  <sheetPr>
    <pageSetUpPr fitToPage="1"/>
  </sheetPr>
  <dimension ref="A1:DR125"/>
  <sheetViews>
    <sheetView showGridLines="0" zoomScale="80" zoomScaleNormal="80" zoomScaleSheetLayoutView="70" workbookViewId="0"/>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1:34"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3.2" x14ac:dyDescent="0.2">
      <c r="S2" s="253"/>
      <c r="AH2" s="253"/>
    </row>
    <row r="3" spans="1: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3.2" x14ac:dyDescent="0.2"/>
    <row r="5" spans="1:34" ht="13.2" x14ac:dyDescent="0.2"/>
    <row r="6" spans="1:34" ht="13.2" x14ac:dyDescent="0.2"/>
    <row r="7" spans="1:34" ht="13.2" x14ac:dyDescent="0.2"/>
    <row r="8" spans="1:34" ht="13.2" x14ac:dyDescent="0.2"/>
    <row r="9" spans="1:34" ht="13.2" x14ac:dyDescent="0.2">
      <c r="AH9" s="253"/>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471</v>
      </c>
    </row>
  </sheetData>
  <sheetProtection algorithmName="SHA-512" hashValue="vkkstZcBGkbeziW96LHqhm4HEPFzVBGaHSqZzraoKeqBar0ydw5clhpA8AV46IYzyvUjQ7ha3e7IjFbxMv4UNA==" saltValue="U8Ki9/h6JTMtjBYjzTq32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316E1E-103C-4F60-AAD4-DDD29398F7F6}">
  <sheetPr>
    <pageSetUpPr fitToPage="1"/>
  </sheetPr>
  <dimension ref="A1:DR125"/>
  <sheetViews>
    <sheetView showGridLines="0" zoomScale="80" zoomScaleNormal="80" zoomScaleSheetLayoutView="55" workbookViewId="0"/>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2:34"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3.2" x14ac:dyDescent="0.2">
      <c r="S2" s="253"/>
      <c r="AH2" s="253"/>
    </row>
    <row r="3" spans="2: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3.2" x14ac:dyDescent="0.2"/>
    <row r="5" spans="2:34" ht="13.2" x14ac:dyDescent="0.2"/>
    <row r="6" spans="2:34" ht="13.2" x14ac:dyDescent="0.2"/>
    <row r="7" spans="2:34" ht="13.2" x14ac:dyDescent="0.2"/>
    <row r="8" spans="2:34" ht="13.2" x14ac:dyDescent="0.2"/>
    <row r="9" spans="2:34" ht="13.2" x14ac:dyDescent="0.2">
      <c r="AH9" s="253"/>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c r="AG59" s="253"/>
      <c r="AH59" s="253"/>
    </row>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471</v>
      </c>
    </row>
  </sheetData>
  <sheetProtection algorithmName="SHA-512" hashValue="bOsTLm8ypDNuuAQsufwz9t9ZC3WaNfQIEgQolmPY6SXHIpCecfcHN5sMTd08Ic1xWY65icIekcsC/LYZLEKWQw==" saltValue="r/PO84wN7cEEPgOjIbC9x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42" customWidth="1"/>
    <col min="2" max="8" width="13.33203125" style="142" customWidth="1"/>
    <col min="9" max="16384" width="11.109375" style="142"/>
  </cols>
  <sheetData>
    <row r="1" spans="1:8" x14ac:dyDescent="0.2">
      <c r="A1" s="136"/>
      <c r="B1" s="137"/>
      <c r="C1" s="138"/>
      <c r="D1" s="139"/>
      <c r="E1" s="140"/>
      <c r="F1" s="140"/>
      <c r="G1" s="140"/>
      <c r="H1" s="141"/>
    </row>
    <row r="2" spans="1:8" x14ac:dyDescent="0.2">
      <c r="A2" s="143"/>
      <c r="B2" s="144"/>
      <c r="C2" s="145"/>
      <c r="D2" s="146" t="s">
        <v>50</v>
      </c>
      <c r="E2" s="147"/>
      <c r="F2" s="148" t="s">
        <v>520</v>
      </c>
      <c r="G2" s="149"/>
      <c r="H2" s="150"/>
    </row>
    <row r="3" spans="1:8" x14ac:dyDescent="0.2">
      <c r="A3" s="146" t="s">
        <v>513</v>
      </c>
      <c r="B3" s="151"/>
      <c r="C3" s="152"/>
      <c r="D3" s="153">
        <v>131171</v>
      </c>
      <c r="E3" s="154"/>
      <c r="F3" s="155">
        <v>51681</v>
      </c>
      <c r="G3" s="156"/>
      <c r="H3" s="157"/>
    </row>
    <row r="4" spans="1:8" x14ac:dyDescent="0.2">
      <c r="A4" s="158"/>
      <c r="B4" s="159"/>
      <c r="C4" s="160"/>
      <c r="D4" s="161">
        <v>112860</v>
      </c>
      <c r="E4" s="162"/>
      <c r="F4" s="163">
        <v>37226</v>
      </c>
      <c r="G4" s="164"/>
      <c r="H4" s="165"/>
    </row>
    <row r="5" spans="1:8" x14ac:dyDescent="0.2">
      <c r="A5" s="146" t="s">
        <v>515</v>
      </c>
      <c r="B5" s="151"/>
      <c r="C5" s="152"/>
      <c r="D5" s="153">
        <v>154320</v>
      </c>
      <c r="E5" s="154"/>
      <c r="F5" s="155">
        <v>50465</v>
      </c>
      <c r="G5" s="156"/>
      <c r="H5" s="157"/>
    </row>
    <row r="6" spans="1:8" x14ac:dyDescent="0.2">
      <c r="A6" s="158"/>
      <c r="B6" s="159"/>
      <c r="C6" s="160"/>
      <c r="D6" s="161">
        <v>143402</v>
      </c>
      <c r="E6" s="162"/>
      <c r="F6" s="163">
        <v>34193</v>
      </c>
      <c r="G6" s="164"/>
      <c r="H6" s="165"/>
    </row>
    <row r="7" spans="1:8" x14ac:dyDescent="0.2">
      <c r="A7" s="146" t="s">
        <v>516</v>
      </c>
      <c r="B7" s="151"/>
      <c r="C7" s="152"/>
      <c r="D7" s="153">
        <v>93802</v>
      </c>
      <c r="E7" s="154"/>
      <c r="F7" s="155">
        <v>51679</v>
      </c>
      <c r="G7" s="156"/>
      <c r="H7" s="157"/>
    </row>
    <row r="8" spans="1:8" x14ac:dyDescent="0.2">
      <c r="A8" s="158"/>
      <c r="B8" s="159"/>
      <c r="C8" s="160"/>
      <c r="D8" s="161">
        <v>79954</v>
      </c>
      <c r="E8" s="162"/>
      <c r="F8" s="163">
        <v>35132</v>
      </c>
      <c r="G8" s="164"/>
      <c r="H8" s="165"/>
    </row>
    <row r="9" spans="1:8" x14ac:dyDescent="0.2">
      <c r="A9" s="146" t="s">
        <v>517</v>
      </c>
      <c r="B9" s="151"/>
      <c r="C9" s="152"/>
      <c r="D9" s="153">
        <v>124592</v>
      </c>
      <c r="E9" s="154"/>
      <c r="F9" s="155">
        <v>49665</v>
      </c>
      <c r="G9" s="156"/>
      <c r="H9" s="157"/>
    </row>
    <row r="10" spans="1:8" x14ac:dyDescent="0.2">
      <c r="A10" s="158"/>
      <c r="B10" s="159"/>
      <c r="C10" s="160"/>
      <c r="D10" s="161">
        <v>105511</v>
      </c>
      <c r="E10" s="162"/>
      <c r="F10" s="163">
        <v>34678</v>
      </c>
      <c r="G10" s="164"/>
      <c r="H10" s="165"/>
    </row>
    <row r="11" spans="1:8" x14ac:dyDescent="0.2">
      <c r="A11" s="146" t="s">
        <v>518</v>
      </c>
      <c r="B11" s="151"/>
      <c r="C11" s="152"/>
      <c r="D11" s="153">
        <v>209126</v>
      </c>
      <c r="E11" s="154"/>
      <c r="F11" s="155">
        <v>63439</v>
      </c>
      <c r="G11" s="156"/>
      <c r="H11" s="157"/>
    </row>
    <row r="12" spans="1:8" x14ac:dyDescent="0.2">
      <c r="A12" s="158"/>
      <c r="B12" s="159"/>
      <c r="C12" s="166"/>
      <c r="D12" s="161">
        <v>196373</v>
      </c>
      <c r="E12" s="162"/>
      <c r="F12" s="163">
        <v>46463</v>
      </c>
      <c r="G12" s="164"/>
      <c r="H12" s="165"/>
    </row>
    <row r="13" spans="1:8" x14ac:dyDescent="0.2">
      <c r="A13" s="146"/>
      <c r="B13" s="151"/>
      <c r="C13" s="152"/>
      <c r="D13" s="153">
        <v>142602</v>
      </c>
      <c r="E13" s="154"/>
      <c r="F13" s="155">
        <v>53386</v>
      </c>
      <c r="G13" s="167"/>
      <c r="H13" s="157"/>
    </row>
    <row r="14" spans="1:8" x14ac:dyDescent="0.2">
      <c r="A14" s="158"/>
      <c r="B14" s="159"/>
      <c r="C14" s="160"/>
      <c r="D14" s="161">
        <v>127620</v>
      </c>
      <c r="E14" s="162"/>
      <c r="F14" s="163">
        <v>37538</v>
      </c>
      <c r="G14" s="164"/>
      <c r="H14" s="165"/>
    </row>
    <row r="17" spans="1:11" x14ac:dyDescent="0.2">
      <c r="A17" s="142" t="s">
        <v>51</v>
      </c>
    </row>
    <row r="18" spans="1:11" x14ac:dyDescent="0.2">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2">
      <c r="A19" s="168" t="s">
        <v>52</v>
      </c>
      <c r="B19" s="168">
        <f>ROUND(VALUE(SUBSTITUTE(実質収支比率等に係る経年分析!F$48,"▲","-")),2)</f>
        <v>5.77</v>
      </c>
      <c r="C19" s="168">
        <f>ROUND(VALUE(SUBSTITUTE(実質収支比率等に係る経年分析!G$48,"▲","-")),2)</f>
        <v>4.88</v>
      </c>
      <c r="D19" s="168">
        <f>ROUND(VALUE(SUBSTITUTE(実質収支比率等に係る経年分析!H$48,"▲","-")),2)</f>
        <v>3.99</v>
      </c>
      <c r="E19" s="168">
        <f>ROUND(VALUE(SUBSTITUTE(実質収支比率等に係る経年分析!I$48,"▲","-")),2)</f>
        <v>3.12</v>
      </c>
      <c r="F19" s="168">
        <f>ROUND(VALUE(SUBSTITUTE(実質収支比率等に係る経年分析!J$48,"▲","-")),2)</f>
        <v>4.6399999999999997</v>
      </c>
    </row>
    <row r="20" spans="1:11" x14ac:dyDescent="0.2">
      <c r="A20" s="168" t="s">
        <v>53</v>
      </c>
      <c r="B20" s="168">
        <f>ROUND(VALUE(SUBSTITUTE(実質収支比率等に係る経年分析!F$47,"▲","-")),2)</f>
        <v>142.44999999999999</v>
      </c>
      <c r="C20" s="168">
        <f>ROUND(VALUE(SUBSTITUTE(実質収支比率等に係る経年分析!G$47,"▲","-")),2)</f>
        <v>124.76</v>
      </c>
      <c r="D20" s="168">
        <f>ROUND(VALUE(SUBSTITUTE(実質収支比率等に係る経年分析!H$47,"▲","-")),2)</f>
        <v>113.94</v>
      </c>
      <c r="E20" s="168">
        <f>ROUND(VALUE(SUBSTITUTE(実質収支比率等に係る経年分析!I$47,"▲","-")),2)</f>
        <v>118.71</v>
      </c>
      <c r="F20" s="168">
        <f>ROUND(VALUE(SUBSTITUTE(実質収支比率等に係る経年分析!J$47,"▲","-")),2)</f>
        <v>111.92</v>
      </c>
    </row>
    <row r="21" spans="1:11" x14ac:dyDescent="0.2">
      <c r="A21" s="168" t="s">
        <v>54</v>
      </c>
      <c r="B21" s="168">
        <f>IF(ISNUMBER(VALUE(SUBSTITUTE(実質収支比率等に係る経年分析!F$49,"▲","-"))),ROUND(VALUE(SUBSTITUTE(実質収支比率等に係る経年分析!F$49,"▲","-")),2),NA())</f>
        <v>9.25</v>
      </c>
      <c r="C21" s="168">
        <f>IF(ISNUMBER(VALUE(SUBSTITUTE(実質収支比率等に係る経年分析!G$49,"▲","-"))),ROUND(VALUE(SUBSTITUTE(実質収支比率等に係る経年分析!G$49,"▲","-")),2),NA())</f>
        <v>-20.58</v>
      </c>
      <c r="D21" s="168">
        <f>IF(ISNUMBER(VALUE(SUBSTITUTE(実質収支比率等に係る経年分析!H$49,"▲","-"))),ROUND(VALUE(SUBSTITUTE(実質収支比率等に係る経年分析!H$49,"▲","-")),2),NA())</f>
        <v>0.86</v>
      </c>
      <c r="E21" s="168">
        <f>IF(ISNUMBER(VALUE(SUBSTITUTE(実質収支比率等に係る経年分析!I$49,"▲","-"))),ROUND(VALUE(SUBSTITUTE(実質収支比率等に係る経年分析!I$49,"▲","-")),2),NA())</f>
        <v>-0.62</v>
      </c>
      <c r="F21" s="168">
        <f>IF(ISNUMBER(VALUE(SUBSTITUTE(実質収支比率等に係る経年分析!J$49,"▲","-"))),ROUND(VALUE(SUBSTITUTE(実質収支比率等に係る経年分析!J$49,"▲","-")),2),NA())</f>
        <v>3.97</v>
      </c>
    </row>
    <row r="24" spans="1:11" x14ac:dyDescent="0.2">
      <c r="A24" s="142" t="s">
        <v>55</v>
      </c>
    </row>
    <row r="25" spans="1:11" x14ac:dyDescent="0.2">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2">
      <c r="A26" s="169"/>
      <c r="B26" s="169" t="s">
        <v>56</v>
      </c>
      <c r="C26" s="169" t="s">
        <v>57</v>
      </c>
      <c r="D26" s="169" t="s">
        <v>56</v>
      </c>
      <c r="E26" s="169" t="s">
        <v>57</v>
      </c>
      <c r="F26" s="169" t="s">
        <v>56</v>
      </c>
      <c r="G26" s="169" t="s">
        <v>57</v>
      </c>
      <c r="H26" s="169" t="s">
        <v>56</v>
      </c>
      <c r="I26" s="169" t="s">
        <v>57</v>
      </c>
      <c r="J26" s="169" t="s">
        <v>56</v>
      </c>
      <c r="K26" s="169" t="s">
        <v>57</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#VALUE!</v>
      </c>
      <c r="C27" s="169" t="e">
        <f>IF(ROUND(VALUE(SUBSTITUTE(連結実質赤字比率に係る赤字・黒字の構成分析!F$43,"▲", "-")), 2) &gt;= 0, ABS(ROUND(VALUE(SUBSTITUTE(連結実質赤字比率に係る赤字・黒字の構成分析!F$43,"▲", "-")), 2)), NA())</f>
        <v>#VALUE!</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e">
        <f>IF(連結実質赤字比率に係る赤字・黒字の構成分析!C$41="",NA(),連結実質赤字比率に係る赤字・黒字の構成分析!C$41)</f>
        <v>#N/A</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#VALUE!</v>
      </c>
      <c r="K29" s="169" t="e">
        <f>IF(ROUND(VALUE(SUBSTITUTE(連結実質赤字比率に係る赤字・黒字の構成分析!J$41,"▲", "-")), 2) &gt;= 0, ABS(ROUND(VALUE(SUBSTITUTE(連結実質赤字比率に係る赤字・黒字の構成分析!J$41,"▲", "-")), 2)), NA())</f>
        <v>#VALUE!</v>
      </c>
    </row>
    <row r="30" spans="1:11" x14ac:dyDescent="0.2">
      <c r="A30" s="169" t="e">
        <f>IF(連結実質赤字比率に係る赤字・黒字の構成分析!C$40="",NA(),連結実質赤字比率に係る赤字・黒字の構成分析!C$40)</f>
        <v>#N/A</v>
      </c>
      <c r="B30" s="169" t="e">
        <f>IF(ROUND(VALUE(SUBSTITUTE(連結実質赤字比率に係る赤字・黒字の構成分析!F$40,"▲", "-")), 2) &lt; 0, ABS(ROUND(VALUE(SUBSTITUTE(連結実質赤字比率に係る赤字・黒字の構成分析!F$40,"▲", "-")), 2)), NA())</f>
        <v>#VALUE!</v>
      </c>
      <c r="C30" s="169" t="e">
        <f>IF(ROUND(VALUE(SUBSTITUTE(連結実質赤字比率に係る赤字・黒字の構成分析!F$40,"▲", "-")), 2) &gt;= 0, ABS(ROUND(VALUE(SUBSTITUTE(連結実質赤字比率に係る赤字・黒字の構成分析!F$40,"▲", "-")), 2)), NA())</f>
        <v>#VALUE!</v>
      </c>
      <c r="D30" s="169" t="e">
        <f>IF(ROUND(VALUE(SUBSTITUTE(連結実質赤字比率に係る赤字・黒字の構成分析!G$40,"▲", "-")), 2) &lt; 0, ABS(ROUND(VALUE(SUBSTITUTE(連結実質赤字比率に係る赤字・黒字の構成分析!G$40,"▲", "-")), 2)), NA())</f>
        <v>#VALUE!</v>
      </c>
      <c r="E30" s="169" t="e">
        <f>IF(ROUND(VALUE(SUBSTITUTE(連結実質赤字比率に係る赤字・黒字の構成分析!G$40,"▲", "-")), 2) &gt;= 0, ABS(ROUND(VALUE(SUBSTITUTE(連結実質赤字比率に係る赤字・黒字の構成分析!G$40,"▲", "-")), 2)), NA())</f>
        <v>#VALUE!</v>
      </c>
      <c r="F30" s="169" t="e">
        <f>IF(ROUND(VALUE(SUBSTITUTE(連結実質赤字比率に係る赤字・黒字の構成分析!H$40,"▲", "-")), 2) &lt; 0, ABS(ROUND(VALUE(SUBSTITUTE(連結実質赤字比率に係る赤字・黒字の構成分析!H$40,"▲", "-")), 2)), NA())</f>
        <v>#VALUE!</v>
      </c>
      <c r="G30" s="169" t="e">
        <f>IF(ROUND(VALUE(SUBSTITUTE(連結実質赤字比率に係る赤字・黒字の構成分析!H$40,"▲", "-")), 2) &gt;= 0, ABS(ROUND(VALUE(SUBSTITUTE(連結実質赤字比率に係る赤字・黒字の構成分析!H$40,"▲", "-")), 2)), NA())</f>
        <v>#VALUE!</v>
      </c>
      <c r="H30" s="169" t="e">
        <f>IF(ROUND(VALUE(SUBSTITUTE(連結実質赤字比率に係る赤字・黒字の構成分析!I$40,"▲", "-")), 2) &lt; 0, ABS(ROUND(VALUE(SUBSTITUTE(連結実質赤字比率に係る赤字・黒字の構成分析!I$40,"▲", "-")), 2)), NA())</f>
        <v>#VALUE!</v>
      </c>
      <c r="I30" s="169" t="e">
        <f>IF(ROUND(VALUE(SUBSTITUTE(連結実質赤字比率に係る赤字・黒字の構成分析!I$40,"▲", "-")), 2) &gt;= 0, ABS(ROUND(VALUE(SUBSTITUTE(連結実質赤字比率に係る赤字・黒字の構成分析!I$40,"▲", "-")), 2)), NA())</f>
        <v>#VALUE!</v>
      </c>
      <c r="J30" s="169" t="e">
        <f>IF(ROUND(VALUE(SUBSTITUTE(連結実質赤字比率に係る赤字・黒字の構成分析!J$40,"▲", "-")), 2) &lt; 0, ABS(ROUND(VALUE(SUBSTITUTE(連結実質赤字比率に係る赤字・黒字の構成分析!J$40,"▲", "-")), 2)), NA())</f>
        <v>#VALUE!</v>
      </c>
      <c r="K30" s="169" t="e">
        <f>IF(ROUND(VALUE(SUBSTITUTE(連結実質赤字比率に係る赤字・黒字の構成分析!J$40,"▲", "-")), 2) &gt;= 0, ABS(ROUND(VALUE(SUBSTITUTE(連結実質赤字比率に係る赤字・黒字の構成分析!J$40,"▲", "-")), 2)), NA())</f>
        <v>#VALUE!</v>
      </c>
    </row>
    <row r="31" spans="1:11" x14ac:dyDescent="0.2">
      <c r="A31" s="169" t="e">
        <f>IF(連結実質赤字比率に係る赤字・黒字の構成分析!C$39="",NA(),連結実質赤字比率に係る赤字・黒字の構成分析!C$39)</f>
        <v>#N/A</v>
      </c>
      <c r="B31" s="169" t="e">
        <f>IF(ROUND(VALUE(SUBSTITUTE(連結実質赤字比率に係る赤字・黒字の構成分析!F$39,"▲", "-")), 2) &lt; 0, ABS(ROUND(VALUE(SUBSTITUTE(連結実質赤字比率に係る赤字・黒字の構成分析!F$39,"▲", "-")), 2)), NA())</f>
        <v>#VALUE!</v>
      </c>
      <c r="C31" s="169" t="e">
        <f>IF(ROUND(VALUE(SUBSTITUTE(連結実質赤字比率に係る赤字・黒字の構成分析!F$39,"▲", "-")), 2) &gt;= 0, ABS(ROUND(VALUE(SUBSTITUTE(連結実質赤字比率に係る赤字・黒字の構成分析!F$39,"▲", "-")), 2)), NA())</f>
        <v>#VALUE!</v>
      </c>
      <c r="D31" s="169" t="e">
        <f>IF(ROUND(VALUE(SUBSTITUTE(連結実質赤字比率に係る赤字・黒字の構成分析!G$39,"▲", "-")), 2) &lt; 0, ABS(ROUND(VALUE(SUBSTITUTE(連結実質赤字比率に係る赤字・黒字の構成分析!G$39,"▲", "-")), 2)), NA())</f>
        <v>#VALUE!</v>
      </c>
      <c r="E31" s="169" t="e">
        <f>IF(ROUND(VALUE(SUBSTITUTE(連結実質赤字比率に係る赤字・黒字の構成分析!G$39,"▲", "-")), 2) &gt;= 0, ABS(ROUND(VALUE(SUBSTITUTE(連結実質赤字比率に係る赤字・黒字の構成分析!G$39,"▲", "-")), 2)), NA())</f>
        <v>#VALUE!</v>
      </c>
      <c r="F31" s="169" t="e">
        <f>IF(ROUND(VALUE(SUBSTITUTE(連結実質赤字比率に係る赤字・黒字の構成分析!H$39,"▲", "-")), 2) &lt; 0, ABS(ROUND(VALUE(SUBSTITUTE(連結実質赤字比率に係る赤字・黒字の構成分析!H$39,"▲", "-")), 2)), NA())</f>
        <v>#VALUE!</v>
      </c>
      <c r="G31" s="169" t="e">
        <f>IF(ROUND(VALUE(SUBSTITUTE(連結実質赤字比率に係る赤字・黒字の構成分析!H$39,"▲", "-")), 2) &gt;= 0, ABS(ROUND(VALUE(SUBSTITUTE(連結実質赤字比率に係る赤字・黒字の構成分析!H$39,"▲", "-")), 2)), NA())</f>
        <v>#VALUE!</v>
      </c>
      <c r="H31" s="169" t="e">
        <f>IF(ROUND(VALUE(SUBSTITUTE(連結実質赤字比率に係る赤字・黒字の構成分析!I$39,"▲", "-")), 2) &lt; 0, ABS(ROUND(VALUE(SUBSTITUTE(連結実質赤字比率に係る赤字・黒字の構成分析!I$39,"▲", "-")), 2)), NA())</f>
        <v>#VALUE!</v>
      </c>
      <c r="I31" s="169" t="e">
        <f>IF(ROUND(VALUE(SUBSTITUTE(連結実質赤字比率に係る赤字・黒字の構成分析!I$39,"▲", "-")), 2) &gt;= 0, ABS(ROUND(VALUE(SUBSTITUTE(連結実質赤字比率に係る赤字・黒字の構成分析!I$39,"▲", "-")), 2)), NA())</f>
        <v>#VALUE!</v>
      </c>
      <c r="J31" s="169" t="e">
        <f>IF(ROUND(VALUE(SUBSTITUTE(連結実質赤字比率に係る赤字・黒字の構成分析!J$39,"▲", "-")), 2) &lt; 0, ABS(ROUND(VALUE(SUBSTITUTE(連結実質赤字比率に係る赤字・黒字の構成分析!J$39,"▲", "-")), 2)), NA())</f>
        <v>#VALUE!</v>
      </c>
      <c r="K31" s="169" t="e">
        <f>IF(ROUND(VALUE(SUBSTITUTE(連結実質赤字比率に係る赤字・黒字の構成分析!J$39,"▲", "-")), 2) &gt;= 0, ABS(ROUND(VALUE(SUBSTITUTE(連結実質赤字比率に係る赤字・黒字の構成分析!J$39,"▲", "-")), 2)), NA())</f>
        <v>#VALUE!</v>
      </c>
    </row>
    <row r="32" spans="1:11" x14ac:dyDescent="0.2">
      <c r="A32" s="169" t="e">
        <f>IF(連結実質赤字比率に係る赤字・黒字の構成分析!C$38="",NA(),連結実質赤字比率に係る赤字・黒字の構成分析!C$38)</f>
        <v>#N/A</v>
      </c>
      <c r="B32" s="169" t="e">
        <f>IF(ROUND(VALUE(SUBSTITUTE(連結実質赤字比率に係る赤字・黒字の構成分析!F$38,"▲", "-")), 2) &lt; 0, ABS(ROUND(VALUE(SUBSTITUTE(連結実質赤字比率に係る赤字・黒字の構成分析!F$38,"▲", "-")), 2)), NA())</f>
        <v>#VALUE!</v>
      </c>
      <c r="C32" s="169" t="e">
        <f>IF(ROUND(VALUE(SUBSTITUTE(連結実質赤字比率に係る赤字・黒字の構成分析!F$38,"▲", "-")), 2) &gt;= 0, ABS(ROUND(VALUE(SUBSTITUTE(連結実質赤字比率に係る赤字・黒字の構成分析!F$38,"▲", "-")), 2)), NA())</f>
        <v>#VALUE!</v>
      </c>
      <c r="D32" s="169" t="e">
        <f>IF(ROUND(VALUE(SUBSTITUTE(連結実質赤字比率に係る赤字・黒字の構成分析!G$38,"▲", "-")), 2) &lt; 0, ABS(ROUND(VALUE(SUBSTITUTE(連結実質赤字比率に係る赤字・黒字の構成分析!G$38,"▲", "-")), 2)), NA())</f>
        <v>#VALUE!</v>
      </c>
      <c r="E32" s="169" t="e">
        <f>IF(ROUND(VALUE(SUBSTITUTE(連結実質赤字比率に係る赤字・黒字の構成分析!G$38,"▲", "-")), 2) &gt;= 0, ABS(ROUND(VALUE(SUBSTITUTE(連結実質赤字比率に係る赤字・黒字の構成分析!G$38,"▲", "-")), 2)), NA())</f>
        <v>#VALUE!</v>
      </c>
      <c r="F32" s="169" t="e">
        <f>IF(ROUND(VALUE(SUBSTITUTE(連結実質赤字比率に係る赤字・黒字の構成分析!H$38,"▲", "-")), 2) &lt; 0, ABS(ROUND(VALUE(SUBSTITUTE(連結実質赤字比率に係る赤字・黒字の構成分析!H$38,"▲", "-")), 2)), NA())</f>
        <v>#VALUE!</v>
      </c>
      <c r="G32" s="169" t="e">
        <f>IF(ROUND(VALUE(SUBSTITUTE(連結実質赤字比率に係る赤字・黒字の構成分析!H$38,"▲", "-")), 2) &gt;= 0, ABS(ROUND(VALUE(SUBSTITUTE(連結実質赤字比率に係る赤字・黒字の構成分析!H$38,"▲", "-")), 2)), NA())</f>
        <v>#VALUE!</v>
      </c>
      <c r="H32" s="169" t="e">
        <f>IF(ROUND(VALUE(SUBSTITUTE(連結実質赤字比率に係る赤字・黒字の構成分析!I$38,"▲", "-")), 2) &lt; 0, ABS(ROUND(VALUE(SUBSTITUTE(連結実質赤字比率に係る赤字・黒字の構成分析!I$38,"▲", "-")), 2)), NA())</f>
        <v>#VALUE!</v>
      </c>
      <c r="I32" s="169" t="e">
        <f>IF(ROUND(VALUE(SUBSTITUTE(連結実質赤字比率に係る赤字・黒字の構成分析!I$38,"▲", "-")), 2) &gt;= 0, ABS(ROUND(VALUE(SUBSTITUTE(連結実質赤字比率に係る赤字・黒字の構成分析!I$38,"▲", "-")), 2)), NA())</f>
        <v>#VALUE!</v>
      </c>
      <c r="J32" s="169" t="e">
        <f>IF(ROUND(VALUE(SUBSTITUTE(連結実質赤字比率に係る赤字・黒字の構成分析!J$38,"▲", "-")), 2) &lt; 0, ABS(ROUND(VALUE(SUBSTITUTE(連結実質赤字比率に係る赤字・黒字の構成分析!J$38,"▲", "-")), 2)), NA())</f>
        <v>#VALUE!</v>
      </c>
      <c r="K32" s="169" t="e">
        <f>IF(ROUND(VALUE(SUBSTITUTE(連結実質赤字比率に係る赤字・黒字の構成分析!J$38,"▲", "-")), 2) &gt;= 0, ABS(ROUND(VALUE(SUBSTITUTE(連結実質赤字比率に係る赤字・黒字の構成分析!J$38,"▲", "-")), 2)), NA())</f>
        <v>#VALUE!</v>
      </c>
    </row>
    <row r="33" spans="1:16" x14ac:dyDescent="0.2">
      <c r="A33" s="169" t="str">
        <f>IF(連結実質赤字比率に係る赤字・黒字の構成分析!C$37="",NA(),連結実質赤字比率に係る赤字・黒字の構成分析!C$37)</f>
        <v>後期高齢者医療特別会計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0.24</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0.31</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0.24</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0.28000000000000003</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0.24</v>
      </c>
    </row>
    <row r="34" spans="1:16" x14ac:dyDescent="0.2">
      <c r="A34" s="169" t="str">
        <f>IF(連結実質赤字比率に係る赤字・黒字の構成分析!C$36="",NA(),連結実質赤字比率に係る赤字・黒字の構成分析!C$36)</f>
        <v>介護保険特別会計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0.71</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1.0900000000000001</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0.84</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0.89</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0.83</v>
      </c>
    </row>
    <row r="35" spans="1:16" x14ac:dyDescent="0.2">
      <c r="A35" s="169" t="str">
        <f>IF(連結実質赤字比率に係る赤字・黒字の構成分析!C$35="",NA(),連結実質赤字比率に係る赤字・黒字の構成分析!C$35)</f>
        <v>国民健康保険事業会計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3.67</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4.07</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3.76</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3.99</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3.61</v>
      </c>
    </row>
    <row r="36" spans="1:16" x14ac:dyDescent="0.2">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5.77</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4.88</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3.98</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3.12</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4.6399999999999997</v>
      </c>
    </row>
    <row r="39" spans="1:16" x14ac:dyDescent="0.2">
      <c r="A39" s="142" t="s">
        <v>58</v>
      </c>
    </row>
    <row r="40" spans="1:16" x14ac:dyDescent="0.2">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2">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2">
      <c r="A42" s="170" t="s">
        <v>61</v>
      </c>
      <c r="B42" s="170"/>
      <c r="C42" s="170"/>
      <c r="D42" s="170">
        <f>'実質公債費比率（分子）の構造'!K$52</f>
        <v>876</v>
      </c>
      <c r="E42" s="170"/>
      <c r="F42" s="170"/>
      <c r="G42" s="170">
        <f>'実質公債費比率（分子）の構造'!L$52</f>
        <v>860</v>
      </c>
      <c r="H42" s="170"/>
      <c r="I42" s="170"/>
      <c r="J42" s="170">
        <f>'実質公債費比率（分子）の構造'!M$52</f>
        <v>815</v>
      </c>
      <c r="K42" s="170"/>
      <c r="L42" s="170"/>
      <c r="M42" s="170">
        <f>'実質公債費比率（分子）の構造'!N$52</f>
        <v>744</v>
      </c>
      <c r="N42" s="170"/>
      <c r="O42" s="170"/>
      <c r="P42" s="170">
        <f>'実質公債費比率（分子）の構造'!O$52</f>
        <v>665</v>
      </c>
    </row>
    <row r="43" spans="1:16" x14ac:dyDescent="0.2">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2">
      <c r="A44" s="170" t="s">
        <v>62</v>
      </c>
      <c r="B44" s="170">
        <f>'実質公債費比率（分子）の構造'!K$50</f>
        <v>651</v>
      </c>
      <c r="C44" s="170"/>
      <c r="D44" s="170"/>
      <c r="E44" s="170">
        <f>'実質公債費比率（分子）の構造'!L$50</f>
        <v>641</v>
      </c>
      <c r="F44" s="170"/>
      <c r="G44" s="170"/>
      <c r="H44" s="170">
        <f>'実質公債費比率（分子）の構造'!M$50</f>
        <v>238</v>
      </c>
      <c r="I44" s="170"/>
      <c r="J44" s="170"/>
      <c r="K44" s="170">
        <f>'実質公債費比率（分子）の構造'!N$50</f>
        <v>238</v>
      </c>
      <c r="L44" s="170"/>
      <c r="M44" s="170"/>
      <c r="N44" s="170">
        <f>'実質公債費比率（分子）の構造'!O$50</f>
        <v>238</v>
      </c>
      <c r="O44" s="170"/>
      <c r="P44" s="170"/>
    </row>
    <row r="45" spans="1:16" x14ac:dyDescent="0.2">
      <c r="A45" s="170" t="s">
        <v>63</v>
      </c>
      <c r="B45" s="170">
        <f>'実質公債費比率（分子）の構造'!K$49</f>
        <v>49</v>
      </c>
      <c r="C45" s="170"/>
      <c r="D45" s="170"/>
      <c r="E45" s="170">
        <f>'実質公債費比率（分子）の構造'!L$49</f>
        <v>58</v>
      </c>
      <c r="F45" s="170"/>
      <c r="G45" s="170"/>
      <c r="H45" s="170">
        <f>'実質公債費比率（分子）の構造'!M$49</f>
        <v>65</v>
      </c>
      <c r="I45" s="170"/>
      <c r="J45" s="170"/>
      <c r="K45" s="170">
        <f>'実質公債費比率（分子）の構造'!N$49</f>
        <v>43</v>
      </c>
      <c r="L45" s="170"/>
      <c r="M45" s="170"/>
      <c r="N45" s="170">
        <f>'実質公債費比率（分子）の構造'!O$49</f>
        <v>48</v>
      </c>
      <c r="O45" s="170"/>
      <c r="P45" s="170"/>
    </row>
    <row r="46" spans="1:16" x14ac:dyDescent="0.2">
      <c r="A46" s="170" t="s">
        <v>64</v>
      </c>
      <c r="B46" s="170" t="str">
        <f>'実質公債費比率（分子）の構造'!K$48</f>
        <v>-</v>
      </c>
      <c r="C46" s="170"/>
      <c r="D46" s="170"/>
      <c r="E46" s="170" t="str">
        <f>'実質公債費比率（分子）の構造'!L$48</f>
        <v>-</v>
      </c>
      <c r="F46" s="170"/>
      <c r="G46" s="170"/>
      <c r="H46" s="170" t="str">
        <f>'実質公債費比率（分子）の構造'!M$48</f>
        <v>-</v>
      </c>
      <c r="I46" s="170"/>
      <c r="J46" s="170"/>
      <c r="K46" s="170" t="str">
        <f>'実質公債費比率（分子）の構造'!N$48</f>
        <v>-</v>
      </c>
      <c r="L46" s="170"/>
      <c r="M46" s="170"/>
      <c r="N46" s="170" t="str">
        <f>'実質公債費比率（分子）の構造'!O$48</f>
        <v>-</v>
      </c>
      <c r="O46" s="170"/>
      <c r="P46" s="170"/>
    </row>
    <row r="47" spans="1:16" x14ac:dyDescent="0.2">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2">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66</v>
      </c>
      <c r="B49" s="170">
        <f>'実質公債費比率（分子）の構造'!K$45</f>
        <v>71</v>
      </c>
      <c r="C49" s="170"/>
      <c r="D49" s="170"/>
      <c r="E49" s="170">
        <f>'実質公債費比率（分子）の構造'!L$45</f>
        <v>70</v>
      </c>
      <c r="F49" s="170"/>
      <c r="G49" s="170"/>
      <c r="H49" s="170">
        <f>'実質公債費比率（分子）の構造'!M$45</f>
        <v>54</v>
      </c>
      <c r="I49" s="170"/>
      <c r="J49" s="170"/>
      <c r="K49" s="170">
        <f>'実質公債費比率（分子）の構造'!N$45</f>
        <v>15</v>
      </c>
      <c r="L49" s="170"/>
      <c r="M49" s="170"/>
      <c r="N49" s="170" t="str">
        <f>'実質公債費比率（分子）の構造'!O$45</f>
        <v>-</v>
      </c>
      <c r="O49" s="170"/>
      <c r="P49" s="170"/>
    </row>
    <row r="50" spans="1:16" x14ac:dyDescent="0.2">
      <c r="A50" s="170" t="s">
        <v>67</v>
      </c>
      <c r="B50" s="170" t="e">
        <f>NA()</f>
        <v>#N/A</v>
      </c>
      <c r="C50" s="170">
        <f>IF(ISNUMBER('実質公債費比率（分子）の構造'!K$53),'実質公債費比率（分子）の構造'!K$53,NA())</f>
        <v>-105</v>
      </c>
      <c r="D50" s="170" t="e">
        <f>NA()</f>
        <v>#N/A</v>
      </c>
      <c r="E50" s="170" t="e">
        <f>NA()</f>
        <v>#N/A</v>
      </c>
      <c r="F50" s="170">
        <f>IF(ISNUMBER('実質公債費比率（分子）の構造'!L$53),'実質公債費比率（分子）の構造'!L$53,NA())</f>
        <v>-91</v>
      </c>
      <c r="G50" s="170" t="e">
        <f>NA()</f>
        <v>#N/A</v>
      </c>
      <c r="H50" s="170" t="e">
        <f>NA()</f>
        <v>#N/A</v>
      </c>
      <c r="I50" s="170">
        <f>IF(ISNUMBER('実質公債費比率（分子）の構造'!M$53),'実質公債費比率（分子）の構造'!M$53,NA())</f>
        <v>-458</v>
      </c>
      <c r="J50" s="170" t="e">
        <f>NA()</f>
        <v>#N/A</v>
      </c>
      <c r="K50" s="170" t="e">
        <f>NA()</f>
        <v>#N/A</v>
      </c>
      <c r="L50" s="170">
        <f>IF(ISNUMBER('実質公債費比率（分子）の構造'!N$53),'実質公債費比率（分子）の構造'!N$53,NA())</f>
        <v>-448</v>
      </c>
      <c r="M50" s="170" t="e">
        <f>NA()</f>
        <v>#N/A</v>
      </c>
      <c r="N50" s="170" t="e">
        <f>NA()</f>
        <v>#N/A</v>
      </c>
      <c r="O50" s="170">
        <f>IF(ISNUMBER('実質公債費比率（分子）の構造'!O$53),'実質公債費比率（分子）の構造'!O$53,NA())</f>
        <v>-379</v>
      </c>
      <c r="P50" s="170" t="e">
        <f>NA()</f>
        <v>#N/A</v>
      </c>
    </row>
    <row r="53" spans="1:16" x14ac:dyDescent="0.2">
      <c r="A53" s="142" t="s">
        <v>68</v>
      </c>
    </row>
    <row r="54" spans="1:16" x14ac:dyDescent="0.2">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2">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2">
      <c r="A56" s="169" t="s">
        <v>43</v>
      </c>
      <c r="B56" s="169"/>
      <c r="C56" s="169"/>
      <c r="D56" s="169">
        <f>'将来負担比率（分子）の構造'!I$52</f>
        <v>6734</v>
      </c>
      <c r="E56" s="169"/>
      <c r="F56" s="169"/>
      <c r="G56" s="169">
        <f>'将来負担比率（分子）の構造'!J$52</f>
        <v>5938</v>
      </c>
      <c r="H56" s="169"/>
      <c r="I56" s="169"/>
      <c r="J56" s="169">
        <f>'将来負担比率（分子）の構造'!K$52</f>
        <v>5160</v>
      </c>
      <c r="K56" s="169"/>
      <c r="L56" s="169"/>
      <c r="M56" s="169">
        <f>'将来負担比率（分子）の構造'!L$52</f>
        <v>4430</v>
      </c>
      <c r="N56" s="169"/>
      <c r="O56" s="169"/>
      <c r="P56" s="169">
        <f>'将来負担比率（分子）の構造'!M$52</f>
        <v>3778</v>
      </c>
    </row>
    <row r="57" spans="1:16" x14ac:dyDescent="0.2">
      <c r="A57" s="169" t="s">
        <v>42</v>
      </c>
      <c r="B57" s="169"/>
      <c r="C57" s="169"/>
      <c r="D57" s="169">
        <f>'将来負担比率（分子）の構造'!I$51</f>
        <v>20</v>
      </c>
      <c r="E57" s="169"/>
      <c r="F57" s="169"/>
      <c r="G57" s="169">
        <f>'将来負担比率（分子）の構造'!J$51</f>
        <v>8</v>
      </c>
      <c r="H57" s="169"/>
      <c r="I57" s="169"/>
      <c r="J57" s="169" t="str">
        <f>'将来負担比率（分子）の構造'!K$51</f>
        <v>-</v>
      </c>
      <c r="K57" s="169"/>
      <c r="L57" s="169"/>
      <c r="M57" s="169" t="str">
        <f>'将来負担比率（分子）の構造'!L$51</f>
        <v>-</v>
      </c>
      <c r="N57" s="169"/>
      <c r="O57" s="169"/>
      <c r="P57" s="169" t="str">
        <f>'将来負担比率（分子）の構造'!M$51</f>
        <v>-</v>
      </c>
    </row>
    <row r="58" spans="1:16" x14ac:dyDescent="0.2">
      <c r="A58" s="169" t="s">
        <v>41</v>
      </c>
      <c r="B58" s="169"/>
      <c r="C58" s="169"/>
      <c r="D58" s="169">
        <f>'将来負担比率（分子）の構造'!I$50</f>
        <v>118654</v>
      </c>
      <c r="E58" s="169"/>
      <c r="F58" s="169"/>
      <c r="G58" s="169">
        <f>'将来負担比率（分子）の構造'!J$50</f>
        <v>114006</v>
      </c>
      <c r="H58" s="169"/>
      <c r="I58" s="169"/>
      <c r="J58" s="169">
        <f>'将来負担比率（分子）の構造'!K$50</f>
        <v>117546</v>
      </c>
      <c r="K58" s="169"/>
      <c r="L58" s="169"/>
      <c r="M58" s="169">
        <f>'将来負担比率（分子）の構造'!L$50</f>
        <v>119528</v>
      </c>
      <c r="N58" s="169"/>
      <c r="O58" s="169"/>
      <c r="P58" s="169">
        <f>'将来負担比率（分子）の構造'!M$50</f>
        <v>119526</v>
      </c>
    </row>
    <row r="59" spans="1:16" x14ac:dyDescent="0.2">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2">
      <c r="A62" s="169" t="s">
        <v>35</v>
      </c>
      <c r="B62" s="169">
        <f>'将来負担比率（分子）の構造'!I$45</f>
        <v>6468</v>
      </c>
      <c r="C62" s="169"/>
      <c r="D62" s="169"/>
      <c r="E62" s="169">
        <f>'将来負担比率（分子）の構造'!J$45</f>
        <v>5642</v>
      </c>
      <c r="F62" s="169"/>
      <c r="G62" s="169"/>
      <c r="H62" s="169">
        <f>'将来負担比率（分子）の構造'!K$45</f>
        <v>5728</v>
      </c>
      <c r="I62" s="169"/>
      <c r="J62" s="169"/>
      <c r="K62" s="169">
        <f>'将来負担比率（分子）の構造'!L$45</f>
        <v>5281</v>
      </c>
      <c r="L62" s="169"/>
      <c r="M62" s="169"/>
      <c r="N62" s="169">
        <f>'将来負担比率（分子）の構造'!M$45</f>
        <v>5341</v>
      </c>
      <c r="O62" s="169"/>
      <c r="P62" s="169"/>
    </row>
    <row r="63" spans="1:16" x14ac:dyDescent="0.2">
      <c r="A63" s="169" t="s">
        <v>34</v>
      </c>
      <c r="B63" s="169">
        <f>'将来負担比率（分子）の構造'!I$44</f>
        <v>602</v>
      </c>
      <c r="C63" s="169"/>
      <c r="D63" s="169"/>
      <c r="E63" s="169">
        <f>'将来負担比率（分子）の構造'!J$44</f>
        <v>675</v>
      </c>
      <c r="F63" s="169"/>
      <c r="G63" s="169"/>
      <c r="H63" s="169">
        <f>'将来負担比率（分子）の構造'!K$44</f>
        <v>800</v>
      </c>
      <c r="I63" s="169"/>
      <c r="J63" s="169"/>
      <c r="K63" s="169">
        <f>'将来負担比率（分子）の構造'!L$44</f>
        <v>923</v>
      </c>
      <c r="L63" s="169"/>
      <c r="M63" s="169"/>
      <c r="N63" s="169">
        <f>'将来負担比率（分子）の構造'!M$44</f>
        <v>843</v>
      </c>
      <c r="O63" s="169"/>
      <c r="P63" s="169"/>
    </row>
    <row r="64" spans="1:16" x14ac:dyDescent="0.2">
      <c r="A64" s="169" t="s">
        <v>33</v>
      </c>
      <c r="B64" s="169" t="str">
        <f>'将来負担比率（分子）の構造'!I$43</f>
        <v>-</v>
      </c>
      <c r="C64" s="169"/>
      <c r="D64" s="169"/>
      <c r="E64" s="169" t="str">
        <f>'将来負担比率（分子）の構造'!J$43</f>
        <v>-</v>
      </c>
      <c r="F64" s="169"/>
      <c r="G64" s="169"/>
      <c r="H64" s="169" t="str">
        <f>'将来負担比率（分子）の構造'!K$43</f>
        <v>-</v>
      </c>
      <c r="I64" s="169"/>
      <c r="J64" s="169"/>
      <c r="K64" s="169" t="str">
        <f>'将来負担比率（分子）の構造'!L$43</f>
        <v>-</v>
      </c>
      <c r="L64" s="169"/>
      <c r="M64" s="169"/>
      <c r="N64" s="169" t="str">
        <f>'将来負担比率（分子）の構造'!M$43</f>
        <v>-</v>
      </c>
      <c r="O64" s="169"/>
      <c r="P64" s="169"/>
    </row>
    <row r="65" spans="1:16" x14ac:dyDescent="0.2">
      <c r="A65" s="169" t="s">
        <v>32</v>
      </c>
      <c r="B65" s="169">
        <f>'将来負担比率（分子）の構造'!I$42</f>
        <v>1513</v>
      </c>
      <c r="C65" s="169"/>
      <c r="D65" s="169"/>
      <c r="E65" s="169">
        <f>'将来負担比率（分子）の構造'!J$42</f>
        <v>906</v>
      </c>
      <c r="F65" s="169"/>
      <c r="G65" s="169"/>
      <c r="H65" s="169">
        <f>'将来負担比率（分子）の構造'!K$42</f>
        <v>688</v>
      </c>
      <c r="I65" s="169"/>
      <c r="J65" s="169"/>
      <c r="K65" s="169">
        <f>'将来負担比率（分子）の構造'!L$42</f>
        <v>464</v>
      </c>
      <c r="L65" s="169"/>
      <c r="M65" s="169"/>
      <c r="N65" s="169">
        <f>'将来負担比率（分子）の構造'!M$42</f>
        <v>235</v>
      </c>
      <c r="O65" s="169"/>
      <c r="P65" s="169"/>
    </row>
    <row r="66" spans="1:16" x14ac:dyDescent="0.2">
      <c r="A66" s="169" t="s">
        <v>31</v>
      </c>
      <c r="B66" s="169">
        <f>'将来負担比率（分子）の構造'!I$41</f>
        <v>135</v>
      </c>
      <c r="C66" s="169"/>
      <c r="D66" s="169"/>
      <c r="E66" s="169">
        <f>'将来負担比率（分子）の構造'!J$41</f>
        <v>68</v>
      </c>
      <c r="F66" s="169"/>
      <c r="G66" s="169"/>
      <c r="H66" s="169">
        <f>'将来負担比率（分子）の構造'!K$41</f>
        <v>15</v>
      </c>
      <c r="I66" s="169"/>
      <c r="J66" s="169"/>
      <c r="K66" s="169" t="str">
        <f>'将来負担比率（分子）の構造'!L$41</f>
        <v>-</v>
      </c>
      <c r="L66" s="169"/>
      <c r="M66" s="169"/>
      <c r="N66" s="169" t="str">
        <f>'将来負担比率（分子）の構造'!M$41</f>
        <v>-</v>
      </c>
      <c r="O66" s="169"/>
      <c r="P66" s="169"/>
    </row>
    <row r="67" spans="1:16" x14ac:dyDescent="0.2">
      <c r="A67" s="169" t="s">
        <v>71</v>
      </c>
      <c r="B67" s="169" t="e">
        <f>NA()</f>
        <v>#N/A</v>
      </c>
      <c r="C67" s="169">
        <f>IF(ISNUMBER('将来負担比率（分子）の構造'!I$53), IF('将来負担比率（分子）の構造'!I$53 &lt; 0, 0, '将来負担比率（分子）の構造'!I$53), NA())</f>
        <v>0</v>
      </c>
      <c r="D67" s="169" t="e">
        <f>NA()</f>
        <v>#N/A</v>
      </c>
      <c r="E67" s="169" t="e">
        <f>NA()</f>
        <v>#N/A</v>
      </c>
      <c r="F67" s="169">
        <f>IF(ISNUMBER('将来負担比率（分子）の構造'!J$53), IF('将来負担比率（分子）の構造'!J$53 &lt; 0, 0, '将来負担比率（分子）の構造'!J$53), NA())</f>
        <v>0</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2">
      <c r="A70" s="171" t="s">
        <v>72</v>
      </c>
      <c r="B70" s="171"/>
      <c r="C70" s="171"/>
      <c r="D70" s="171"/>
      <c r="E70" s="171"/>
      <c r="F70" s="171"/>
    </row>
    <row r="71" spans="1:16" x14ac:dyDescent="0.2">
      <c r="A71" s="172"/>
      <c r="B71" s="172" t="str">
        <f>基金残高に係る経年分析!F54</f>
        <v>R03</v>
      </c>
      <c r="C71" s="172" t="str">
        <f>基金残高に係る経年分析!G54</f>
        <v>R04</v>
      </c>
      <c r="D71" s="172" t="str">
        <f>基金残高に係る経年分析!H54</f>
        <v>R05</v>
      </c>
    </row>
    <row r="72" spans="1:16" x14ac:dyDescent="0.2">
      <c r="A72" s="172" t="s">
        <v>73</v>
      </c>
      <c r="B72" s="173">
        <f>基金残高に係る経年分析!F55</f>
        <v>42079</v>
      </c>
      <c r="C72" s="173">
        <f>基金残高に係る経年分析!G55</f>
        <v>42221</v>
      </c>
      <c r="D72" s="173">
        <f>基金残高に係る経年分析!H55</f>
        <v>43075</v>
      </c>
    </row>
    <row r="73" spans="1:16" x14ac:dyDescent="0.2">
      <c r="A73" s="172" t="s">
        <v>74</v>
      </c>
      <c r="B73" s="173" t="str">
        <f>基金残高に係る経年分析!F56</f>
        <v>-</v>
      </c>
      <c r="C73" s="173" t="str">
        <f>基金残高に係る経年分析!G56</f>
        <v>-</v>
      </c>
      <c r="D73" s="173" t="str">
        <f>基金残高に係る経年分析!H56</f>
        <v>-</v>
      </c>
    </row>
    <row r="74" spans="1:16" x14ac:dyDescent="0.2">
      <c r="A74" s="172" t="s">
        <v>75</v>
      </c>
      <c r="B74" s="173">
        <f>基金残高に係る経年分析!F57</f>
        <v>75066</v>
      </c>
      <c r="C74" s="173">
        <f>基金残高に係る経年分析!G57</f>
        <v>76406</v>
      </c>
      <c r="D74" s="173">
        <f>基金残高に係る経年分析!H57</f>
        <v>75550</v>
      </c>
    </row>
  </sheetData>
  <sheetProtection algorithmName="SHA-512" hashValue="p5TWaUqlhZtRY3o9fzml2Uqk+KjOI9Z0Z3duiNA0NetSJGlO94NVQvIT843bSknH8puPrtozmjiBgIJIMq0cAg==" saltValue="SZqgr6zzbDYnelOUkfJB5A=="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85" zoomScaleNormal="85" workbookViewId="0"/>
  </sheetViews>
  <sheetFormatPr defaultColWidth="0" defaultRowHeight="11.25" customHeight="1" zeroHeight="1" x14ac:dyDescent="0.2"/>
  <cols>
    <col min="1" max="1" width="1.6640625" style="208" customWidth="1"/>
    <col min="2" max="2" width="2.33203125" style="208" customWidth="1"/>
    <col min="3" max="16" width="2.6640625" style="208" customWidth="1"/>
    <col min="17" max="17" width="2.33203125" style="208" customWidth="1"/>
    <col min="18" max="95" width="1.6640625" style="208" customWidth="1"/>
    <col min="96" max="133" width="1.6640625" style="220" customWidth="1"/>
    <col min="134" max="143" width="1.66406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04" t="s">
        <v>202</v>
      </c>
      <c r="DI1" s="705"/>
      <c r="DJ1" s="705"/>
      <c r="DK1" s="705"/>
      <c r="DL1" s="705"/>
      <c r="DM1" s="705"/>
      <c r="DN1" s="706"/>
      <c r="DO1" s="208"/>
      <c r="DP1" s="704" t="s">
        <v>203</v>
      </c>
      <c r="DQ1" s="705"/>
      <c r="DR1" s="705"/>
      <c r="DS1" s="705"/>
      <c r="DT1" s="705"/>
      <c r="DU1" s="705"/>
      <c r="DV1" s="705"/>
      <c r="DW1" s="705"/>
      <c r="DX1" s="705"/>
      <c r="DY1" s="705"/>
      <c r="DZ1" s="705"/>
      <c r="EA1" s="705"/>
      <c r="EB1" s="705"/>
      <c r="EC1" s="706"/>
      <c r="ED1" s="207"/>
      <c r="EE1" s="207"/>
      <c r="EF1" s="207"/>
      <c r="EG1" s="207"/>
      <c r="EH1" s="207"/>
      <c r="EI1" s="207"/>
      <c r="EJ1" s="207"/>
      <c r="EK1" s="207"/>
      <c r="EL1" s="207"/>
      <c r="EM1" s="207"/>
    </row>
    <row r="2" spans="2:143" ht="22.5" customHeight="1" x14ac:dyDescent="0.2">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660" t="s">
        <v>205</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206</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207</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2">
      <c r="B4" s="660" t="s">
        <v>1</v>
      </c>
      <c r="C4" s="661"/>
      <c r="D4" s="661"/>
      <c r="E4" s="661"/>
      <c r="F4" s="661"/>
      <c r="G4" s="661"/>
      <c r="H4" s="661"/>
      <c r="I4" s="661"/>
      <c r="J4" s="661"/>
      <c r="K4" s="661"/>
      <c r="L4" s="661"/>
      <c r="M4" s="661"/>
      <c r="N4" s="661"/>
      <c r="O4" s="661"/>
      <c r="P4" s="661"/>
      <c r="Q4" s="662"/>
      <c r="R4" s="660" t="s">
        <v>208</v>
      </c>
      <c r="S4" s="661"/>
      <c r="T4" s="661"/>
      <c r="U4" s="661"/>
      <c r="V4" s="661"/>
      <c r="W4" s="661"/>
      <c r="X4" s="661"/>
      <c r="Y4" s="662"/>
      <c r="Z4" s="660" t="s">
        <v>209</v>
      </c>
      <c r="AA4" s="661"/>
      <c r="AB4" s="661"/>
      <c r="AC4" s="662"/>
      <c r="AD4" s="660" t="s">
        <v>210</v>
      </c>
      <c r="AE4" s="661"/>
      <c r="AF4" s="661"/>
      <c r="AG4" s="661"/>
      <c r="AH4" s="661"/>
      <c r="AI4" s="661"/>
      <c r="AJ4" s="661"/>
      <c r="AK4" s="662"/>
      <c r="AL4" s="660" t="s">
        <v>209</v>
      </c>
      <c r="AM4" s="661"/>
      <c r="AN4" s="661"/>
      <c r="AO4" s="662"/>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0" t="s">
        <v>214</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2">
      <c r="B5" s="666" t="s">
        <v>215</v>
      </c>
      <c r="C5" s="667"/>
      <c r="D5" s="667"/>
      <c r="E5" s="667"/>
      <c r="F5" s="667"/>
      <c r="G5" s="667"/>
      <c r="H5" s="667"/>
      <c r="I5" s="667"/>
      <c r="J5" s="667"/>
      <c r="K5" s="667"/>
      <c r="L5" s="667"/>
      <c r="M5" s="667"/>
      <c r="N5" s="667"/>
      <c r="O5" s="667"/>
      <c r="P5" s="667"/>
      <c r="Q5" s="668"/>
      <c r="R5" s="663">
        <v>24386948</v>
      </c>
      <c r="S5" s="664"/>
      <c r="T5" s="664"/>
      <c r="U5" s="664"/>
      <c r="V5" s="664"/>
      <c r="W5" s="664"/>
      <c r="X5" s="664"/>
      <c r="Y5" s="689"/>
      <c r="Z5" s="702">
        <v>32.9</v>
      </c>
      <c r="AA5" s="702"/>
      <c r="AB5" s="702"/>
      <c r="AC5" s="702"/>
      <c r="AD5" s="703">
        <v>24386948</v>
      </c>
      <c r="AE5" s="703"/>
      <c r="AF5" s="703"/>
      <c r="AG5" s="703"/>
      <c r="AH5" s="703"/>
      <c r="AI5" s="703"/>
      <c r="AJ5" s="703"/>
      <c r="AK5" s="703"/>
      <c r="AL5" s="690">
        <v>50.9</v>
      </c>
      <c r="AM5" s="672"/>
      <c r="AN5" s="672"/>
      <c r="AO5" s="691"/>
      <c r="AP5" s="666" t="s">
        <v>216</v>
      </c>
      <c r="AQ5" s="667"/>
      <c r="AR5" s="667"/>
      <c r="AS5" s="667"/>
      <c r="AT5" s="667"/>
      <c r="AU5" s="667"/>
      <c r="AV5" s="667"/>
      <c r="AW5" s="667"/>
      <c r="AX5" s="667"/>
      <c r="AY5" s="667"/>
      <c r="AZ5" s="667"/>
      <c r="BA5" s="667"/>
      <c r="BB5" s="667"/>
      <c r="BC5" s="667"/>
      <c r="BD5" s="667"/>
      <c r="BE5" s="667"/>
      <c r="BF5" s="668"/>
      <c r="BG5" s="608">
        <v>24379315</v>
      </c>
      <c r="BH5" s="609"/>
      <c r="BI5" s="609"/>
      <c r="BJ5" s="609"/>
      <c r="BK5" s="609"/>
      <c r="BL5" s="609"/>
      <c r="BM5" s="609"/>
      <c r="BN5" s="610"/>
      <c r="BO5" s="646">
        <v>100</v>
      </c>
      <c r="BP5" s="646"/>
      <c r="BQ5" s="646"/>
      <c r="BR5" s="646"/>
      <c r="BS5" s="647" t="s">
        <v>122</v>
      </c>
      <c r="BT5" s="647"/>
      <c r="BU5" s="647"/>
      <c r="BV5" s="647"/>
      <c r="BW5" s="647"/>
      <c r="BX5" s="647"/>
      <c r="BY5" s="647"/>
      <c r="BZ5" s="647"/>
      <c r="CA5" s="647"/>
      <c r="CB5" s="687"/>
      <c r="CD5" s="660" t="s">
        <v>211</v>
      </c>
      <c r="CE5" s="661"/>
      <c r="CF5" s="661"/>
      <c r="CG5" s="661"/>
      <c r="CH5" s="661"/>
      <c r="CI5" s="661"/>
      <c r="CJ5" s="661"/>
      <c r="CK5" s="661"/>
      <c r="CL5" s="661"/>
      <c r="CM5" s="661"/>
      <c r="CN5" s="661"/>
      <c r="CO5" s="661"/>
      <c r="CP5" s="661"/>
      <c r="CQ5" s="662"/>
      <c r="CR5" s="660" t="s">
        <v>217</v>
      </c>
      <c r="CS5" s="661"/>
      <c r="CT5" s="661"/>
      <c r="CU5" s="661"/>
      <c r="CV5" s="661"/>
      <c r="CW5" s="661"/>
      <c r="CX5" s="661"/>
      <c r="CY5" s="662"/>
      <c r="CZ5" s="660" t="s">
        <v>209</v>
      </c>
      <c r="DA5" s="661"/>
      <c r="DB5" s="661"/>
      <c r="DC5" s="662"/>
      <c r="DD5" s="660" t="s">
        <v>218</v>
      </c>
      <c r="DE5" s="661"/>
      <c r="DF5" s="661"/>
      <c r="DG5" s="661"/>
      <c r="DH5" s="661"/>
      <c r="DI5" s="661"/>
      <c r="DJ5" s="661"/>
      <c r="DK5" s="661"/>
      <c r="DL5" s="661"/>
      <c r="DM5" s="661"/>
      <c r="DN5" s="661"/>
      <c r="DO5" s="661"/>
      <c r="DP5" s="662"/>
      <c r="DQ5" s="660" t="s">
        <v>219</v>
      </c>
      <c r="DR5" s="661"/>
      <c r="DS5" s="661"/>
      <c r="DT5" s="661"/>
      <c r="DU5" s="661"/>
      <c r="DV5" s="661"/>
      <c r="DW5" s="661"/>
      <c r="DX5" s="661"/>
      <c r="DY5" s="661"/>
      <c r="DZ5" s="661"/>
      <c r="EA5" s="661"/>
      <c r="EB5" s="661"/>
      <c r="EC5" s="662"/>
    </row>
    <row r="6" spans="2:143" ht="11.25" customHeight="1" x14ac:dyDescent="0.2">
      <c r="B6" s="605" t="s">
        <v>220</v>
      </c>
      <c r="C6" s="606"/>
      <c r="D6" s="606"/>
      <c r="E6" s="606"/>
      <c r="F6" s="606"/>
      <c r="G6" s="606"/>
      <c r="H6" s="606"/>
      <c r="I6" s="606"/>
      <c r="J6" s="606"/>
      <c r="K6" s="606"/>
      <c r="L6" s="606"/>
      <c r="M6" s="606"/>
      <c r="N6" s="606"/>
      <c r="O6" s="606"/>
      <c r="P6" s="606"/>
      <c r="Q6" s="607"/>
      <c r="R6" s="608">
        <v>321049</v>
      </c>
      <c r="S6" s="609"/>
      <c r="T6" s="609"/>
      <c r="U6" s="609"/>
      <c r="V6" s="609"/>
      <c r="W6" s="609"/>
      <c r="X6" s="609"/>
      <c r="Y6" s="610"/>
      <c r="Z6" s="646">
        <v>0.4</v>
      </c>
      <c r="AA6" s="646"/>
      <c r="AB6" s="646"/>
      <c r="AC6" s="646"/>
      <c r="AD6" s="647">
        <v>321049</v>
      </c>
      <c r="AE6" s="647"/>
      <c r="AF6" s="647"/>
      <c r="AG6" s="647"/>
      <c r="AH6" s="647"/>
      <c r="AI6" s="647"/>
      <c r="AJ6" s="647"/>
      <c r="AK6" s="647"/>
      <c r="AL6" s="611">
        <v>0.7</v>
      </c>
      <c r="AM6" s="612"/>
      <c r="AN6" s="612"/>
      <c r="AO6" s="648"/>
      <c r="AP6" s="605" t="s">
        <v>221</v>
      </c>
      <c r="AQ6" s="606"/>
      <c r="AR6" s="606"/>
      <c r="AS6" s="606"/>
      <c r="AT6" s="606"/>
      <c r="AU6" s="606"/>
      <c r="AV6" s="606"/>
      <c r="AW6" s="606"/>
      <c r="AX6" s="606"/>
      <c r="AY6" s="606"/>
      <c r="AZ6" s="606"/>
      <c r="BA6" s="606"/>
      <c r="BB6" s="606"/>
      <c r="BC6" s="606"/>
      <c r="BD6" s="606"/>
      <c r="BE6" s="606"/>
      <c r="BF6" s="607"/>
      <c r="BG6" s="608">
        <v>24379315</v>
      </c>
      <c r="BH6" s="609"/>
      <c r="BI6" s="609"/>
      <c r="BJ6" s="609"/>
      <c r="BK6" s="609"/>
      <c r="BL6" s="609"/>
      <c r="BM6" s="609"/>
      <c r="BN6" s="610"/>
      <c r="BO6" s="646">
        <v>100</v>
      </c>
      <c r="BP6" s="646"/>
      <c r="BQ6" s="646"/>
      <c r="BR6" s="646"/>
      <c r="BS6" s="647" t="s">
        <v>122</v>
      </c>
      <c r="BT6" s="647"/>
      <c r="BU6" s="647"/>
      <c r="BV6" s="647"/>
      <c r="BW6" s="647"/>
      <c r="BX6" s="647"/>
      <c r="BY6" s="647"/>
      <c r="BZ6" s="647"/>
      <c r="CA6" s="647"/>
      <c r="CB6" s="687"/>
      <c r="CD6" s="666" t="s">
        <v>222</v>
      </c>
      <c r="CE6" s="667"/>
      <c r="CF6" s="667"/>
      <c r="CG6" s="667"/>
      <c r="CH6" s="667"/>
      <c r="CI6" s="667"/>
      <c r="CJ6" s="667"/>
      <c r="CK6" s="667"/>
      <c r="CL6" s="667"/>
      <c r="CM6" s="667"/>
      <c r="CN6" s="667"/>
      <c r="CO6" s="667"/>
      <c r="CP6" s="667"/>
      <c r="CQ6" s="668"/>
      <c r="CR6" s="608">
        <v>510076</v>
      </c>
      <c r="CS6" s="609"/>
      <c r="CT6" s="609"/>
      <c r="CU6" s="609"/>
      <c r="CV6" s="609"/>
      <c r="CW6" s="609"/>
      <c r="CX6" s="609"/>
      <c r="CY6" s="610"/>
      <c r="CZ6" s="690">
        <v>0.7</v>
      </c>
      <c r="DA6" s="672"/>
      <c r="DB6" s="672"/>
      <c r="DC6" s="692"/>
      <c r="DD6" s="614" t="s">
        <v>122</v>
      </c>
      <c r="DE6" s="609"/>
      <c r="DF6" s="609"/>
      <c r="DG6" s="609"/>
      <c r="DH6" s="609"/>
      <c r="DI6" s="609"/>
      <c r="DJ6" s="609"/>
      <c r="DK6" s="609"/>
      <c r="DL6" s="609"/>
      <c r="DM6" s="609"/>
      <c r="DN6" s="609"/>
      <c r="DO6" s="609"/>
      <c r="DP6" s="610"/>
      <c r="DQ6" s="614">
        <v>510076</v>
      </c>
      <c r="DR6" s="609"/>
      <c r="DS6" s="609"/>
      <c r="DT6" s="609"/>
      <c r="DU6" s="609"/>
      <c r="DV6" s="609"/>
      <c r="DW6" s="609"/>
      <c r="DX6" s="609"/>
      <c r="DY6" s="609"/>
      <c r="DZ6" s="609"/>
      <c r="EA6" s="609"/>
      <c r="EB6" s="609"/>
      <c r="EC6" s="645"/>
    </row>
    <row r="7" spans="2:143" ht="11.25" customHeight="1" x14ac:dyDescent="0.2">
      <c r="B7" s="605" t="s">
        <v>223</v>
      </c>
      <c r="C7" s="606"/>
      <c r="D7" s="606"/>
      <c r="E7" s="606"/>
      <c r="F7" s="606"/>
      <c r="G7" s="606"/>
      <c r="H7" s="606"/>
      <c r="I7" s="606"/>
      <c r="J7" s="606"/>
      <c r="K7" s="606"/>
      <c r="L7" s="606"/>
      <c r="M7" s="606"/>
      <c r="N7" s="606"/>
      <c r="O7" s="606"/>
      <c r="P7" s="606"/>
      <c r="Q7" s="607"/>
      <c r="R7" s="608">
        <v>78551</v>
      </c>
      <c r="S7" s="609"/>
      <c r="T7" s="609"/>
      <c r="U7" s="609"/>
      <c r="V7" s="609"/>
      <c r="W7" s="609"/>
      <c r="X7" s="609"/>
      <c r="Y7" s="610"/>
      <c r="Z7" s="646">
        <v>0.1</v>
      </c>
      <c r="AA7" s="646"/>
      <c r="AB7" s="646"/>
      <c r="AC7" s="646"/>
      <c r="AD7" s="647">
        <v>78551</v>
      </c>
      <c r="AE7" s="647"/>
      <c r="AF7" s="647"/>
      <c r="AG7" s="647"/>
      <c r="AH7" s="647"/>
      <c r="AI7" s="647"/>
      <c r="AJ7" s="647"/>
      <c r="AK7" s="647"/>
      <c r="AL7" s="611">
        <v>0.2</v>
      </c>
      <c r="AM7" s="612"/>
      <c r="AN7" s="612"/>
      <c r="AO7" s="648"/>
      <c r="AP7" s="605" t="s">
        <v>224</v>
      </c>
      <c r="AQ7" s="606"/>
      <c r="AR7" s="606"/>
      <c r="AS7" s="606"/>
      <c r="AT7" s="606"/>
      <c r="AU7" s="606"/>
      <c r="AV7" s="606"/>
      <c r="AW7" s="606"/>
      <c r="AX7" s="606"/>
      <c r="AY7" s="606"/>
      <c r="AZ7" s="606"/>
      <c r="BA7" s="606"/>
      <c r="BB7" s="606"/>
      <c r="BC7" s="606"/>
      <c r="BD7" s="606"/>
      <c r="BE7" s="606"/>
      <c r="BF7" s="607"/>
      <c r="BG7" s="608">
        <v>20409573</v>
      </c>
      <c r="BH7" s="609"/>
      <c r="BI7" s="609"/>
      <c r="BJ7" s="609"/>
      <c r="BK7" s="609"/>
      <c r="BL7" s="609"/>
      <c r="BM7" s="609"/>
      <c r="BN7" s="610"/>
      <c r="BO7" s="646">
        <v>83.7</v>
      </c>
      <c r="BP7" s="646"/>
      <c r="BQ7" s="646"/>
      <c r="BR7" s="646"/>
      <c r="BS7" s="647" t="s">
        <v>122</v>
      </c>
      <c r="BT7" s="647"/>
      <c r="BU7" s="647"/>
      <c r="BV7" s="647"/>
      <c r="BW7" s="647"/>
      <c r="BX7" s="647"/>
      <c r="BY7" s="647"/>
      <c r="BZ7" s="647"/>
      <c r="CA7" s="647"/>
      <c r="CB7" s="687"/>
      <c r="CD7" s="605" t="s">
        <v>225</v>
      </c>
      <c r="CE7" s="606"/>
      <c r="CF7" s="606"/>
      <c r="CG7" s="606"/>
      <c r="CH7" s="606"/>
      <c r="CI7" s="606"/>
      <c r="CJ7" s="606"/>
      <c r="CK7" s="606"/>
      <c r="CL7" s="606"/>
      <c r="CM7" s="606"/>
      <c r="CN7" s="606"/>
      <c r="CO7" s="606"/>
      <c r="CP7" s="606"/>
      <c r="CQ7" s="607"/>
      <c r="CR7" s="608">
        <v>10838299</v>
      </c>
      <c r="CS7" s="609"/>
      <c r="CT7" s="609"/>
      <c r="CU7" s="609"/>
      <c r="CV7" s="609"/>
      <c r="CW7" s="609"/>
      <c r="CX7" s="609"/>
      <c r="CY7" s="610"/>
      <c r="CZ7" s="646">
        <v>15.2</v>
      </c>
      <c r="DA7" s="646"/>
      <c r="DB7" s="646"/>
      <c r="DC7" s="646"/>
      <c r="DD7" s="614">
        <v>561387</v>
      </c>
      <c r="DE7" s="609"/>
      <c r="DF7" s="609"/>
      <c r="DG7" s="609"/>
      <c r="DH7" s="609"/>
      <c r="DI7" s="609"/>
      <c r="DJ7" s="609"/>
      <c r="DK7" s="609"/>
      <c r="DL7" s="609"/>
      <c r="DM7" s="609"/>
      <c r="DN7" s="609"/>
      <c r="DO7" s="609"/>
      <c r="DP7" s="610"/>
      <c r="DQ7" s="614">
        <v>10399861</v>
      </c>
      <c r="DR7" s="609"/>
      <c r="DS7" s="609"/>
      <c r="DT7" s="609"/>
      <c r="DU7" s="609"/>
      <c r="DV7" s="609"/>
      <c r="DW7" s="609"/>
      <c r="DX7" s="609"/>
      <c r="DY7" s="609"/>
      <c r="DZ7" s="609"/>
      <c r="EA7" s="609"/>
      <c r="EB7" s="609"/>
      <c r="EC7" s="645"/>
    </row>
    <row r="8" spans="2:143" ht="11.25" customHeight="1" x14ac:dyDescent="0.2">
      <c r="B8" s="605" t="s">
        <v>226</v>
      </c>
      <c r="C8" s="606"/>
      <c r="D8" s="606"/>
      <c r="E8" s="606"/>
      <c r="F8" s="606"/>
      <c r="G8" s="606"/>
      <c r="H8" s="606"/>
      <c r="I8" s="606"/>
      <c r="J8" s="606"/>
      <c r="K8" s="606"/>
      <c r="L8" s="606"/>
      <c r="M8" s="606"/>
      <c r="N8" s="606"/>
      <c r="O8" s="606"/>
      <c r="P8" s="606"/>
      <c r="Q8" s="607"/>
      <c r="R8" s="608">
        <v>418468</v>
      </c>
      <c r="S8" s="609"/>
      <c r="T8" s="609"/>
      <c r="U8" s="609"/>
      <c r="V8" s="609"/>
      <c r="W8" s="609"/>
      <c r="X8" s="609"/>
      <c r="Y8" s="610"/>
      <c r="Z8" s="646">
        <v>0.6</v>
      </c>
      <c r="AA8" s="646"/>
      <c r="AB8" s="646"/>
      <c r="AC8" s="646"/>
      <c r="AD8" s="647">
        <v>418468</v>
      </c>
      <c r="AE8" s="647"/>
      <c r="AF8" s="647"/>
      <c r="AG8" s="647"/>
      <c r="AH8" s="647"/>
      <c r="AI8" s="647"/>
      <c r="AJ8" s="647"/>
      <c r="AK8" s="647"/>
      <c r="AL8" s="611">
        <v>0.9</v>
      </c>
      <c r="AM8" s="612"/>
      <c r="AN8" s="612"/>
      <c r="AO8" s="648"/>
      <c r="AP8" s="605" t="s">
        <v>227</v>
      </c>
      <c r="AQ8" s="606"/>
      <c r="AR8" s="606"/>
      <c r="AS8" s="606"/>
      <c r="AT8" s="606"/>
      <c r="AU8" s="606"/>
      <c r="AV8" s="606"/>
      <c r="AW8" s="606"/>
      <c r="AX8" s="606"/>
      <c r="AY8" s="606"/>
      <c r="AZ8" s="606"/>
      <c r="BA8" s="606"/>
      <c r="BB8" s="606"/>
      <c r="BC8" s="606"/>
      <c r="BD8" s="606"/>
      <c r="BE8" s="606"/>
      <c r="BF8" s="607"/>
      <c r="BG8" s="608">
        <v>174972</v>
      </c>
      <c r="BH8" s="609"/>
      <c r="BI8" s="609"/>
      <c r="BJ8" s="609"/>
      <c r="BK8" s="609"/>
      <c r="BL8" s="609"/>
      <c r="BM8" s="609"/>
      <c r="BN8" s="610"/>
      <c r="BO8" s="646">
        <v>0.7</v>
      </c>
      <c r="BP8" s="646"/>
      <c r="BQ8" s="646"/>
      <c r="BR8" s="646"/>
      <c r="BS8" s="647" t="s">
        <v>122</v>
      </c>
      <c r="BT8" s="647"/>
      <c r="BU8" s="647"/>
      <c r="BV8" s="647"/>
      <c r="BW8" s="647"/>
      <c r="BX8" s="647"/>
      <c r="BY8" s="647"/>
      <c r="BZ8" s="647"/>
      <c r="CA8" s="647"/>
      <c r="CB8" s="687"/>
      <c r="CD8" s="605" t="s">
        <v>228</v>
      </c>
      <c r="CE8" s="606"/>
      <c r="CF8" s="606"/>
      <c r="CG8" s="606"/>
      <c r="CH8" s="606"/>
      <c r="CI8" s="606"/>
      <c r="CJ8" s="606"/>
      <c r="CK8" s="606"/>
      <c r="CL8" s="606"/>
      <c r="CM8" s="606"/>
      <c r="CN8" s="606"/>
      <c r="CO8" s="606"/>
      <c r="CP8" s="606"/>
      <c r="CQ8" s="607"/>
      <c r="CR8" s="608">
        <v>25248979</v>
      </c>
      <c r="CS8" s="609"/>
      <c r="CT8" s="609"/>
      <c r="CU8" s="609"/>
      <c r="CV8" s="609"/>
      <c r="CW8" s="609"/>
      <c r="CX8" s="609"/>
      <c r="CY8" s="610"/>
      <c r="CZ8" s="646">
        <v>35.4</v>
      </c>
      <c r="DA8" s="646"/>
      <c r="DB8" s="646"/>
      <c r="DC8" s="646"/>
      <c r="DD8" s="614">
        <v>1090926</v>
      </c>
      <c r="DE8" s="609"/>
      <c r="DF8" s="609"/>
      <c r="DG8" s="609"/>
      <c r="DH8" s="609"/>
      <c r="DI8" s="609"/>
      <c r="DJ8" s="609"/>
      <c r="DK8" s="609"/>
      <c r="DL8" s="609"/>
      <c r="DM8" s="609"/>
      <c r="DN8" s="609"/>
      <c r="DO8" s="609"/>
      <c r="DP8" s="610"/>
      <c r="DQ8" s="614">
        <v>18256333</v>
      </c>
      <c r="DR8" s="609"/>
      <c r="DS8" s="609"/>
      <c r="DT8" s="609"/>
      <c r="DU8" s="609"/>
      <c r="DV8" s="609"/>
      <c r="DW8" s="609"/>
      <c r="DX8" s="609"/>
      <c r="DY8" s="609"/>
      <c r="DZ8" s="609"/>
      <c r="EA8" s="609"/>
      <c r="EB8" s="609"/>
      <c r="EC8" s="645"/>
    </row>
    <row r="9" spans="2:143" ht="11.25" customHeight="1" x14ac:dyDescent="0.2">
      <c r="B9" s="605" t="s">
        <v>229</v>
      </c>
      <c r="C9" s="606"/>
      <c r="D9" s="606"/>
      <c r="E9" s="606"/>
      <c r="F9" s="606"/>
      <c r="G9" s="606"/>
      <c r="H9" s="606"/>
      <c r="I9" s="606"/>
      <c r="J9" s="606"/>
      <c r="K9" s="606"/>
      <c r="L9" s="606"/>
      <c r="M9" s="606"/>
      <c r="N9" s="606"/>
      <c r="O9" s="606"/>
      <c r="P9" s="606"/>
      <c r="Q9" s="607"/>
      <c r="R9" s="608">
        <v>450857</v>
      </c>
      <c r="S9" s="609"/>
      <c r="T9" s="609"/>
      <c r="U9" s="609"/>
      <c r="V9" s="609"/>
      <c r="W9" s="609"/>
      <c r="X9" s="609"/>
      <c r="Y9" s="610"/>
      <c r="Z9" s="646">
        <v>0.6</v>
      </c>
      <c r="AA9" s="646"/>
      <c r="AB9" s="646"/>
      <c r="AC9" s="646"/>
      <c r="AD9" s="647">
        <v>450857</v>
      </c>
      <c r="AE9" s="647"/>
      <c r="AF9" s="647"/>
      <c r="AG9" s="647"/>
      <c r="AH9" s="647"/>
      <c r="AI9" s="647"/>
      <c r="AJ9" s="647"/>
      <c r="AK9" s="647"/>
      <c r="AL9" s="611">
        <v>0.9</v>
      </c>
      <c r="AM9" s="612"/>
      <c r="AN9" s="612"/>
      <c r="AO9" s="648"/>
      <c r="AP9" s="605" t="s">
        <v>230</v>
      </c>
      <c r="AQ9" s="606"/>
      <c r="AR9" s="606"/>
      <c r="AS9" s="606"/>
      <c r="AT9" s="606"/>
      <c r="AU9" s="606"/>
      <c r="AV9" s="606"/>
      <c r="AW9" s="606"/>
      <c r="AX9" s="606"/>
      <c r="AY9" s="606"/>
      <c r="AZ9" s="606"/>
      <c r="BA9" s="606"/>
      <c r="BB9" s="606"/>
      <c r="BC9" s="606"/>
      <c r="BD9" s="606"/>
      <c r="BE9" s="606"/>
      <c r="BF9" s="607"/>
      <c r="BG9" s="608">
        <v>20234601</v>
      </c>
      <c r="BH9" s="609"/>
      <c r="BI9" s="609"/>
      <c r="BJ9" s="609"/>
      <c r="BK9" s="609"/>
      <c r="BL9" s="609"/>
      <c r="BM9" s="609"/>
      <c r="BN9" s="610"/>
      <c r="BO9" s="646">
        <v>83</v>
      </c>
      <c r="BP9" s="646"/>
      <c r="BQ9" s="646"/>
      <c r="BR9" s="646"/>
      <c r="BS9" s="647" t="s">
        <v>122</v>
      </c>
      <c r="BT9" s="647"/>
      <c r="BU9" s="647"/>
      <c r="BV9" s="647"/>
      <c r="BW9" s="647"/>
      <c r="BX9" s="647"/>
      <c r="BY9" s="647"/>
      <c r="BZ9" s="647"/>
      <c r="CA9" s="647"/>
      <c r="CB9" s="687"/>
      <c r="CD9" s="605" t="s">
        <v>231</v>
      </c>
      <c r="CE9" s="606"/>
      <c r="CF9" s="606"/>
      <c r="CG9" s="606"/>
      <c r="CH9" s="606"/>
      <c r="CI9" s="606"/>
      <c r="CJ9" s="606"/>
      <c r="CK9" s="606"/>
      <c r="CL9" s="606"/>
      <c r="CM9" s="606"/>
      <c r="CN9" s="606"/>
      <c r="CO9" s="606"/>
      <c r="CP9" s="606"/>
      <c r="CQ9" s="607"/>
      <c r="CR9" s="608">
        <v>5644376</v>
      </c>
      <c r="CS9" s="609"/>
      <c r="CT9" s="609"/>
      <c r="CU9" s="609"/>
      <c r="CV9" s="609"/>
      <c r="CW9" s="609"/>
      <c r="CX9" s="609"/>
      <c r="CY9" s="610"/>
      <c r="CZ9" s="646">
        <v>7.9</v>
      </c>
      <c r="DA9" s="646"/>
      <c r="DB9" s="646"/>
      <c r="DC9" s="646"/>
      <c r="DD9" s="614">
        <v>226678</v>
      </c>
      <c r="DE9" s="609"/>
      <c r="DF9" s="609"/>
      <c r="DG9" s="609"/>
      <c r="DH9" s="609"/>
      <c r="DI9" s="609"/>
      <c r="DJ9" s="609"/>
      <c r="DK9" s="609"/>
      <c r="DL9" s="609"/>
      <c r="DM9" s="609"/>
      <c r="DN9" s="609"/>
      <c r="DO9" s="609"/>
      <c r="DP9" s="610"/>
      <c r="DQ9" s="614">
        <v>4164715</v>
      </c>
      <c r="DR9" s="609"/>
      <c r="DS9" s="609"/>
      <c r="DT9" s="609"/>
      <c r="DU9" s="609"/>
      <c r="DV9" s="609"/>
      <c r="DW9" s="609"/>
      <c r="DX9" s="609"/>
      <c r="DY9" s="609"/>
      <c r="DZ9" s="609"/>
      <c r="EA9" s="609"/>
      <c r="EB9" s="609"/>
      <c r="EC9" s="645"/>
    </row>
    <row r="10" spans="2:143" ht="11.25" customHeight="1" x14ac:dyDescent="0.2">
      <c r="B10" s="605" t="s">
        <v>232</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t="s">
        <v>122</v>
      </c>
      <c r="BH10" s="609"/>
      <c r="BI10" s="609"/>
      <c r="BJ10" s="609"/>
      <c r="BK10" s="609"/>
      <c r="BL10" s="609"/>
      <c r="BM10" s="609"/>
      <c r="BN10" s="610"/>
      <c r="BO10" s="646" t="s">
        <v>122</v>
      </c>
      <c r="BP10" s="646"/>
      <c r="BQ10" s="646"/>
      <c r="BR10" s="646"/>
      <c r="BS10" s="647" t="s">
        <v>122</v>
      </c>
      <c r="BT10" s="647"/>
      <c r="BU10" s="647"/>
      <c r="BV10" s="647"/>
      <c r="BW10" s="647"/>
      <c r="BX10" s="647"/>
      <c r="BY10" s="647"/>
      <c r="BZ10" s="647"/>
      <c r="CA10" s="647"/>
      <c r="CB10" s="687"/>
      <c r="CD10" s="605" t="s">
        <v>234</v>
      </c>
      <c r="CE10" s="606"/>
      <c r="CF10" s="606"/>
      <c r="CG10" s="606"/>
      <c r="CH10" s="606"/>
      <c r="CI10" s="606"/>
      <c r="CJ10" s="606"/>
      <c r="CK10" s="606"/>
      <c r="CL10" s="606"/>
      <c r="CM10" s="606"/>
      <c r="CN10" s="606"/>
      <c r="CO10" s="606"/>
      <c r="CP10" s="606"/>
      <c r="CQ10" s="607"/>
      <c r="CR10" s="608">
        <v>116041</v>
      </c>
      <c r="CS10" s="609"/>
      <c r="CT10" s="609"/>
      <c r="CU10" s="609"/>
      <c r="CV10" s="609"/>
      <c r="CW10" s="609"/>
      <c r="CX10" s="609"/>
      <c r="CY10" s="610"/>
      <c r="CZ10" s="646">
        <v>0.2</v>
      </c>
      <c r="DA10" s="646"/>
      <c r="DB10" s="646"/>
      <c r="DC10" s="646"/>
      <c r="DD10" s="614" t="s">
        <v>122</v>
      </c>
      <c r="DE10" s="609"/>
      <c r="DF10" s="609"/>
      <c r="DG10" s="609"/>
      <c r="DH10" s="609"/>
      <c r="DI10" s="609"/>
      <c r="DJ10" s="609"/>
      <c r="DK10" s="609"/>
      <c r="DL10" s="609"/>
      <c r="DM10" s="609"/>
      <c r="DN10" s="609"/>
      <c r="DO10" s="609"/>
      <c r="DP10" s="610"/>
      <c r="DQ10" s="614">
        <v>96341</v>
      </c>
      <c r="DR10" s="609"/>
      <c r="DS10" s="609"/>
      <c r="DT10" s="609"/>
      <c r="DU10" s="609"/>
      <c r="DV10" s="609"/>
      <c r="DW10" s="609"/>
      <c r="DX10" s="609"/>
      <c r="DY10" s="609"/>
      <c r="DZ10" s="609"/>
      <c r="EA10" s="609"/>
      <c r="EB10" s="609"/>
      <c r="EC10" s="645"/>
    </row>
    <row r="11" spans="2:143" ht="11.25" customHeight="1" x14ac:dyDescent="0.2">
      <c r="B11" s="605" t="s">
        <v>235</v>
      </c>
      <c r="C11" s="606"/>
      <c r="D11" s="606"/>
      <c r="E11" s="606"/>
      <c r="F11" s="606"/>
      <c r="G11" s="606"/>
      <c r="H11" s="606"/>
      <c r="I11" s="606"/>
      <c r="J11" s="606"/>
      <c r="K11" s="606"/>
      <c r="L11" s="606"/>
      <c r="M11" s="606"/>
      <c r="N11" s="606"/>
      <c r="O11" s="606"/>
      <c r="P11" s="606"/>
      <c r="Q11" s="607"/>
      <c r="R11" s="608">
        <v>11176588</v>
      </c>
      <c r="S11" s="609"/>
      <c r="T11" s="609"/>
      <c r="U11" s="609"/>
      <c r="V11" s="609"/>
      <c r="W11" s="609"/>
      <c r="X11" s="609"/>
      <c r="Y11" s="610"/>
      <c r="Z11" s="611">
        <v>15.1</v>
      </c>
      <c r="AA11" s="612"/>
      <c r="AB11" s="612"/>
      <c r="AC11" s="613"/>
      <c r="AD11" s="614">
        <v>11176588</v>
      </c>
      <c r="AE11" s="609"/>
      <c r="AF11" s="609"/>
      <c r="AG11" s="609"/>
      <c r="AH11" s="609"/>
      <c r="AI11" s="609"/>
      <c r="AJ11" s="609"/>
      <c r="AK11" s="610"/>
      <c r="AL11" s="611">
        <v>23.3</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t="s">
        <v>122</v>
      </c>
      <c r="BH11" s="609"/>
      <c r="BI11" s="609"/>
      <c r="BJ11" s="609"/>
      <c r="BK11" s="609"/>
      <c r="BL11" s="609"/>
      <c r="BM11" s="609"/>
      <c r="BN11" s="610"/>
      <c r="BO11" s="646" t="s">
        <v>122</v>
      </c>
      <c r="BP11" s="646"/>
      <c r="BQ11" s="646"/>
      <c r="BR11" s="646"/>
      <c r="BS11" s="647" t="s">
        <v>122</v>
      </c>
      <c r="BT11" s="647"/>
      <c r="BU11" s="647"/>
      <c r="BV11" s="647"/>
      <c r="BW11" s="647"/>
      <c r="BX11" s="647"/>
      <c r="BY11" s="647"/>
      <c r="BZ11" s="647"/>
      <c r="CA11" s="647"/>
      <c r="CB11" s="687"/>
      <c r="CD11" s="605" t="s">
        <v>237</v>
      </c>
      <c r="CE11" s="606"/>
      <c r="CF11" s="606"/>
      <c r="CG11" s="606"/>
      <c r="CH11" s="606"/>
      <c r="CI11" s="606"/>
      <c r="CJ11" s="606"/>
      <c r="CK11" s="606"/>
      <c r="CL11" s="606"/>
      <c r="CM11" s="606"/>
      <c r="CN11" s="606"/>
      <c r="CO11" s="606"/>
      <c r="CP11" s="606"/>
      <c r="CQ11" s="607"/>
      <c r="CR11" s="608" t="s">
        <v>122</v>
      </c>
      <c r="CS11" s="609"/>
      <c r="CT11" s="609"/>
      <c r="CU11" s="609"/>
      <c r="CV11" s="609"/>
      <c r="CW11" s="609"/>
      <c r="CX11" s="609"/>
      <c r="CY11" s="610"/>
      <c r="CZ11" s="646" t="s">
        <v>122</v>
      </c>
      <c r="DA11" s="646"/>
      <c r="DB11" s="646"/>
      <c r="DC11" s="646"/>
      <c r="DD11" s="614" t="s">
        <v>122</v>
      </c>
      <c r="DE11" s="609"/>
      <c r="DF11" s="609"/>
      <c r="DG11" s="609"/>
      <c r="DH11" s="609"/>
      <c r="DI11" s="609"/>
      <c r="DJ11" s="609"/>
      <c r="DK11" s="609"/>
      <c r="DL11" s="609"/>
      <c r="DM11" s="609"/>
      <c r="DN11" s="609"/>
      <c r="DO11" s="609"/>
      <c r="DP11" s="610"/>
      <c r="DQ11" s="614" t="s">
        <v>122</v>
      </c>
      <c r="DR11" s="609"/>
      <c r="DS11" s="609"/>
      <c r="DT11" s="609"/>
      <c r="DU11" s="609"/>
      <c r="DV11" s="609"/>
      <c r="DW11" s="609"/>
      <c r="DX11" s="609"/>
      <c r="DY11" s="609"/>
      <c r="DZ11" s="609"/>
      <c r="EA11" s="609"/>
      <c r="EB11" s="609"/>
      <c r="EC11" s="645"/>
    </row>
    <row r="12" spans="2:143" ht="11.25" customHeight="1" x14ac:dyDescent="0.2">
      <c r="B12" s="605" t="s">
        <v>238</v>
      </c>
      <c r="C12" s="606"/>
      <c r="D12" s="606"/>
      <c r="E12" s="606"/>
      <c r="F12" s="606"/>
      <c r="G12" s="606"/>
      <c r="H12" s="606"/>
      <c r="I12" s="606"/>
      <c r="J12" s="606"/>
      <c r="K12" s="606"/>
      <c r="L12" s="606"/>
      <c r="M12" s="606"/>
      <c r="N12" s="606"/>
      <c r="O12" s="606"/>
      <c r="P12" s="606"/>
      <c r="Q12" s="607"/>
      <c r="R12" s="608" t="s">
        <v>122</v>
      </c>
      <c r="S12" s="609"/>
      <c r="T12" s="609"/>
      <c r="U12" s="609"/>
      <c r="V12" s="609"/>
      <c r="W12" s="609"/>
      <c r="X12" s="609"/>
      <c r="Y12" s="610"/>
      <c r="Z12" s="646" t="s">
        <v>122</v>
      </c>
      <c r="AA12" s="646"/>
      <c r="AB12" s="646"/>
      <c r="AC12" s="646"/>
      <c r="AD12" s="647" t="s">
        <v>122</v>
      </c>
      <c r="AE12" s="647"/>
      <c r="AF12" s="647"/>
      <c r="AG12" s="647"/>
      <c r="AH12" s="647"/>
      <c r="AI12" s="647"/>
      <c r="AJ12" s="647"/>
      <c r="AK12" s="647"/>
      <c r="AL12" s="611" t="s">
        <v>122</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t="s">
        <v>122</v>
      </c>
      <c r="BH12" s="609"/>
      <c r="BI12" s="609"/>
      <c r="BJ12" s="609"/>
      <c r="BK12" s="609"/>
      <c r="BL12" s="609"/>
      <c r="BM12" s="609"/>
      <c r="BN12" s="610"/>
      <c r="BO12" s="646" t="s">
        <v>122</v>
      </c>
      <c r="BP12" s="646"/>
      <c r="BQ12" s="646"/>
      <c r="BR12" s="646"/>
      <c r="BS12" s="647" t="s">
        <v>122</v>
      </c>
      <c r="BT12" s="647"/>
      <c r="BU12" s="647"/>
      <c r="BV12" s="647"/>
      <c r="BW12" s="647"/>
      <c r="BX12" s="647"/>
      <c r="BY12" s="647"/>
      <c r="BZ12" s="647"/>
      <c r="CA12" s="647"/>
      <c r="CB12" s="687"/>
      <c r="CD12" s="605" t="s">
        <v>240</v>
      </c>
      <c r="CE12" s="606"/>
      <c r="CF12" s="606"/>
      <c r="CG12" s="606"/>
      <c r="CH12" s="606"/>
      <c r="CI12" s="606"/>
      <c r="CJ12" s="606"/>
      <c r="CK12" s="606"/>
      <c r="CL12" s="606"/>
      <c r="CM12" s="606"/>
      <c r="CN12" s="606"/>
      <c r="CO12" s="606"/>
      <c r="CP12" s="606"/>
      <c r="CQ12" s="607"/>
      <c r="CR12" s="608">
        <v>2189214</v>
      </c>
      <c r="CS12" s="609"/>
      <c r="CT12" s="609"/>
      <c r="CU12" s="609"/>
      <c r="CV12" s="609"/>
      <c r="CW12" s="609"/>
      <c r="CX12" s="609"/>
      <c r="CY12" s="610"/>
      <c r="CZ12" s="646">
        <v>3.1</v>
      </c>
      <c r="DA12" s="646"/>
      <c r="DB12" s="646"/>
      <c r="DC12" s="646"/>
      <c r="DD12" s="614" t="s">
        <v>122</v>
      </c>
      <c r="DE12" s="609"/>
      <c r="DF12" s="609"/>
      <c r="DG12" s="609"/>
      <c r="DH12" s="609"/>
      <c r="DI12" s="609"/>
      <c r="DJ12" s="609"/>
      <c r="DK12" s="609"/>
      <c r="DL12" s="609"/>
      <c r="DM12" s="609"/>
      <c r="DN12" s="609"/>
      <c r="DO12" s="609"/>
      <c r="DP12" s="610"/>
      <c r="DQ12" s="614">
        <v>1115529</v>
      </c>
      <c r="DR12" s="609"/>
      <c r="DS12" s="609"/>
      <c r="DT12" s="609"/>
      <c r="DU12" s="609"/>
      <c r="DV12" s="609"/>
      <c r="DW12" s="609"/>
      <c r="DX12" s="609"/>
      <c r="DY12" s="609"/>
      <c r="DZ12" s="609"/>
      <c r="EA12" s="609"/>
      <c r="EB12" s="609"/>
      <c r="EC12" s="645"/>
    </row>
    <row r="13" spans="2:143" ht="11.25" customHeight="1" x14ac:dyDescent="0.2">
      <c r="B13" s="605" t="s">
        <v>241</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t="s">
        <v>122</v>
      </c>
      <c r="BH13" s="609"/>
      <c r="BI13" s="609"/>
      <c r="BJ13" s="609"/>
      <c r="BK13" s="609"/>
      <c r="BL13" s="609"/>
      <c r="BM13" s="609"/>
      <c r="BN13" s="610"/>
      <c r="BO13" s="646" t="s">
        <v>122</v>
      </c>
      <c r="BP13" s="646"/>
      <c r="BQ13" s="646"/>
      <c r="BR13" s="646"/>
      <c r="BS13" s="647" t="s">
        <v>122</v>
      </c>
      <c r="BT13" s="647"/>
      <c r="BU13" s="647"/>
      <c r="BV13" s="647"/>
      <c r="BW13" s="647"/>
      <c r="BX13" s="647"/>
      <c r="BY13" s="647"/>
      <c r="BZ13" s="647"/>
      <c r="CA13" s="647"/>
      <c r="CB13" s="687"/>
      <c r="CD13" s="605" t="s">
        <v>243</v>
      </c>
      <c r="CE13" s="606"/>
      <c r="CF13" s="606"/>
      <c r="CG13" s="606"/>
      <c r="CH13" s="606"/>
      <c r="CI13" s="606"/>
      <c r="CJ13" s="606"/>
      <c r="CK13" s="606"/>
      <c r="CL13" s="606"/>
      <c r="CM13" s="606"/>
      <c r="CN13" s="606"/>
      <c r="CO13" s="606"/>
      <c r="CP13" s="606"/>
      <c r="CQ13" s="607"/>
      <c r="CR13" s="608">
        <v>9465546</v>
      </c>
      <c r="CS13" s="609"/>
      <c r="CT13" s="609"/>
      <c r="CU13" s="609"/>
      <c r="CV13" s="609"/>
      <c r="CW13" s="609"/>
      <c r="CX13" s="609"/>
      <c r="CY13" s="610"/>
      <c r="CZ13" s="646">
        <v>13.3</v>
      </c>
      <c r="DA13" s="646"/>
      <c r="DB13" s="646"/>
      <c r="DC13" s="646"/>
      <c r="DD13" s="614">
        <v>4590236</v>
      </c>
      <c r="DE13" s="609"/>
      <c r="DF13" s="609"/>
      <c r="DG13" s="609"/>
      <c r="DH13" s="609"/>
      <c r="DI13" s="609"/>
      <c r="DJ13" s="609"/>
      <c r="DK13" s="609"/>
      <c r="DL13" s="609"/>
      <c r="DM13" s="609"/>
      <c r="DN13" s="609"/>
      <c r="DO13" s="609"/>
      <c r="DP13" s="610"/>
      <c r="DQ13" s="614">
        <v>6416089</v>
      </c>
      <c r="DR13" s="609"/>
      <c r="DS13" s="609"/>
      <c r="DT13" s="609"/>
      <c r="DU13" s="609"/>
      <c r="DV13" s="609"/>
      <c r="DW13" s="609"/>
      <c r="DX13" s="609"/>
      <c r="DY13" s="609"/>
      <c r="DZ13" s="609"/>
      <c r="EA13" s="609"/>
      <c r="EB13" s="609"/>
      <c r="EC13" s="645"/>
    </row>
    <row r="14" spans="2:143" ht="11.25" customHeight="1" x14ac:dyDescent="0.2">
      <c r="B14" s="605" t="s">
        <v>244</v>
      </c>
      <c r="C14" s="606"/>
      <c r="D14" s="606"/>
      <c r="E14" s="606"/>
      <c r="F14" s="606"/>
      <c r="G14" s="606"/>
      <c r="H14" s="606"/>
      <c r="I14" s="606"/>
      <c r="J14" s="606"/>
      <c r="K14" s="606"/>
      <c r="L14" s="606"/>
      <c r="M14" s="606"/>
      <c r="N14" s="606"/>
      <c r="O14" s="606"/>
      <c r="P14" s="606"/>
      <c r="Q14" s="607"/>
      <c r="R14" s="608">
        <v>2369</v>
      </c>
      <c r="S14" s="609"/>
      <c r="T14" s="609"/>
      <c r="U14" s="609"/>
      <c r="V14" s="609"/>
      <c r="W14" s="609"/>
      <c r="X14" s="609"/>
      <c r="Y14" s="610"/>
      <c r="Z14" s="646">
        <v>0</v>
      </c>
      <c r="AA14" s="646"/>
      <c r="AB14" s="646"/>
      <c r="AC14" s="646"/>
      <c r="AD14" s="647">
        <v>2369</v>
      </c>
      <c r="AE14" s="647"/>
      <c r="AF14" s="647"/>
      <c r="AG14" s="647"/>
      <c r="AH14" s="647"/>
      <c r="AI14" s="647"/>
      <c r="AJ14" s="647"/>
      <c r="AK14" s="647"/>
      <c r="AL14" s="611">
        <v>0</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34882</v>
      </c>
      <c r="BH14" s="609"/>
      <c r="BI14" s="609"/>
      <c r="BJ14" s="609"/>
      <c r="BK14" s="609"/>
      <c r="BL14" s="609"/>
      <c r="BM14" s="609"/>
      <c r="BN14" s="610"/>
      <c r="BO14" s="646">
        <v>0.1</v>
      </c>
      <c r="BP14" s="646"/>
      <c r="BQ14" s="646"/>
      <c r="BR14" s="646"/>
      <c r="BS14" s="647" t="s">
        <v>122</v>
      </c>
      <c r="BT14" s="647"/>
      <c r="BU14" s="647"/>
      <c r="BV14" s="647"/>
      <c r="BW14" s="647"/>
      <c r="BX14" s="647"/>
      <c r="BY14" s="647"/>
      <c r="BZ14" s="647"/>
      <c r="CA14" s="647"/>
      <c r="CB14" s="687"/>
      <c r="CD14" s="605" t="s">
        <v>246</v>
      </c>
      <c r="CE14" s="606"/>
      <c r="CF14" s="606"/>
      <c r="CG14" s="606"/>
      <c r="CH14" s="606"/>
      <c r="CI14" s="606"/>
      <c r="CJ14" s="606"/>
      <c r="CK14" s="606"/>
      <c r="CL14" s="606"/>
      <c r="CM14" s="606"/>
      <c r="CN14" s="606"/>
      <c r="CO14" s="606"/>
      <c r="CP14" s="606"/>
      <c r="CQ14" s="607"/>
      <c r="CR14" s="608">
        <v>445637</v>
      </c>
      <c r="CS14" s="609"/>
      <c r="CT14" s="609"/>
      <c r="CU14" s="609"/>
      <c r="CV14" s="609"/>
      <c r="CW14" s="609"/>
      <c r="CX14" s="609"/>
      <c r="CY14" s="610"/>
      <c r="CZ14" s="646">
        <v>0.6</v>
      </c>
      <c r="DA14" s="646"/>
      <c r="DB14" s="646"/>
      <c r="DC14" s="646"/>
      <c r="DD14" s="614" t="s">
        <v>122</v>
      </c>
      <c r="DE14" s="609"/>
      <c r="DF14" s="609"/>
      <c r="DG14" s="609"/>
      <c r="DH14" s="609"/>
      <c r="DI14" s="609"/>
      <c r="DJ14" s="609"/>
      <c r="DK14" s="609"/>
      <c r="DL14" s="609"/>
      <c r="DM14" s="609"/>
      <c r="DN14" s="609"/>
      <c r="DO14" s="609"/>
      <c r="DP14" s="610"/>
      <c r="DQ14" s="614">
        <v>445174</v>
      </c>
      <c r="DR14" s="609"/>
      <c r="DS14" s="609"/>
      <c r="DT14" s="609"/>
      <c r="DU14" s="609"/>
      <c r="DV14" s="609"/>
      <c r="DW14" s="609"/>
      <c r="DX14" s="609"/>
      <c r="DY14" s="609"/>
      <c r="DZ14" s="609"/>
      <c r="EA14" s="609"/>
      <c r="EB14" s="609"/>
      <c r="EC14" s="645"/>
    </row>
    <row r="15" spans="2:143" ht="11.25" customHeight="1" x14ac:dyDescent="0.2">
      <c r="B15" s="605" t="s">
        <v>247</v>
      </c>
      <c r="C15" s="606"/>
      <c r="D15" s="606"/>
      <c r="E15" s="606"/>
      <c r="F15" s="606"/>
      <c r="G15" s="606"/>
      <c r="H15" s="606"/>
      <c r="I15" s="606"/>
      <c r="J15" s="606"/>
      <c r="K15" s="606"/>
      <c r="L15" s="606"/>
      <c r="M15" s="606"/>
      <c r="N15" s="606"/>
      <c r="O15" s="606"/>
      <c r="P15" s="606"/>
      <c r="Q15" s="607"/>
      <c r="R15" s="608" t="s">
        <v>122</v>
      </c>
      <c r="S15" s="609"/>
      <c r="T15" s="609"/>
      <c r="U15" s="609"/>
      <c r="V15" s="609"/>
      <c r="W15" s="609"/>
      <c r="X15" s="609"/>
      <c r="Y15" s="610"/>
      <c r="Z15" s="646" t="s">
        <v>122</v>
      </c>
      <c r="AA15" s="646"/>
      <c r="AB15" s="646"/>
      <c r="AC15" s="646"/>
      <c r="AD15" s="647" t="s">
        <v>122</v>
      </c>
      <c r="AE15" s="647"/>
      <c r="AF15" s="647"/>
      <c r="AG15" s="647"/>
      <c r="AH15" s="647"/>
      <c r="AI15" s="647"/>
      <c r="AJ15" s="647"/>
      <c r="AK15" s="647"/>
      <c r="AL15" s="611" t="s">
        <v>122</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3934860</v>
      </c>
      <c r="BH15" s="609"/>
      <c r="BI15" s="609"/>
      <c r="BJ15" s="609"/>
      <c r="BK15" s="609"/>
      <c r="BL15" s="609"/>
      <c r="BM15" s="609"/>
      <c r="BN15" s="610"/>
      <c r="BO15" s="646">
        <v>16.100000000000001</v>
      </c>
      <c r="BP15" s="646"/>
      <c r="BQ15" s="646"/>
      <c r="BR15" s="646"/>
      <c r="BS15" s="647" t="s">
        <v>122</v>
      </c>
      <c r="BT15" s="647"/>
      <c r="BU15" s="647"/>
      <c r="BV15" s="647"/>
      <c r="BW15" s="647"/>
      <c r="BX15" s="647"/>
      <c r="BY15" s="647"/>
      <c r="BZ15" s="647"/>
      <c r="CA15" s="647"/>
      <c r="CB15" s="687"/>
      <c r="CD15" s="605" t="s">
        <v>249</v>
      </c>
      <c r="CE15" s="606"/>
      <c r="CF15" s="606"/>
      <c r="CG15" s="606"/>
      <c r="CH15" s="606"/>
      <c r="CI15" s="606"/>
      <c r="CJ15" s="606"/>
      <c r="CK15" s="606"/>
      <c r="CL15" s="606"/>
      <c r="CM15" s="606"/>
      <c r="CN15" s="606"/>
      <c r="CO15" s="606"/>
      <c r="CP15" s="606"/>
      <c r="CQ15" s="607"/>
      <c r="CR15" s="608">
        <v>16921491</v>
      </c>
      <c r="CS15" s="609"/>
      <c r="CT15" s="609"/>
      <c r="CU15" s="609"/>
      <c r="CV15" s="609"/>
      <c r="CW15" s="609"/>
      <c r="CX15" s="609"/>
      <c r="CY15" s="610"/>
      <c r="CZ15" s="646">
        <v>23.7</v>
      </c>
      <c r="DA15" s="646"/>
      <c r="DB15" s="646"/>
      <c r="DC15" s="646"/>
      <c r="DD15" s="614">
        <v>7909255</v>
      </c>
      <c r="DE15" s="609"/>
      <c r="DF15" s="609"/>
      <c r="DG15" s="609"/>
      <c r="DH15" s="609"/>
      <c r="DI15" s="609"/>
      <c r="DJ15" s="609"/>
      <c r="DK15" s="609"/>
      <c r="DL15" s="609"/>
      <c r="DM15" s="609"/>
      <c r="DN15" s="609"/>
      <c r="DO15" s="609"/>
      <c r="DP15" s="610"/>
      <c r="DQ15" s="614">
        <v>10756868</v>
      </c>
      <c r="DR15" s="609"/>
      <c r="DS15" s="609"/>
      <c r="DT15" s="609"/>
      <c r="DU15" s="609"/>
      <c r="DV15" s="609"/>
      <c r="DW15" s="609"/>
      <c r="DX15" s="609"/>
      <c r="DY15" s="609"/>
      <c r="DZ15" s="609"/>
      <c r="EA15" s="609"/>
      <c r="EB15" s="609"/>
      <c r="EC15" s="645"/>
    </row>
    <row r="16" spans="2:143" ht="11.25" customHeight="1" x14ac:dyDescent="0.2">
      <c r="B16" s="605" t="s">
        <v>250</v>
      </c>
      <c r="C16" s="606"/>
      <c r="D16" s="606"/>
      <c r="E16" s="606"/>
      <c r="F16" s="606"/>
      <c r="G16" s="606"/>
      <c r="H16" s="606"/>
      <c r="I16" s="606"/>
      <c r="J16" s="606"/>
      <c r="K16" s="606"/>
      <c r="L16" s="606"/>
      <c r="M16" s="606"/>
      <c r="N16" s="606"/>
      <c r="O16" s="606"/>
      <c r="P16" s="606"/>
      <c r="Q16" s="607"/>
      <c r="R16" s="608">
        <v>88634</v>
      </c>
      <c r="S16" s="609"/>
      <c r="T16" s="609"/>
      <c r="U16" s="609"/>
      <c r="V16" s="609"/>
      <c r="W16" s="609"/>
      <c r="X16" s="609"/>
      <c r="Y16" s="610"/>
      <c r="Z16" s="646">
        <v>0.1</v>
      </c>
      <c r="AA16" s="646"/>
      <c r="AB16" s="646"/>
      <c r="AC16" s="646"/>
      <c r="AD16" s="647">
        <v>88634</v>
      </c>
      <c r="AE16" s="647"/>
      <c r="AF16" s="647"/>
      <c r="AG16" s="647"/>
      <c r="AH16" s="647"/>
      <c r="AI16" s="647"/>
      <c r="AJ16" s="647"/>
      <c r="AK16" s="647"/>
      <c r="AL16" s="611">
        <v>0.2</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7"/>
      <c r="CD16" s="605" t="s">
        <v>252</v>
      </c>
      <c r="CE16" s="606"/>
      <c r="CF16" s="606"/>
      <c r="CG16" s="606"/>
      <c r="CH16" s="606"/>
      <c r="CI16" s="606"/>
      <c r="CJ16" s="606"/>
      <c r="CK16" s="606"/>
      <c r="CL16" s="606"/>
      <c r="CM16" s="606"/>
      <c r="CN16" s="606"/>
      <c r="CO16" s="606"/>
      <c r="CP16" s="606"/>
      <c r="CQ16" s="607"/>
      <c r="CR16" s="608" t="s">
        <v>122</v>
      </c>
      <c r="CS16" s="609"/>
      <c r="CT16" s="609"/>
      <c r="CU16" s="609"/>
      <c r="CV16" s="609"/>
      <c r="CW16" s="609"/>
      <c r="CX16" s="609"/>
      <c r="CY16" s="610"/>
      <c r="CZ16" s="646" t="s">
        <v>122</v>
      </c>
      <c r="DA16" s="646"/>
      <c r="DB16" s="646"/>
      <c r="DC16" s="646"/>
      <c r="DD16" s="614" t="s">
        <v>122</v>
      </c>
      <c r="DE16" s="609"/>
      <c r="DF16" s="609"/>
      <c r="DG16" s="609"/>
      <c r="DH16" s="609"/>
      <c r="DI16" s="609"/>
      <c r="DJ16" s="609"/>
      <c r="DK16" s="609"/>
      <c r="DL16" s="609"/>
      <c r="DM16" s="609"/>
      <c r="DN16" s="609"/>
      <c r="DO16" s="609"/>
      <c r="DP16" s="610"/>
      <c r="DQ16" s="614" t="s">
        <v>122</v>
      </c>
      <c r="DR16" s="609"/>
      <c r="DS16" s="609"/>
      <c r="DT16" s="609"/>
      <c r="DU16" s="609"/>
      <c r="DV16" s="609"/>
      <c r="DW16" s="609"/>
      <c r="DX16" s="609"/>
      <c r="DY16" s="609"/>
      <c r="DZ16" s="609"/>
      <c r="EA16" s="609"/>
      <c r="EB16" s="609"/>
      <c r="EC16" s="645"/>
    </row>
    <row r="17" spans="2:133" ht="11.25" customHeight="1" x14ac:dyDescent="0.2">
      <c r="B17" s="605" t="s">
        <v>253</v>
      </c>
      <c r="C17" s="606"/>
      <c r="D17" s="606"/>
      <c r="E17" s="606"/>
      <c r="F17" s="606"/>
      <c r="G17" s="606"/>
      <c r="H17" s="606"/>
      <c r="I17" s="606"/>
      <c r="J17" s="606"/>
      <c r="K17" s="606"/>
      <c r="L17" s="606"/>
      <c r="M17" s="606"/>
      <c r="N17" s="606"/>
      <c r="O17" s="606"/>
      <c r="P17" s="606"/>
      <c r="Q17" s="607"/>
      <c r="R17" s="608" t="s">
        <v>122</v>
      </c>
      <c r="S17" s="609"/>
      <c r="T17" s="609"/>
      <c r="U17" s="609"/>
      <c r="V17" s="609"/>
      <c r="W17" s="609"/>
      <c r="X17" s="609"/>
      <c r="Y17" s="610"/>
      <c r="Z17" s="646" t="s">
        <v>122</v>
      </c>
      <c r="AA17" s="646"/>
      <c r="AB17" s="646"/>
      <c r="AC17" s="646"/>
      <c r="AD17" s="647" t="s">
        <v>122</v>
      </c>
      <c r="AE17" s="647"/>
      <c r="AF17" s="647"/>
      <c r="AG17" s="647"/>
      <c r="AH17" s="647"/>
      <c r="AI17" s="647"/>
      <c r="AJ17" s="647"/>
      <c r="AK17" s="647"/>
      <c r="AL17" s="611" t="s">
        <v>122</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7"/>
      <c r="CD17" s="605" t="s">
        <v>255</v>
      </c>
      <c r="CE17" s="606"/>
      <c r="CF17" s="606"/>
      <c r="CG17" s="606"/>
      <c r="CH17" s="606"/>
      <c r="CI17" s="606"/>
      <c r="CJ17" s="606"/>
      <c r="CK17" s="606"/>
      <c r="CL17" s="606"/>
      <c r="CM17" s="606"/>
      <c r="CN17" s="606"/>
      <c r="CO17" s="606"/>
      <c r="CP17" s="606"/>
      <c r="CQ17" s="607"/>
      <c r="CR17" s="608">
        <v>8</v>
      </c>
      <c r="CS17" s="609"/>
      <c r="CT17" s="609"/>
      <c r="CU17" s="609"/>
      <c r="CV17" s="609"/>
      <c r="CW17" s="609"/>
      <c r="CX17" s="609"/>
      <c r="CY17" s="610"/>
      <c r="CZ17" s="646">
        <v>0</v>
      </c>
      <c r="DA17" s="646"/>
      <c r="DB17" s="646"/>
      <c r="DC17" s="646"/>
      <c r="DD17" s="614" t="s">
        <v>122</v>
      </c>
      <c r="DE17" s="609"/>
      <c r="DF17" s="609"/>
      <c r="DG17" s="609"/>
      <c r="DH17" s="609"/>
      <c r="DI17" s="609"/>
      <c r="DJ17" s="609"/>
      <c r="DK17" s="609"/>
      <c r="DL17" s="609"/>
      <c r="DM17" s="609"/>
      <c r="DN17" s="609"/>
      <c r="DO17" s="609"/>
      <c r="DP17" s="610"/>
      <c r="DQ17" s="614">
        <v>8</v>
      </c>
      <c r="DR17" s="609"/>
      <c r="DS17" s="609"/>
      <c r="DT17" s="609"/>
      <c r="DU17" s="609"/>
      <c r="DV17" s="609"/>
      <c r="DW17" s="609"/>
      <c r="DX17" s="609"/>
      <c r="DY17" s="609"/>
      <c r="DZ17" s="609"/>
      <c r="EA17" s="609"/>
      <c r="EB17" s="609"/>
      <c r="EC17" s="645"/>
    </row>
    <row r="18" spans="2:133" ht="11.25" customHeight="1" x14ac:dyDescent="0.2">
      <c r="B18" s="605" t="s">
        <v>256</v>
      </c>
      <c r="C18" s="606"/>
      <c r="D18" s="606"/>
      <c r="E18" s="606"/>
      <c r="F18" s="606"/>
      <c r="G18" s="606"/>
      <c r="H18" s="606"/>
      <c r="I18" s="606"/>
      <c r="J18" s="606"/>
      <c r="K18" s="606"/>
      <c r="L18" s="606"/>
      <c r="M18" s="606"/>
      <c r="N18" s="606"/>
      <c r="O18" s="606"/>
      <c r="P18" s="606"/>
      <c r="Q18" s="607"/>
      <c r="R18" s="608">
        <v>15579</v>
      </c>
      <c r="S18" s="609"/>
      <c r="T18" s="609"/>
      <c r="U18" s="609"/>
      <c r="V18" s="609"/>
      <c r="W18" s="609"/>
      <c r="X18" s="609"/>
      <c r="Y18" s="610"/>
      <c r="Z18" s="646">
        <v>0</v>
      </c>
      <c r="AA18" s="646"/>
      <c r="AB18" s="646"/>
      <c r="AC18" s="646"/>
      <c r="AD18" s="647">
        <v>15579</v>
      </c>
      <c r="AE18" s="647"/>
      <c r="AF18" s="647"/>
      <c r="AG18" s="647"/>
      <c r="AH18" s="647"/>
      <c r="AI18" s="647"/>
      <c r="AJ18" s="647"/>
      <c r="AK18" s="647"/>
      <c r="AL18" s="611">
        <v>0</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7"/>
      <c r="CD18" s="605" t="s">
        <v>258</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2">
      <c r="B19" s="605" t="s">
        <v>259</v>
      </c>
      <c r="C19" s="606"/>
      <c r="D19" s="606"/>
      <c r="E19" s="606"/>
      <c r="F19" s="606"/>
      <c r="G19" s="606"/>
      <c r="H19" s="606"/>
      <c r="I19" s="606"/>
      <c r="J19" s="606"/>
      <c r="K19" s="606"/>
      <c r="L19" s="606"/>
      <c r="M19" s="606"/>
      <c r="N19" s="606"/>
      <c r="O19" s="606"/>
      <c r="P19" s="606"/>
      <c r="Q19" s="607"/>
      <c r="R19" s="608">
        <v>15579</v>
      </c>
      <c r="S19" s="609"/>
      <c r="T19" s="609"/>
      <c r="U19" s="609"/>
      <c r="V19" s="609"/>
      <c r="W19" s="609"/>
      <c r="X19" s="609"/>
      <c r="Y19" s="610"/>
      <c r="Z19" s="646">
        <v>0</v>
      </c>
      <c r="AA19" s="646"/>
      <c r="AB19" s="646"/>
      <c r="AC19" s="646"/>
      <c r="AD19" s="647">
        <v>15579</v>
      </c>
      <c r="AE19" s="647"/>
      <c r="AF19" s="647"/>
      <c r="AG19" s="647"/>
      <c r="AH19" s="647"/>
      <c r="AI19" s="647"/>
      <c r="AJ19" s="647"/>
      <c r="AK19" s="647"/>
      <c r="AL19" s="611">
        <v>0</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v>7633</v>
      </c>
      <c r="BH19" s="609"/>
      <c r="BI19" s="609"/>
      <c r="BJ19" s="609"/>
      <c r="BK19" s="609"/>
      <c r="BL19" s="609"/>
      <c r="BM19" s="609"/>
      <c r="BN19" s="610"/>
      <c r="BO19" s="646">
        <v>0</v>
      </c>
      <c r="BP19" s="646"/>
      <c r="BQ19" s="646"/>
      <c r="BR19" s="646"/>
      <c r="BS19" s="647" t="s">
        <v>122</v>
      </c>
      <c r="BT19" s="647"/>
      <c r="BU19" s="647"/>
      <c r="BV19" s="647"/>
      <c r="BW19" s="647"/>
      <c r="BX19" s="647"/>
      <c r="BY19" s="647"/>
      <c r="BZ19" s="647"/>
      <c r="CA19" s="647"/>
      <c r="CB19" s="687"/>
      <c r="CD19" s="605" t="s">
        <v>261</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2">
      <c r="B20" s="675" t="s">
        <v>262</v>
      </c>
      <c r="C20" s="676"/>
      <c r="D20" s="676"/>
      <c r="E20" s="676"/>
      <c r="F20" s="676"/>
      <c r="G20" s="676"/>
      <c r="H20" s="676"/>
      <c r="I20" s="676"/>
      <c r="J20" s="676"/>
      <c r="K20" s="676"/>
      <c r="L20" s="676"/>
      <c r="M20" s="676"/>
      <c r="N20" s="676"/>
      <c r="O20" s="676"/>
      <c r="P20" s="676"/>
      <c r="Q20" s="677"/>
      <c r="R20" s="608" t="s">
        <v>122</v>
      </c>
      <c r="S20" s="609"/>
      <c r="T20" s="609"/>
      <c r="U20" s="609"/>
      <c r="V20" s="609"/>
      <c r="W20" s="609"/>
      <c r="X20" s="609"/>
      <c r="Y20" s="610"/>
      <c r="Z20" s="646" t="s">
        <v>122</v>
      </c>
      <c r="AA20" s="646"/>
      <c r="AB20" s="646"/>
      <c r="AC20" s="646"/>
      <c r="AD20" s="647" t="s">
        <v>122</v>
      </c>
      <c r="AE20" s="647"/>
      <c r="AF20" s="647"/>
      <c r="AG20" s="647"/>
      <c r="AH20" s="647"/>
      <c r="AI20" s="647"/>
      <c r="AJ20" s="647"/>
      <c r="AK20" s="647"/>
      <c r="AL20" s="611" t="s">
        <v>122</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v>7633</v>
      </c>
      <c r="BH20" s="609"/>
      <c r="BI20" s="609"/>
      <c r="BJ20" s="609"/>
      <c r="BK20" s="609"/>
      <c r="BL20" s="609"/>
      <c r="BM20" s="609"/>
      <c r="BN20" s="610"/>
      <c r="BO20" s="646">
        <v>0</v>
      </c>
      <c r="BP20" s="646"/>
      <c r="BQ20" s="646"/>
      <c r="BR20" s="646"/>
      <c r="BS20" s="647" t="s">
        <v>122</v>
      </c>
      <c r="BT20" s="647"/>
      <c r="BU20" s="647"/>
      <c r="BV20" s="647"/>
      <c r="BW20" s="647"/>
      <c r="BX20" s="647"/>
      <c r="BY20" s="647"/>
      <c r="BZ20" s="647"/>
      <c r="CA20" s="647"/>
      <c r="CB20" s="687"/>
      <c r="CD20" s="605" t="s">
        <v>264</v>
      </c>
      <c r="CE20" s="606"/>
      <c r="CF20" s="606"/>
      <c r="CG20" s="606"/>
      <c r="CH20" s="606"/>
      <c r="CI20" s="606"/>
      <c r="CJ20" s="606"/>
      <c r="CK20" s="606"/>
      <c r="CL20" s="606"/>
      <c r="CM20" s="606"/>
      <c r="CN20" s="606"/>
      <c r="CO20" s="606"/>
      <c r="CP20" s="606"/>
      <c r="CQ20" s="607"/>
      <c r="CR20" s="608">
        <v>71379667</v>
      </c>
      <c r="CS20" s="609"/>
      <c r="CT20" s="609"/>
      <c r="CU20" s="609"/>
      <c r="CV20" s="609"/>
      <c r="CW20" s="609"/>
      <c r="CX20" s="609"/>
      <c r="CY20" s="610"/>
      <c r="CZ20" s="646">
        <v>100</v>
      </c>
      <c r="DA20" s="646"/>
      <c r="DB20" s="646"/>
      <c r="DC20" s="646"/>
      <c r="DD20" s="614">
        <v>14378482</v>
      </c>
      <c r="DE20" s="609"/>
      <c r="DF20" s="609"/>
      <c r="DG20" s="609"/>
      <c r="DH20" s="609"/>
      <c r="DI20" s="609"/>
      <c r="DJ20" s="609"/>
      <c r="DK20" s="609"/>
      <c r="DL20" s="609"/>
      <c r="DM20" s="609"/>
      <c r="DN20" s="609"/>
      <c r="DO20" s="609"/>
      <c r="DP20" s="610"/>
      <c r="DQ20" s="614">
        <v>52160994</v>
      </c>
      <c r="DR20" s="609"/>
      <c r="DS20" s="609"/>
      <c r="DT20" s="609"/>
      <c r="DU20" s="609"/>
      <c r="DV20" s="609"/>
      <c r="DW20" s="609"/>
      <c r="DX20" s="609"/>
      <c r="DY20" s="609"/>
      <c r="DZ20" s="609"/>
      <c r="EA20" s="609"/>
      <c r="EB20" s="609"/>
      <c r="EC20" s="645"/>
    </row>
    <row r="21" spans="2:133" ht="11.25" customHeight="1" x14ac:dyDescent="0.2">
      <c r="B21" s="605" t="s">
        <v>265</v>
      </c>
      <c r="C21" s="606"/>
      <c r="D21" s="606"/>
      <c r="E21" s="606"/>
      <c r="F21" s="606"/>
      <c r="G21" s="606"/>
      <c r="H21" s="606"/>
      <c r="I21" s="606"/>
      <c r="J21" s="606"/>
      <c r="K21" s="606"/>
      <c r="L21" s="606"/>
      <c r="M21" s="606"/>
      <c r="N21" s="606"/>
      <c r="O21" s="606"/>
      <c r="P21" s="606"/>
      <c r="Q21" s="607"/>
      <c r="R21" s="608" t="s">
        <v>122</v>
      </c>
      <c r="S21" s="609"/>
      <c r="T21" s="609"/>
      <c r="U21" s="609"/>
      <c r="V21" s="609"/>
      <c r="W21" s="609"/>
      <c r="X21" s="609"/>
      <c r="Y21" s="610"/>
      <c r="Z21" s="646" t="s">
        <v>122</v>
      </c>
      <c r="AA21" s="646"/>
      <c r="AB21" s="646"/>
      <c r="AC21" s="646"/>
      <c r="AD21" s="647" t="s">
        <v>122</v>
      </c>
      <c r="AE21" s="647"/>
      <c r="AF21" s="647"/>
      <c r="AG21" s="647"/>
      <c r="AH21" s="647"/>
      <c r="AI21" s="647"/>
      <c r="AJ21" s="647"/>
      <c r="AK21" s="647"/>
      <c r="AL21" s="611" t="s">
        <v>122</v>
      </c>
      <c r="AM21" s="612"/>
      <c r="AN21" s="612"/>
      <c r="AO21" s="648"/>
      <c r="AP21" s="605" t="s">
        <v>266</v>
      </c>
      <c r="AQ21" s="685"/>
      <c r="AR21" s="685"/>
      <c r="AS21" s="685"/>
      <c r="AT21" s="685"/>
      <c r="AU21" s="685"/>
      <c r="AV21" s="685"/>
      <c r="AW21" s="685"/>
      <c r="AX21" s="685"/>
      <c r="AY21" s="685"/>
      <c r="AZ21" s="685"/>
      <c r="BA21" s="685"/>
      <c r="BB21" s="685"/>
      <c r="BC21" s="685"/>
      <c r="BD21" s="685"/>
      <c r="BE21" s="685"/>
      <c r="BF21" s="686"/>
      <c r="BG21" s="608">
        <v>7633</v>
      </c>
      <c r="BH21" s="609"/>
      <c r="BI21" s="609"/>
      <c r="BJ21" s="609"/>
      <c r="BK21" s="609"/>
      <c r="BL21" s="609"/>
      <c r="BM21" s="609"/>
      <c r="BN21" s="610"/>
      <c r="BO21" s="646">
        <v>0</v>
      </c>
      <c r="BP21" s="646"/>
      <c r="BQ21" s="646"/>
      <c r="BR21" s="646"/>
      <c r="BS21" s="647" t="s">
        <v>122</v>
      </c>
      <c r="BT21" s="647"/>
      <c r="BU21" s="647"/>
      <c r="BV21" s="647"/>
      <c r="BW21" s="647"/>
      <c r="BX21" s="647"/>
      <c r="BY21" s="647"/>
      <c r="BZ21" s="647"/>
      <c r="CA21" s="647"/>
      <c r="CB21" s="687"/>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2">
      <c r="B22" s="605" t="s">
        <v>267</v>
      </c>
      <c r="C22" s="606"/>
      <c r="D22" s="606"/>
      <c r="E22" s="606"/>
      <c r="F22" s="606"/>
      <c r="G22" s="606"/>
      <c r="H22" s="606"/>
      <c r="I22" s="606"/>
      <c r="J22" s="606"/>
      <c r="K22" s="606"/>
      <c r="L22" s="606"/>
      <c r="M22" s="606"/>
      <c r="N22" s="606"/>
      <c r="O22" s="606"/>
      <c r="P22" s="606"/>
      <c r="Q22" s="607"/>
      <c r="R22" s="608" t="s">
        <v>122</v>
      </c>
      <c r="S22" s="609"/>
      <c r="T22" s="609"/>
      <c r="U22" s="609"/>
      <c r="V22" s="609"/>
      <c r="W22" s="609"/>
      <c r="X22" s="609"/>
      <c r="Y22" s="610"/>
      <c r="Z22" s="646" t="s">
        <v>122</v>
      </c>
      <c r="AA22" s="646"/>
      <c r="AB22" s="646"/>
      <c r="AC22" s="646"/>
      <c r="AD22" s="647" t="s">
        <v>122</v>
      </c>
      <c r="AE22" s="647"/>
      <c r="AF22" s="647"/>
      <c r="AG22" s="647"/>
      <c r="AH22" s="647"/>
      <c r="AI22" s="647"/>
      <c r="AJ22" s="647"/>
      <c r="AK22" s="647"/>
      <c r="AL22" s="611" t="s">
        <v>122</v>
      </c>
      <c r="AM22" s="612"/>
      <c r="AN22" s="612"/>
      <c r="AO22" s="648"/>
      <c r="AP22" s="605" t="s">
        <v>268</v>
      </c>
      <c r="AQ22" s="685"/>
      <c r="AR22" s="685"/>
      <c r="AS22" s="685"/>
      <c r="AT22" s="685"/>
      <c r="AU22" s="685"/>
      <c r="AV22" s="685"/>
      <c r="AW22" s="685"/>
      <c r="AX22" s="685"/>
      <c r="AY22" s="685"/>
      <c r="AZ22" s="685"/>
      <c r="BA22" s="685"/>
      <c r="BB22" s="685"/>
      <c r="BC22" s="685"/>
      <c r="BD22" s="685"/>
      <c r="BE22" s="685"/>
      <c r="BF22" s="686"/>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7"/>
      <c r="CD22" s="660" t="s">
        <v>269</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2">
      <c r="B23" s="605" t="s">
        <v>270</v>
      </c>
      <c r="C23" s="606"/>
      <c r="D23" s="606"/>
      <c r="E23" s="606"/>
      <c r="F23" s="606"/>
      <c r="G23" s="606"/>
      <c r="H23" s="606"/>
      <c r="I23" s="606"/>
      <c r="J23" s="606"/>
      <c r="K23" s="606"/>
      <c r="L23" s="606"/>
      <c r="M23" s="606"/>
      <c r="N23" s="606"/>
      <c r="O23" s="606"/>
      <c r="P23" s="606"/>
      <c r="Q23" s="607"/>
      <c r="R23" s="608" t="s">
        <v>122</v>
      </c>
      <c r="S23" s="609"/>
      <c r="T23" s="609"/>
      <c r="U23" s="609"/>
      <c r="V23" s="609"/>
      <c r="W23" s="609"/>
      <c r="X23" s="609"/>
      <c r="Y23" s="610"/>
      <c r="Z23" s="646" t="s">
        <v>122</v>
      </c>
      <c r="AA23" s="646"/>
      <c r="AB23" s="646"/>
      <c r="AC23" s="646"/>
      <c r="AD23" s="647" t="s">
        <v>122</v>
      </c>
      <c r="AE23" s="647"/>
      <c r="AF23" s="647"/>
      <c r="AG23" s="647"/>
      <c r="AH23" s="647"/>
      <c r="AI23" s="647"/>
      <c r="AJ23" s="647"/>
      <c r="AK23" s="647"/>
      <c r="AL23" s="611" t="s">
        <v>122</v>
      </c>
      <c r="AM23" s="612"/>
      <c r="AN23" s="612"/>
      <c r="AO23" s="648"/>
      <c r="AP23" s="605" t="s">
        <v>271</v>
      </c>
      <c r="AQ23" s="685"/>
      <c r="AR23" s="685"/>
      <c r="AS23" s="685"/>
      <c r="AT23" s="685"/>
      <c r="AU23" s="685"/>
      <c r="AV23" s="685"/>
      <c r="AW23" s="685"/>
      <c r="AX23" s="685"/>
      <c r="AY23" s="685"/>
      <c r="AZ23" s="685"/>
      <c r="BA23" s="685"/>
      <c r="BB23" s="685"/>
      <c r="BC23" s="685"/>
      <c r="BD23" s="685"/>
      <c r="BE23" s="685"/>
      <c r="BF23" s="686"/>
      <c r="BG23" s="608" t="s">
        <v>122</v>
      </c>
      <c r="BH23" s="609"/>
      <c r="BI23" s="609"/>
      <c r="BJ23" s="609"/>
      <c r="BK23" s="609"/>
      <c r="BL23" s="609"/>
      <c r="BM23" s="609"/>
      <c r="BN23" s="610"/>
      <c r="BO23" s="646" t="s">
        <v>122</v>
      </c>
      <c r="BP23" s="646"/>
      <c r="BQ23" s="646"/>
      <c r="BR23" s="646"/>
      <c r="BS23" s="647" t="s">
        <v>122</v>
      </c>
      <c r="BT23" s="647"/>
      <c r="BU23" s="647"/>
      <c r="BV23" s="647"/>
      <c r="BW23" s="647"/>
      <c r="BX23" s="647"/>
      <c r="BY23" s="647"/>
      <c r="BZ23" s="647"/>
      <c r="CA23" s="647"/>
      <c r="CB23" s="687"/>
      <c r="CD23" s="660" t="s">
        <v>211</v>
      </c>
      <c r="CE23" s="661"/>
      <c r="CF23" s="661"/>
      <c r="CG23" s="661"/>
      <c r="CH23" s="661"/>
      <c r="CI23" s="661"/>
      <c r="CJ23" s="661"/>
      <c r="CK23" s="661"/>
      <c r="CL23" s="661"/>
      <c r="CM23" s="661"/>
      <c r="CN23" s="661"/>
      <c r="CO23" s="661"/>
      <c r="CP23" s="661"/>
      <c r="CQ23" s="662"/>
      <c r="CR23" s="660" t="s">
        <v>272</v>
      </c>
      <c r="CS23" s="661"/>
      <c r="CT23" s="661"/>
      <c r="CU23" s="661"/>
      <c r="CV23" s="661"/>
      <c r="CW23" s="661"/>
      <c r="CX23" s="661"/>
      <c r="CY23" s="662"/>
      <c r="CZ23" s="660" t="s">
        <v>273</v>
      </c>
      <c r="DA23" s="661"/>
      <c r="DB23" s="661"/>
      <c r="DC23" s="662"/>
      <c r="DD23" s="660" t="s">
        <v>274</v>
      </c>
      <c r="DE23" s="661"/>
      <c r="DF23" s="661"/>
      <c r="DG23" s="661"/>
      <c r="DH23" s="661"/>
      <c r="DI23" s="661"/>
      <c r="DJ23" s="661"/>
      <c r="DK23" s="662"/>
      <c r="DL23" s="698" t="s">
        <v>275</v>
      </c>
      <c r="DM23" s="699"/>
      <c r="DN23" s="699"/>
      <c r="DO23" s="699"/>
      <c r="DP23" s="699"/>
      <c r="DQ23" s="699"/>
      <c r="DR23" s="699"/>
      <c r="DS23" s="699"/>
      <c r="DT23" s="699"/>
      <c r="DU23" s="699"/>
      <c r="DV23" s="700"/>
      <c r="DW23" s="660" t="s">
        <v>276</v>
      </c>
      <c r="DX23" s="661"/>
      <c r="DY23" s="661"/>
      <c r="DZ23" s="661"/>
      <c r="EA23" s="661"/>
      <c r="EB23" s="661"/>
      <c r="EC23" s="662"/>
    </row>
    <row r="24" spans="2:133" ht="11.25" customHeight="1" x14ac:dyDescent="0.2">
      <c r="B24" s="605" t="s">
        <v>277</v>
      </c>
      <c r="C24" s="606"/>
      <c r="D24" s="606"/>
      <c r="E24" s="606"/>
      <c r="F24" s="606"/>
      <c r="G24" s="606"/>
      <c r="H24" s="606"/>
      <c r="I24" s="606"/>
      <c r="J24" s="606"/>
      <c r="K24" s="606"/>
      <c r="L24" s="606"/>
      <c r="M24" s="606"/>
      <c r="N24" s="606"/>
      <c r="O24" s="606"/>
      <c r="P24" s="606"/>
      <c r="Q24" s="607"/>
      <c r="R24" s="608" t="s">
        <v>122</v>
      </c>
      <c r="S24" s="609"/>
      <c r="T24" s="609"/>
      <c r="U24" s="609"/>
      <c r="V24" s="609"/>
      <c r="W24" s="609"/>
      <c r="X24" s="609"/>
      <c r="Y24" s="610"/>
      <c r="Z24" s="646" t="s">
        <v>122</v>
      </c>
      <c r="AA24" s="646"/>
      <c r="AB24" s="646"/>
      <c r="AC24" s="646"/>
      <c r="AD24" s="647" t="s">
        <v>122</v>
      </c>
      <c r="AE24" s="647"/>
      <c r="AF24" s="647"/>
      <c r="AG24" s="647"/>
      <c r="AH24" s="647"/>
      <c r="AI24" s="647"/>
      <c r="AJ24" s="647"/>
      <c r="AK24" s="647"/>
      <c r="AL24" s="611" t="s">
        <v>122</v>
      </c>
      <c r="AM24" s="612"/>
      <c r="AN24" s="612"/>
      <c r="AO24" s="648"/>
      <c r="AP24" s="605" t="s">
        <v>278</v>
      </c>
      <c r="AQ24" s="685"/>
      <c r="AR24" s="685"/>
      <c r="AS24" s="685"/>
      <c r="AT24" s="685"/>
      <c r="AU24" s="685"/>
      <c r="AV24" s="685"/>
      <c r="AW24" s="685"/>
      <c r="AX24" s="685"/>
      <c r="AY24" s="685"/>
      <c r="AZ24" s="685"/>
      <c r="BA24" s="685"/>
      <c r="BB24" s="685"/>
      <c r="BC24" s="685"/>
      <c r="BD24" s="685"/>
      <c r="BE24" s="685"/>
      <c r="BF24" s="686"/>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7"/>
      <c r="CD24" s="666" t="s">
        <v>279</v>
      </c>
      <c r="CE24" s="667"/>
      <c r="CF24" s="667"/>
      <c r="CG24" s="667"/>
      <c r="CH24" s="667"/>
      <c r="CI24" s="667"/>
      <c r="CJ24" s="667"/>
      <c r="CK24" s="667"/>
      <c r="CL24" s="667"/>
      <c r="CM24" s="667"/>
      <c r="CN24" s="667"/>
      <c r="CO24" s="667"/>
      <c r="CP24" s="667"/>
      <c r="CQ24" s="668"/>
      <c r="CR24" s="663">
        <v>21484968</v>
      </c>
      <c r="CS24" s="664"/>
      <c r="CT24" s="664"/>
      <c r="CU24" s="664"/>
      <c r="CV24" s="664"/>
      <c r="CW24" s="664"/>
      <c r="CX24" s="664"/>
      <c r="CY24" s="689"/>
      <c r="CZ24" s="690">
        <v>30.1</v>
      </c>
      <c r="DA24" s="672"/>
      <c r="DB24" s="672"/>
      <c r="DC24" s="692"/>
      <c r="DD24" s="688">
        <v>15448041</v>
      </c>
      <c r="DE24" s="664"/>
      <c r="DF24" s="664"/>
      <c r="DG24" s="664"/>
      <c r="DH24" s="664"/>
      <c r="DI24" s="664"/>
      <c r="DJ24" s="664"/>
      <c r="DK24" s="689"/>
      <c r="DL24" s="688">
        <v>14854537</v>
      </c>
      <c r="DM24" s="664"/>
      <c r="DN24" s="664"/>
      <c r="DO24" s="664"/>
      <c r="DP24" s="664"/>
      <c r="DQ24" s="664"/>
      <c r="DR24" s="664"/>
      <c r="DS24" s="664"/>
      <c r="DT24" s="664"/>
      <c r="DU24" s="664"/>
      <c r="DV24" s="689"/>
      <c r="DW24" s="690">
        <v>31</v>
      </c>
      <c r="DX24" s="672"/>
      <c r="DY24" s="672"/>
      <c r="DZ24" s="672"/>
      <c r="EA24" s="672"/>
      <c r="EB24" s="672"/>
      <c r="EC24" s="691"/>
    </row>
    <row r="25" spans="2:133" ht="11.25" customHeight="1" x14ac:dyDescent="0.2">
      <c r="B25" s="605" t="s">
        <v>280</v>
      </c>
      <c r="C25" s="606"/>
      <c r="D25" s="606"/>
      <c r="E25" s="606"/>
      <c r="F25" s="606"/>
      <c r="G25" s="606"/>
      <c r="H25" s="606"/>
      <c r="I25" s="606"/>
      <c r="J25" s="606"/>
      <c r="K25" s="606"/>
      <c r="L25" s="606"/>
      <c r="M25" s="606"/>
      <c r="N25" s="606"/>
      <c r="O25" s="606"/>
      <c r="P25" s="606"/>
      <c r="Q25" s="607"/>
      <c r="R25" s="608">
        <v>36939043</v>
      </c>
      <c r="S25" s="609"/>
      <c r="T25" s="609"/>
      <c r="U25" s="609"/>
      <c r="V25" s="609"/>
      <c r="W25" s="609"/>
      <c r="X25" s="609"/>
      <c r="Y25" s="610"/>
      <c r="Z25" s="646">
        <v>49.8</v>
      </c>
      <c r="AA25" s="646"/>
      <c r="AB25" s="646"/>
      <c r="AC25" s="646"/>
      <c r="AD25" s="647">
        <v>36939043</v>
      </c>
      <c r="AE25" s="647"/>
      <c r="AF25" s="647"/>
      <c r="AG25" s="647"/>
      <c r="AH25" s="647"/>
      <c r="AI25" s="647"/>
      <c r="AJ25" s="647"/>
      <c r="AK25" s="647"/>
      <c r="AL25" s="611">
        <v>77.099999999999994</v>
      </c>
      <c r="AM25" s="612"/>
      <c r="AN25" s="612"/>
      <c r="AO25" s="648"/>
      <c r="AP25" s="605" t="s">
        <v>281</v>
      </c>
      <c r="AQ25" s="685"/>
      <c r="AR25" s="685"/>
      <c r="AS25" s="685"/>
      <c r="AT25" s="685"/>
      <c r="AU25" s="685"/>
      <c r="AV25" s="685"/>
      <c r="AW25" s="685"/>
      <c r="AX25" s="685"/>
      <c r="AY25" s="685"/>
      <c r="AZ25" s="685"/>
      <c r="BA25" s="685"/>
      <c r="BB25" s="685"/>
      <c r="BC25" s="685"/>
      <c r="BD25" s="685"/>
      <c r="BE25" s="685"/>
      <c r="BF25" s="686"/>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7"/>
      <c r="CD25" s="605" t="s">
        <v>282</v>
      </c>
      <c r="CE25" s="606"/>
      <c r="CF25" s="606"/>
      <c r="CG25" s="606"/>
      <c r="CH25" s="606"/>
      <c r="CI25" s="606"/>
      <c r="CJ25" s="606"/>
      <c r="CK25" s="606"/>
      <c r="CL25" s="606"/>
      <c r="CM25" s="606"/>
      <c r="CN25" s="606"/>
      <c r="CO25" s="606"/>
      <c r="CP25" s="606"/>
      <c r="CQ25" s="607"/>
      <c r="CR25" s="608">
        <v>11025709</v>
      </c>
      <c r="CS25" s="621"/>
      <c r="CT25" s="621"/>
      <c r="CU25" s="621"/>
      <c r="CV25" s="621"/>
      <c r="CW25" s="621"/>
      <c r="CX25" s="621"/>
      <c r="CY25" s="622"/>
      <c r="CZ25" s="611">
        <v>15.4</v>
      </c>
      <c r="DA25" s="623"/>
      <c r="DB25" s="623"/>
      <c r="DC25" s="624"/>
      <c r="DD25" s="614">
        <v>10646895</v>
      </c>
      <c r="DE25" s="621"/>
      <c r="DF25" s="621"/>
      <c r="DG25" s="621"/>
      <c r="DH25" s="621"/>
      <c r="DI25" s="621"/>
      <c r="DJ25" s="621"/>
      <c r="DK25" s="622"/>
      <c r="DL25" s="614">
        <v>10524414</v>
      </c>
      <c r="DM25" s="621"/>
      <c r="DN25" s="621"/>
      <c r="DO25" s="621"/>
      <c r="DP25" s="621"/>
      <c r="DQ25" s="621"/>
      <c r="DR25" s="621"/>
      <c r="DS25" s="621"/>
      <c r="DT25" s="621"/>
      <c r="DU25" s="621"/>
      <c r="DV25" s="622"/>
      <c r="DW25" s="611">
        <v>22</v>
      </c>
      <c r="DX25" s="623"/>
      <c r="DY25" s="623"/>
      <c r="DZ25" s="623"/>
      <c r="EA25" s="623"/>
      <c r="EB25" s="623"/>
      <c r="EC25" s="635"/>
    </row>
    <row r="26" spans="2:133" ht="11.25" customHeight="1" x14ac:dyDescent="0.2">
      <c r="B26" s="605" t="s">
        <v>283</v>
      </c>
      <c r="C26" s="606"/>
      <c r="D26" s="606"/>
      <c r="E26" s="606"/>
      <c r="F26" s="606"/>
      <c r="G26" s="606"/>
      <c r="H26" s="606"/>
      <c r="I26" s="606"/>
      <c r="J26" s="606"/>
      <c r="K26" s="606"/>
      <c r="L26" s="606"/>
      <c r="M26" s="606"/>
      <c r="N26" s="606"/>
      <c r="O26" s="606"/>
      <c r="P26" s="606"/>
      <c r="Q26" s="607"/>
      <c r="R26" s="608">
        <v>17515</v>
      </c>
      <c r="S26" s="609"/>
      <c r="T26" s="609"/>
      <c r="U26" s="609"/>
      <c r="V26" s="609"/>
      <c r="W26" s="609"/>
      <c r="X26" s="609"/>
      <c r="Y26" s="610"/>
      <c r="Z26" s="646">
        <v>0</v>
      </c>
      <c r="AA26" s="646"/>
      <c r="AB26" s="646"/>
      <c r="AC26" s="646"/>
      <c r="AD26" s="647">
        <v>17515</v>
      </c>
      <c r="AE26" s="647"/>
      <c r="AF26" s="647"/>
      <c r="AG26" s="647"/>
      <c r="AH26" s="647"/>
      <c r="AI26" s="647"/>
      <c r="AJ26" s="647"/>
      <c r="AK26" s="647"/>
      <c r="AL26" s="611">
        <v>0</v>
      </c>
      <c r="AM26" s="612"/>
      <c r="AN26" s="612"/>
      <c r="AO26" s="648"/>
      <c r="AP26" s="605" t="s">
        <v>284</v>
      </c>
      <c r="AQ26" s="685"/>
      <c r="AR26" s="685"/>
      <c r="AS26" s="685"/>
      <c r="AT26" s="685"/>
      <c r="AU26" s="685"/>
      <c r="AV26" s="685"/>
      <c r="AW26" s="685"/>
      <c r="AX26" s="685"/>
      <c r="AY26" s="685"/>
      <c r="AZ26" s="685"/>
      <c r="BA26" s="685"/>
      <c r="BB26" s="685"/>
      <c r="BC26" s="685"/>
      <c r="BD26" s="685"/>
      <c r="BE26" s="685"/>
      <c r="BF26" s="686"/>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7"/>
      <c r="CD26" s="605" t="s">
        <v>285</v>
      </c>
      <c r="CE26" s="606"/>
      <c r="CF26" s="606"/>
      <c r="CG26" s="606"/>
      <c r="CH26" s="606"/>
      <c r="CI26" s="606"/>
      <c r="CJ26" s="606"/>
      <c r="CK26" s="606"/>
      <c r="CL26" s="606"/>
      <c r="CM26" s="606"/>
      <c r="CN26" s="606"/>
      <c r="CO26" s="606"/>
      <c r="CP26" s="606"/>
      <c r="CQ26" s="607"/>
      <c r="CR26" s="608">
        <v>7232597</v>
      </c>
      <c r="CS26" s="609"/>
      <c r="CT26" s="609"/>
      <c r="CU26" s="609"/>
      <c r="CV26" s="609"/>
      <c r="CW26" s="609"/>
      <c r="CX26" s="609"/>
      <c r="CY26" s="610"/>
      <c r="CZ26" s="611">
        <v>10.1</v>
      </c>
      <c r="DA26" s="623"/>
      <c r="DB26" s="623"/>
      <c r="DC26" s="624"/>
      <c r="DD26" s="614">
        <v>6936690</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2">
      <c r="B27" s="605" t="s">
        <v>286</v>
      </c>
      <c r="C27" s="606"/>
      <c r="D27" s="606"/>
      <c r="E27" s="606"/>
      <c r="F27" s="606"/>
      <c r="G27" s="606"/>
      <c r="H27" s="606"/>
      <c r="I27" s="606"/>
      <c r="J27" s="606"/>
      <c r="K27" s="606"/>
      <c r="L27" s="606"/>
      <c r="M27" s="606"/>
      <c r="N27" s="606"/>
      <c r="O27" s="606"/>
      <c r="P27" s="606"/>
      <c r="Q27" s="607"/>
      <c r="R27" s="608">
        <v>1387608</v>
      </c>
      <c r="S27" s="609"/>
      <c r="T27" s="609"/>
      <c r="U27" s="609"/>
      <c r="V27" s="609"/>
      <c r="W27" s="609"/>
      <c r="X27" s="609"/>
      <c r="Y27" s="610"/>
      <c r="Z27" s="646">
        <v>1.9</v>
      </c>
      <c r="AA27" s="646"/>
      <c r="AB27" s="646"/>
      <c r="AC27" s="646"/>
      <c r="AD27" s="647" t="s">
        <v>122</v>
      </c>
      <c r="AE27" s="647"/>
      <c r="AF27" s="647"/>
      <c r="AG27" s="647"/>
      <c r="AH27" s="647"/>
      <c r="AI27" s="647"/>
      <c r="AJ27" s="647"/>
      <c r="AK27" s="647"/>
      <c r="AL27" s="611" t="s">
        <v>122</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24386948</v>
      </c>
      <c r="BH27" s="609"/>
      <c r="BI27" s="609"/>
      <c r="BJ27" s="609"/>
      <c r="BK27" s="609"/>
      <c r="BL27" s="609"/>
      <c r="BM27" s="609"/>
      <c r="BN27" s="610"/>
      <c r="BO27" s="646">
        <v>100</v>
      </c>
      <c r="BP27" s="646"/>
      <c r="BQ27" s="646"/>
      <c r="BR27" s="646"/>
      <c r="BS27" s="647" t="s">
        <v>122</v>
      </c>
      <c r="BT27" s="647"/>
      <c r="BU27" s="647"/>
      <c r="BV27" s="647"/>
      <c r="BW27" s="647"/>
      <c r="BX27" s="647"/>
      <c r="BY27" s="647"/>
      <c r="BZ27" s="647"/>
      <c r="CA27" s="647"/>
      <c r="CB27" s="687"/>
      <c r="CD27" s="605" t="s">
        <v>288</v>
      </c>
      <c r="CE27" s="606"/>
      <c r="CF27" s="606"/>
      <c r="CG27" s="606"/>
      <c r="CH27" s="606"/>
      <c r="CI27" s="606"/>
      <c r="CJ27" s="606"/>
      <c r="CK27" s="606"/>
      <c r="CL27" s="606"/>
      <c r="CM27" s="606"/>
      <c r="CN27" s="606"/>
      <c r="CO27" s="606"/>
      <c r="CP27" s="606"/>
      <c r="CQ27" s="607"/>
      <c r="CR27" s="608">
        <v>10459251</v>
      </c>
      <c r="CS27" s="621"/>
      <c r="CT27" s="621"/>
      <c r="CU27" s="621"/>
      <c r="CV27" s="621"/>
      <c r="CW27" s="621"/>
      <c r="CX27" s="621"/>
      <c r="CY27" s="622"/>
      <c r="CZ27" s="611">
        <v>14.7</v>
      </c>
      <c r="DA27" s="623"/>
      <c r="DB27" s="623"/>
      <c r="DC27" s="624"/>
      <c r="DD27" s="614">
        <v>4801138</v>
      </c>
      <c r="DE27" s="621"/>
      <c r="DF27" s="621"/>
      <c r="DG27" s="621"/>
      <c r="DH27" s="621"/>
      <c r="DI27" s="621"/>
      <c r="DJ27" s="621"/>
      <c r="DK27" s="622"/>
      <c r="DL27" s="614">
        <v>4330115</v>
      </c>
      <c r="DM27" s="621"/>
      <c r="DN27" s="621"/>
      <c r="DO27" s="621"/>
      <c r="DP27" s="621"/>
      <c r="DQ27" s="621"/>
      <c r="DR27" s="621"/>
      <c r="DS27" s="621"/>
      <c r="DT27" s="621"/>
      <c r="DU27" s="621"/>
      <c r="DV27" s="622"/>
      <c r="DW27" s="611">
        <v>9</v>
      </c>
      <c r="DX27" s="623"/>
      <c r="DY27" s="623"/>
      <c r="DZ27" s="623"/>
      <c r="EA27" s="623"/>
      <c r="EB27" s="623"/>
      <c r="EC27" s="635"/>
    </row>
    <row r="28" spans="2:133" ht="11.25" customHeight="1" x14ac:dyDescent="0.2">
      <c r="B28" s="605" t="s">
        <v>289</v>
      </c>
      <c r="C28" s="606"/>
      <c r="D28" s="606"/>
      <c r="E28" s="606"/>
      <c r="F28" s="606"/>
      <c r="G28" s="606"/>
      <c r="H28" s="606"/>
      <c r="I28" s="606"/>
      <c r="J28" s="606"/>
      <c r="K28" s="606"/>
      <c r="L28" s="606"/>
      <c r="M28" s="606"/>
      <c r="N28" s="606"/>
      <c r="O28" s="606"/>
      <c r="P28" s="606"/>
      <c r="Q28" s="607"/>
      <c r="R28" s="608">
        <v>7219082</v>
      </c>
      <c r="S28" s="609"/>
      <c r="T28" s="609"/>
      <c r="U28" s="609"/>
      <c r="V28" s="609"/>
      <c r="W28" s="609"/>
      <c r="X28" s="609"/>
      <c r="Y28" s="610"/>
      <c r="Z28" s="646">
        <v>9.6999999999999993</v>
      </c>
      <c r="AA28" s="646"/>
      <c r="AB28" s="646"/>
      <c r="AC28" s="646"/>
      <c r="AD28" s="647">
        <v>6343066</v>
      </c>
      <c r="AE28" s="647"/>
      <c r="AF28" s="647"/>
      <c r="AG28" s="647"/>
      <c r="AH28" s="647"/>
      <c r="AI28" s="647"/>
      <c r="AJ28" s="647"/>
      <c r="AK28" s="647"/>
      <c r="AL28" s="611">
        <v>13.2</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8</v>
      </c>
      <c r="CS28" s="609"/>
      <c r="CT28" s="609"/>
      <c r="CU28" s="609"/>
      <c r="CV28" s="609"/>
      <c r="CW28" s="609"/>
      <c r="CX28" s="609"/>
      <c r="CY28" s="610"/>
      <c r="CZ28" s="611">
        <v>0</v>
      </c>
      <c r="DA28" s="623"/>
      <c r="DB28" s="623"/>
      <c r="DC28" s="624"/>
      <c r="DD28" s="614">
        <v>8</v>
      </c>
      <c r="DE28" s="609"/>
      <c r="DF28" s="609"/>
      <c r="DG28" s="609"/>
      <c r="DH28" s="609"/>
      <c r="DI28" s="609"/>
      <c r="DJ28" s="609"/>
      <c r="DK28" s="610"/>
      <c r="DL28" s="614">
        <v>8</v>
      </c>
      <c r="DM28" s="609"/>
      <c r="DN28" s="609"/>
      <c r="DO28" s="609"/>
      <c r="DP28" s="609"/>
      <c r="DQ28" s="609"/>
      <c r="DR28" s="609"/>
      <c r="DS28" s="609"/>
      <c r="DT28" s="609"/>
      <c r="DU28" s="609"/>
      <c r="DV28" s="610"/>
      <c r="DW28" s="611">
        <v>0</v>
      </c>
      <c r="DX28" s="623"/>
      <c r="DY28" s="623"/>
      <c r="DZ28" s="623"/>
      <c r="EA28" s="623"/>
      <c r="EB28" s="623"/>
      <c r="EC28" s="635"/>
    </row>
    <row r="29" spans="2:133" ht="11.25" customHeight="1" x14ac:dyDescent="0.2">
      <c r="B29" s="605" t="s">
        <v>291</v>
      </c>
      <c r="C29" s="606"/>
      <c r="D29" s="606"/>
      <c r="E29" s="606"/>
      <c r="F29" s="606"/>
      <c r="G29" s="606"/>
      <c r="H29" s="606"/>
      <c r="I29" s="606"/>
      <c r="J29" s="606"/>
      <c r="K29" s="606"/>
      <c r="L29" s="606"/>
      <c r="M29" s="606"/>
      <c r="N29" s="606"/>
      <c r="O29" s="606"/>
      <c r="P29" s="606"/>
      <c r="Q29" s="607"/>
      <c r="R29" s="608">
        <v>532721</v>
      </c>
      <c r="S29" s="609"/>
      <c r="T29" s="609"/>
      <c r="U29" s="609"/>
      <c r="V29" s="609"/>
      <c r="W29" s="609"/>
      <c r="X29" s="609"/>
      <c r="Y29" s="610"/>
      <c r="Z29" s="646">
        <v>0.7</v>
      </c>
      <c r="AA29" s="646"/>
      <c r="AB29" s="646"/>
      <c r="AC29" s="646"/>
      <c r="AD29" s="647" t="s">
        <v>122</v>
      </c>
      <c r="AE29" s="647"/>
      <c r="AF29" s="647"/>
      <c r="AG29" s="647"/>
      <c r="AH29" s="647"/>
      <c r="AI29" s="647"/>
      <c r="AJ29" s="647"/>
      <c r="AK29" s="647"/>
      <c r="AL29" s="611" t="s">
        <v>122</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7"/>
      <c r="CD29" s="627" t="s">
        <v>292</v>
      </c>
      <c r="CE29" s="628"/>
      <c r="CF29" s="605" t="s">
        <v>66</v>
      </c>
      <c r="CG29" s="606"/>
      <c r="CH29" s="606"/>
      <c r="CI29" s="606"/>
      <c r="CJ29" s="606"/>
      <c r="CK29" s="606"/>
      <c r="CL29" s="606"/>
      <c r="CM29" s="606"/>
      <c r="CN29" s="606"/>
      <c r="CO29" s="606"/>
      <c r="CP29" s="606"/>
      <c r="CQ29" s="607"/>
      <c r="CR29" s="608" t="s">
        <v>122</v>
      </c>
      <c r="CS29" s="621"/>
      <c r="CT29" s="621"/>
      <c r="CU29" s="621"/>
      <c r="CV29" s="621"/>
      <c r="CW29" s="621"/>
      <c r="CX29" s="621"/>
      <c r="CY29" s="622"/>
      <c r="CZ29" s="611" t="s">
        <v>122</v>
      </c>
      <c r="DA29" s="623"/>
      <c r="DB29" s="623"/>
      <c r="DC29" s="624"/>
      <c r="DD29" s="614" t="s">
        <v>122</v>
      </c>
      <c r="DE29" s="621"/>
      <c r="DF29" s="621"/>
      <c r="DG29" s="621"/>
      <c r="DH29" s="621"/>
      <c r="DI29" s="621"/>
      <c r="DJ29" s="621"/>
      <c r="DK29" s="622"/>
      <c r="DL29" s="614" t="s">
        <v>122</v>
      </c>
      <c r="DM29" s="621"/>
      <c r="DN29" s="621"/>
      <c r="DO29" s="621"/>
      <c r="DP29" s="621"/>
      <c r="DQ29" s="621"/>
      <c r="DR29" s="621"/>
      <c r="DS29" s="621"/>
      <c r="DT29" s="621"/>
      <c r="DU29" s="621"/>
      <c r="DV29" s="622"/>
      <c r="DW29" s="611" t="s">
        <v>122</v>
      </c>
      <c r="DX29" s="623"/>
      <c r="DY29" s="623"/>
      <c r="DZ29" s="623"/>
      <c r="EA29" s="623"/>
      <c r="EB29" s="623"/>
      <c r="EC29" s="635"/>
    </row>
    <row r="30" spans="2:133" ht="11.25" customHeight="1" x14ac:dyDescent="0.2">
      <c r="B30" s="605" t="s">
        <v>293</v>
      </c>
      <c r="C30" s="606"/>
      <c r="D30" s="606"/>
      <c r="E30" s="606"/>
      <c r="F30" s="606"/>
      <c r="G30" s="606"/>
      <c r="H30" s="606"/>
      <c r="I30" s="606"/>
      <c r="J30" s="606"/>
      <c r="K30" s="606"/>
      <c r="L30" s="606"/>
      <c r="M30" s="606"/>
      <c r="N30" s="606"/>
      <c r="O30" s="606"/>
      <c r="P30" s="606"/>
      <c r="Q30" s="607"/>
      <c r="R30" s="608">
        <v>4816232</v>
      </c>
      <c r="S30" s="609"/>
      <c r="T30" s="609"/>
      <c r="U30" s="609"/>
      <c r="V30" s="609"/>
      <c r="W30" s="609"/>
      <c r="X30" s="609"/>
      <c r="Y30" s="610"/>
      <c r="Z30" s="646">
        <v>6.5</v>
      </c>
      <c r="AA30" s="646"/>
      <c r="AB30" s="646"/>
      <c r="AC30" s="646"/>
      <c r="AD30" s="647" t="s">
        <v>122</v>
      </c>
      <c r="AE30" s="647"/>
      <c r="AF30" s="647"/>
      <c r="AG30" s="647"/>
      <c r="AH30" s="647"/>
      <c r="AI30" s="647"/>
      <c r="AJ30" s="647"/>
      <c r="AK30" s="647"/>
      <c r="AL30" s="611" t="s">
        <v>122</v>
      </c>
      <c r="AM30" s="612"/>
      <c r="AN30" s="612"/>
      <c r="AO30" s="648"/>
      <c r="AP30" s="660" t="s">
        <v>211</v>
      </c>
      <c r="AQ30" s="661"/>
      <c r="AR30" s="661"/>
      <c r="AS30" s="661"/>
      <c r="AT30" s="661"/>
      <c r="AU30" s="661"/>
      <c r="AV30" s="661"/>
      <c r="AW30" s="661"/>
      <c r="AX30" s="661"/>
      <c r="AY30" s="661"/>
      <c r="AZ30" s="661"/>
      <c r="BA30" s="661"/>
      <c r="BB30" s="661"/>
      <c r="BC30" s="661"/>
      <c r="BD30" s="661"/>
      <c r="BE30" s="661"/>
      <c r="BF30" s="662"/>
      <c r="BG30" s="660" t="s">
        <v>294</v>
      </c>
      <c r="BH30" s="683"/>
      <c r="BI30" s="683"/>
      <c r="BJ30" s="683"/>
      <c r="BK30" s="683"/>
      <c r="BL30" s="683"/>
      <c r="BM30" s="683"/>
      <c r="BN30" s="683"/>
      <c r="BO30" s="683"/>
      <c r="BP30" s="683"/>
      <c r="BQ30" s="684"/>
      <c r="BR30" s="660" t="s">
        <v>295</v>
      </c>
      <c r="BS30" s="683"/>
      <c r="BT30" s="683"/>
      <c r="BU30" s="683"/>
      <c r="BV30" s="683"/>
      <c r="BW30" s="683"/>
      <c r="BX30" s="683"/>
      <c r="BY30" s="683"/>
      <c r="BZ30" s="683"/>
      <c r="CA30" s="683"/>
      <c r="CB30" s="684"/>
      <c r="CD30" s="629"/>
      <c r="CE30" s="630"/>
      <c r="CF30" s="605" t="s">
        <v>296</v>
      </c>
      <c r="CG30" s="606"/>
      <c r="CH30" s="606"/>
      <c r="CI30" s="606"/>
      <c r="CJ30" s="606"/>
      <c r="CK30" s="606"/>
      <c r="CL30" s="606"/>
      <c r="CM30" s="606"/>
      <c r="CN30" s="606"/>
      <c r="CO30" s="606"/>
      <c r="CP30" s="606"/>
      <c r="CQ30" s="607"/>
      <c r="CR30" s="608" t="s">
        <v>122</v>
      </c>
      <c r="CS30" s="609"/>
      <c r="CT30" s="609"/>
      <c r="CU30" s="609"/>
      <c r="CV30" s="609"/>
      <c r="CW30" s="609"/>
      <c r="CX30" s="609"/>
      <c r="CY30" s="610"/>
      <c r="CZ30" s="611" t="s">
        <v>122</v>
      </c>
      <c r="DA30" s="623"/>
      <c r="DB30" s="623"/>
      <c r="DC30" s="624"/>
      <c r="DD30" s="614" t="s">
        <v>122</v>
      </c>
      <c r="DE30" s="609"/>
      <c r="DF30" s="609"/>
      <c r="DG30" s="609"/>
      <c r="DH30" s="609"/>
      <c r="DI30" s="609"/>
      <c r="DJ30" s="609"/>
      <c r="DK30" s="610"/>
      <c r="DL30" s="614" t="s">
        <v>122</v>
      </c>
      <c r="DM30" s="609"/>
      <c r="DN30" s="609"/>
      <c r="DO30" s="609"/>
      <c r="DP30" s="609"/>
      <c r="DQ30" s="609"/>
      <c r="DR30" s="609"/>
      <c r="DS30" s="609"/>
      <c r="DT30" s="609"/>
      <c r="DU30" s="609"/>
      <c r="DV30" s="610"/>
      <c r="DW30" s="611" t="s">
        <v>122</v>
      </c>
      <c r="DX30" s="623"/>
      <c r="DY30" s="623"/>
      <c r="DZ30" s="623"/>
      <c r="EA30" s="623"/>
      <c r="EB30" s="623"/>
      <c r="EC30" s="635"/>
    </row>
    <row r="31" spans="2:133" ht="11.25" customHeight="1" x14ac:dyDescent="0.2">
      <c r="B31" s="675" t="s">
        <v>297</v>
      </c>
      <c r="C31" s="676"/>
      <c r="D31" s="676"/>
      <c r="E31" s="676"/>
      <c r="F31" s="676"/>
      <c r="G31" s="676"/>
      <c r="H31" s="676"/>
      <c r="I31" s="676"/>
      <c r="J31" s="676"/>
      <c r="K31" s="676"/>
      <c r="L31" s="676"/>
      <c r="M31" s="676"/>
      <c r="N31" s="676"/>
      <c r="O31" s="676"/>
      <c r="P31" s="676"/>
      <c r="Q31" s="677"/>
      <c r="R31" s="608">
        <v>7646315</v>
      </c>
      <c r="S31" s="609"/>
      <c r="T31" s="609"/>
      <c r="U31" s="609"/>
      <c r="V31" s="609"/>
      <c r="W31" s="609"/>
      <c r="X31" s="609"/>
      <c r="Y31" s="610"/>
      <c r="Z31" s="646">
        <v>10.3</v>
      </c>
      <c r="AA31" s="646"/>
      <c r="AB31" s="646"/>
      <c r="AC31" s="646"/>
      <c r="AD31" s="647">
        <v>4591043</v>
      </c>
      <c r="AE31" s="647"/>
      <c r="AF31" s="647"/>
      <c r="AG31" s="647"/>
      <c r="AH31" s="647"/>
      <c r="AI31" s="647"/>
      <c r="AJ31" s="647"/>
      <c r="AK31" s="647"/>
      <c r="AL31" s="611">
        <v>9.6</v>
      </c>
      <c r="AM31" s="612"/>
      <c r="AN31" s="612"/>
      <c r="AO31" s="648"/>
      <c r="AP31" s="678" t="s">
        <v>298</v>
      </c>
      <c r="AQ31" s="679"/>
      <c r="AR31" s="679"/>
      <c r="AS31" s="679"/>
      <c r="AT31" s="680" t="s">
        <v>299</v>
      </c>
      <c r="AU31" s="212"/>
      <c r="AV31" s="212"/>
      <c r="AW31" s="212"/>
      <c r="AX31" s="666" t="s">
        <v>177</v>
      </c>
      <c r="AY31" s="667"/>
      <c r="AZ31" s="667"/>
      <c r="BA31" s="667"/>
      <c r="BB31" s="667"/>
      <c r="BC31" s="667"/>
      <c r="BD31" s="667"/>
      <c r="BE31" s="667"/>
      <c r="BF31" s="668"/>
      <c r="BG31" s="670">
        <v>99.3</v>
      </c>
      <c r="BH31" s="671"/>
      <c r="BI31" s="671"/>
      <c r="BJ31" s="671"/>
      <c r="BK31" s="671"/>
      <c r="BL31" s="671"/>
      <c r="BM31" s="672">
        <v>98.2</v>
      </c>
      <c r="BN31" s="671"/>
      <c r="BO31" s="671"/>
      <c r="BP31" s="671"/>
      <c r="BQ31" s="673"/>
      <c r="BR31" s="670">
        <v>99.2</v>
      </c>
      <c r="BS31" s="671"/>
      <c r="BT31" s="671"/>
      <c r="BU31" s="671"/>
      <c r="BV31" s="671"/>
      <c r="BW31" s="671"/>
      <c r="BX31" s="672">
        <v>98.1</v>
      </c>
      <c r="BY31" s="671"/>
      <c r="BZ31" s="671"/>
      <c r="CA31" s="671"/>
      <c r="CB31" s="673"/>
      <c r="CD31" s="629"/>
      <c r="CE31" s="630"/>
      <c r="CF31" s="605" t="s">
        <v>300</v>
      </c>
      <c r="CG31" s="606"/>
      <c r="CH31" s="606"/>
      <c r="CI31" s="606"/>
      <c r="CJ31" s="606"/>
      <c r="CK31" s="606"/>
      <c r="CL31" s="606"/>
      <c r="CM31" s="606"/>
      <c r="CN31" s="606"/>
      <c r="CO31" s="606"/>
      <c r="CP31" s="606"/>
      <c r="CQ31" s="607"/>
      <c r="CR31" s="608" t="s">
        <v>122</v>
      </c>
      <c r="CS31" s="621"/>
      <c r="CT31" s="621"/>
      <c r="CU31" s="621"/>
      <c r="CV31" s="621"/>
      <c r="CW31" s="621"/>
      <c r="CX31" s="621"/>
      <c r="CY31" s="622"/>
      <c r="CZ31" s="611" t="s">
        <v>122</v>
      </c>
      <c r="DA31" s="623"/>
      <c r="DB31" s="623"/>
      <c r="DC31" s="624"/>
      <c r="DD31" s="614" t="s">
        <v>122</v>
      </c>
      <c r="DE31" s="621"/>
      <c r="DF31" s="621"/>
      <c r="DG31" s="621"/>
      <c r="DH31" s="621"/>
      <c r="DI31" s="621"/>
      <c r="DJ31" s="621"/>
      <c r="DK31" s="622"/>
      <c r="DL31" s="614" t="s">
        <v>122</v>
      </c>
      <c r="DM31" s="621"/>
      <c r="DN31" s="621"/>
      <c r="DO31" s="621"/>
      <c r="DP31" s="621"/>
      <c r="DQ31" s="621"/>
      <c r="DR31" s="621"/>
      <c r="DS31" s="621"/>
      <c r="DT31" s="621"/>
      <c r="DU31" s="621"/>
      <c r="DV31" s="622"/>
      <c r="DW31" s="611" t="s">
        <v>122</v>
      </c>
      <c r="DX31" s="623"/>
      <c r="DY31" s="623"/>
      <c r="DZ31" s="623"/>
      <c r="EA31" s="623"/>
      <c r="EB31" s="623"/>
      <c r="EC31" s="635"/>
    </row>
    <row r="32" spans="2:133" ht="11.25" customHeight="1" x14ac:dyDescent="0.2">
      <c r="B32" s="605" t="s">
        <v>301</v>
      </c>
      <c r="C32" s="606"/>
      <c r="D32" s="606"/>
      <c r="E32" s="606"/>
      <c r="F32" s="606"/>
      <c r="G32" s="606"/>
      <c r="H32" s="606"/>
      <c r="I32" s="606"/>
      <c r="J32" s="606"/>
      <c r="K32" s="606"/>
      <c r="L32" s="606"/>
      <c r="M32" s="606"/>
      <c r="N32" s="606"/>
      <c r="O32" s="606"/>
      <c r="P32" s="606"/>
      <c r="Q32" s="607"/>
      <c r="R32" s="608">
        <v>4359522</v>
      </c>
      <c r="S32" s="609"/>
      <c r="T32" s="609"/>
      <c r="U32" s="609"/>
      <c r="V32" s="609"/>
      <c r="W32" s="609"/>
      <c r="X32" s="609"/>
      <c r="Y32" s="610"/>
      <c r="Z32" s="646">
        <v>5.9</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81"/>
      <c r="AU32" s="208" t="s">
        <v>302</v>
      </c>
      <c r="AX32" s="605" t="s">
        <v>303</v>
      </c>
      <c r="AY32" s="606"/>
      <c r="AZ32" s="606"/>
      <c r="BA32" s="606"/>
      <c r="BB32" s="606"/>
      <c r="BC32" s="606"/>
      <c r="BD32" s="606"/>
      <c r="BE32" s="606"/>
      <c r="BF32" s="607"/>
      <c r="BG32" s="674">
        <v>99.1</v>
      </c>
      <c r="BH32" s="621"/>
      <c r="BI32" s="621"/>
      <c r="BJ32" s="621"/>
      <c r="BK32" s="621"/>
      <c r="BL32" s="621"/>
      <c r="BM32" s="612">
        <v>97.9</v>
      </c>
      <c r="BN32" s="621"/>
      <c r="BO32" s="621"/>
      <c r="BP32" s="621"/>
      <c r="BQ32" s="644"/>
      <c r="BR32" s="674">
        <v>99.1</v>
      </c>
      <c r="BS32" s="621"/>
      <c r="BT32" s="621"/>
      <c r="BU32" s="621"/>
      <c r="BV32" s="621"/>
      <c r="BW32" s="621"/>
      <c r="BX32" s="612">
        <v>97.9</v>
      </c>
      <c r="BY32" s="621"/>
      <c r="BZ32" s="621"/>
      <c r="CA32" s="621"/>
      <c r="CB32" s="644"/>
      <c r="CD32" s="631"/>
      <c r="CE32" s="632"/>
      <c r="CF32" s="605" t="s">
        <v>304</v>
      </c>
      <c r="CG32" s="606"/>
      <c r="CH32" s="606"/>
      <c r="CI32" s="606"/>
      <c r="CJ32" s="606"/>
      <c r="CK32" s="606"/>
      <c r="CL32" s="606"/>
      <c r="CM32" s="606"/>
      <c r="CN32" s="606"/>
      <c r="CO32" s="606"/>
      <c r="CP32" s="606"/>
      <c r="CQ32" s="607"/>
      <c r="CR32" s="608">
        <v>8</v>
      </c>
      <c r="CS32" s="609"/>
      <c r="CT32" s="609"/>
      <c r="CU32" s="609"/>
      <c r="CV32" s="609"/>
      <c r="CW32" s="609"/>
      <c r="CX32" s="609"/>
      <c r="CY32" s="610"/>
      <c r="CZ32" s="611">
        <v>0</v>
      </c>
      <c r="DA32" s="623"/>
      <c r="DB32" s="623"/>
      <c r="DC32" s="624"/>
      <c r="DD32" s="614">
        <v>8</v>
      </c>
      <c r="DE32" s="609"/>
      <c r="DF32" s="609"/>
      <c r="DG32" s="609"/>
      <c r="DH32" s="609"/>
      <c r="DI32" s="609"/>
      <c r="DJ32" s="609"/>
      <c r="DK32" s="610"/>
      <c r="DL32" s="614">
        <v>8</v>
      </c>
      <c r="DM32" s="609"/>
      <c r="DN32" s="609"/>
      <c r="DO32" s="609"/>
      <c r="DP32" s="609"/>
      <c r="DQ32" s="609"/>
      <c r="DR32" s="609"/>
      <c r="DS32" s="609"/>
      <c r="DT32" s="609"/>
      <c r="DU32" s="609"/>
      <c r="DV32" s="610"/>
      <c r="DW32" s="611">
        <v>0</v>
      </c>
      <c r="DX32" s="623"/>
      <c r="DY32" s="623"/>
      <c r="DZ32" s="623"/>
      <c r="EA32" s="623"/>
      <c r="EB32" s="623"/>
      <c r="EC32" s="635"/>
    </row>
    <row r="33" spans="2:133" ht="11.25" customHeight="1" x14ac:dyDescent="0.2">
      <c r="B33" s="605" t="s">
        <v>305</v>
      </c>
      <c r="C33" s="606"/>
      <c r="D33" s="606"/>
      <c r="E33" s="606"/>
      <c r="F33" s="606"/>
      <c r="G33" s="606"/>
      <c r="H33" s="606"/>
      <c r="I33" s="606"/>
      <c r="J33" s="606"/>
      <c r="K33" s="606"/>
      <c r="L33" s="606"/>
      <c r="M33" s="606"/>
      <c r="N33" s="606"/>
      <c r="O33" s="606"/>
      <c r="P33" s="606"/>
      <c r="Q33" s="607"/>
      <c r="R33" s="608">
        <v>317093</v>
      </c>
      <c r="S33" s="609"/>
      <c r="T33" s="609"/>
      <c r="U33" s="609"/>
      <c r="V33" s="609"/>
      <c r="W33" s="609"/>
      <c r="X33" s="609"/>
      <c r="Y33" s="610"/>
      <c r="Z33" s="646">
        <v>0.4</v>
      </c>
      <c r="AA33" s="646"/>
      <c r="AB33" s="646"/>
      <c r="AC33" s="646"/>
      <c r="AD33" s="647">
        <v>22851</v>
      </c>
      <c r="AE33" s="647"/>
      <c r="AF33" s="647"/>
      <c r="AG33" s="647"/>
      <c r="AH33" s="647"/>
      <c r="AI33" s="647"/>
      <c r="AJ33" s="647"/>
      <c r="AK33" s="647"/>
      <c r="AL33" s="611">
        <v>0</v>
      </c>
      <c r="AM33" s="612"/>
      <c r="AN33" s="612"/>
      <c r="AO33" s="648"/>
      <c r="AP33" s="651"/>
      <c r="AQ33" s="652"/>
      <c r="AR33" s="652"/>
      <c r="AS33" s="652"/>
      <c r="AT33" s="682"/>
      <c r="AU33" s="213"/>
      <c r="AV33" s="213"/>
      <c r="AW33" s="213"/>
      <c r="AX33" s="589" t="s">
        <v>306</v>
      </c>
      <c r="AY33" s="590"/>
      <c r="AZ33" s="590"/>
      <c r="BA33" s="590"/>
      <c r="BB33" s="590"/>
      <c r="BC33" s="590"/>
      <c r="BD33" s="590"/>
      <c r="BE33" s="590"/>
      <c r="BF33" s="591"/>
      <c r="BG33" s="669" t="s">
        <v>122</v>
      </c>
      <c r="BH33" s="593"/>
      <c r="BI33" s="593"/>
      <c r="BJ33" s="593"/>
      <c r="BK33" s="593"/>
      <c r="BL33" s="593"/>
      <c r="BM33" s="639" t="s">
        <v>122</v>
      </c>
      <c r="BN33" s="593"/>
      <c r="BO33" s="593"/>
      <c r="BP33" s="593"/>
      <c r="BQ33" s="656"/>
      <c r="BR33" s="669" t="s">
        <v>122</v>
      </c>
      <c r="BS33" s="593"/>
      <c r="BT33" s="593"/>
      <c r="BU33" s="593"/>
      <c r="BV33" s="593"/>
      <c r="BW33" s="593"/>
      <c r="BX33" s="639" t="s">
        <v>122</v>
      </c>
      <c r="BY33" s="593"/>
      <c r="BZ33" s="593"/>
      <c r="CA33" s="593"/>
      <c r="CB33" s="656"/>
      <c r="CD33" s="605" t="s">
        <v>307</v>
      </c>
      <c r="CE33" s="606"/>
      <c r="CF33" s="606"/>
      <c r="CG33" s="606"/>
      <c r="CH33" s="606"/>
      <c r="CI33" s="606"/>
      <c r="CJ33" s="606"/>
      <c r="CK33" s="606"/>
      <c r="CL33" s="606"/>
      <c r="CM33" s="606"/>
      <c r="CN33" s="606"/>
      <c r="CO33" s="606"/>
      <c r="CP33" s="606"/>
      <c r="CQ33" s="607"/>
      <c r="CR33" s="608">
        <v>35516217</v>
      </c>
      <c r="CS33" s="621"/>
      <c r="CT33" s="621"/>
      <c r="CU33" s="621"/>
      <c r="CV33" s="621"/>
      <c r="CW33" s="621"/>
      <c r="CX33" s="621"/>
      <c r="CY33" s="622"/>
      <c r="CZ33" s="611">
        <v>49.8</v>
      </c>
      <c r="DA33" s="623"/>
      <c r="DB33" s="623"/>
      <c r="DC33" s="624"/>
      <c r="DD33" s="614">
        <v>30285444</v>
      </c>
      <c r="DE33" s="621"/>
      <c r="DF33" s="621"/>
      <c r="DG33" s="621"/>
      <c r="DH33" s="621"/>
      <c r="DI33" s="621"/>
      <c r="DJ33" s="621"/>
      <c r="DK33" s="622"/>
      <c r="DL33" s="614">
        <v>19795073</v>
      </c>
      <c r="DM33" s="621"/>
      <c r="DN33" s="621"/>
      <c r="DO33" s="621"/>
      <c r="DP33" s="621"/>
      <c r="DQ33" s="621"/>
      <c r="DR33" s="621"/>
      <c r="DS33" s="621"/>
      <c r="DT33" s="621"/>
      <c r="DU33" s="621"/>
      <c r="DV33" s="622"/>
      <c r="DW33" s="611">
        <v>41.3</v>
      </c>
      <c r="DX33" s="623"/>
      <c r="DY33" s="623"/>
      <c r="DZ33" s="623"/>
      <c r="EA33" s="623"/>
      <c r="EB33" s="623"/>
      <c r="EC33" s="635"/>
    </row>
    <row r="34" spans="2:133" ht="11.25" customHeight="1" x14ac:dyDescent="0.2">
      <c r="B34" s="605" t="s">
        <v>308</v>
      </c>
      <c r="C34" s="606"/>
      <c r="D34" s="606"/>
      <c r="E34" s="606"/>
      <c r="F34" s="606"/>
      <c r="G34" s="606"/>
      <c r="H34" s="606"/>
      <c r="I34" s="606"/>
      <c r="J34" s="606"/>
      <c r="K34" s="606"/>
      <c r="L34" s="606"/>
      <c r="M34" s="606"/>
      <c r="N34" s="606"/>
      <c r="O34" s="606"/>
      <c r="P34" s="606"/>
      <c r="Q34" s="607"/>
      <c r="R34" s="608">
        <v>415004</v>
      </c>
      <c r="S34" s="609"/>
      <c r="T34" s="609"/>
      <c r="U34" s="609"/>
      <c r="V34" s="609"/>
      <c r="W34" s="609"/>
      <c r="X34" s="609"/>
      <c r="Y34" s="610"/>
      <c r="Z34" s="646">
        <v>0.6</v>
      </c>
      <c r="AA34" s="646"/>
      <c r="AB34" s="646"/>
      <c r="AC34" s="646"/>
      <c r="AD34" s="647" t="s">
        <v>122</v>
      </c>
      <c r="AE34" s="647"/>
      <c r="AF34" s="647"/>
      <c r="AG34" s="647"/>
      <c r="AH34" s="647"/>
      <c r="AI34" s="647"/>
      <c r="AJ34" s="647"/>
      <c r="AK34" s="647"/>
      <c r="AL34" s="611" t="s">
        <v>122</v>
      </c>
      <c r="AM34" s="612"/>
      <c r="AN34" s="612"/>
      <c r="AO34" s="648"/>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05" t="s">
        <v>309</v>
      </c>
      <c r="CE34" s="606"/>
      <c r="CF34" s="606"/>
      <c r="CG34" s="606"/>
      <c r="CH34" s="606"/>
      <c r="CI34" s="606"/>
      <c r="CJ34" s="606"/>
      <c r="CK34" s="606"/>
      <c r="CL34" s="606"/>
      <c r="CM34" s="606"/>
      <c r="CN34" s="606"/>
      <c r="CO34" s="606"/>
      <c r="CP34" s="606"/>
      <c r="CQ34" s="607"/>
      <c r="CR34" s="608">
        <v>18614053</v>
      </c>
      <c r="CS34" s="609"/>
      <c r="CT34" s="609"/>
      <c r="CU34" s="609"/>
      <c r="CV34" s="609"/>
      <c r="CW34" s="609"/>
      <c r="CX34" s="609"/>
      <c r="CY34" s="610"/>
      <c r="CZ34" s="611">
        <v>26.1</v>
      </c>
      <c r="DA34" s="623"/>
      <c r="DB34" s="623"/>
      <c r="DC34" s="624"/>
      <c r="DD34" s="614">
        <v>16148741</v>
      </c>
      <c r="DE34" s="609"/>
      <c r="DF34" s="609"/>
      <c r="DG34" s="609"/>
      <c r="DH34" s="609"/>
      <c r="DI34" s="609"/>
      <c r="DJ34" s="609"/>
      <c r="DK34" s="610"/>
      <c r="DL34" s="614">
        <v>13117028</v>
      </c>
      <c r="DM34" s="609"/>
      <c r="DN34" s="609"/>
      <c r="DO34" s="609"/>
      <c r="DP34" s="609"/>
      <c r="DQ34" s="609"/>
      <c r="DR34" s="609"/>
      <c r="DS34" s="609"/>
      <c r="DT34" s="609"/>
      <c r="DU34" s="609"/>
      <c r="DV34" s="610"/>
      <c r="DW34" s="611">
        <v>27.4</v>
      </c>
      <c r="DX34" s="623"/>
      <c r="DY34" s="623"/>
      <c r="DZ34" s="623"/>
      <c r="EA34" s="623"/>
      <c r="EB34" s="623"/>
      <c r="EC34" s="635"/>
    </row>
    <row r="35" spans="2:133" ht="11.25" customHeight="1" x14ac:dyDescent="0.2">
      <c r="B35" s="605" t="s">
        <v>310</v>
      </c>
      <c r="C35" s="606"/>
      <c r="D35" s="606"/>
      <c r="E35" s="606"/>
      <c r="F35" s="606"/>
      <c r="G35" s="606"/>
      <c r="H35" s="606"/>
      <c r="I35" s="606"/>
      <c r="J35" s="606"/>
      <c r="K35" s="606"/>
      <c r="L35" s="606"/>
      <c r="M35" s="606"/>
      <c r="N35" s="606"/>
      <c r="O35" s="606"/>
      <c r="P35" s="606"/>
      <c r="Q35" s="607"/>
      <c r="R35" s="608">
        <v>6167916</v>
      </c>
      <c r="S35" s="609"/>
      <c r="T35" s="609"/>
      <c r="U35" s="609"/>
      <c r="V35" s="609"/>
      <c r="W35" s="609"/>
      <c r="X35" s="609"/>
      <c r="Y35" s="610"/>
      <c r="Z35" s="646">
        <v>8.3000000000000007</v>
      </c>
      <c r="AA35" s="646"/>
      <c r="AB35" s="646"/>
      <c r="AC35" s="646"/>
      <c r="AD35" s="647" t="s">
        <v>122</v>
      </c>
      <c r="AE35" s="647"/>
      <c r="AF35" s="647"/>
      <c r="AG35" s="647"/>
      <c r="AH35" s="647"/>
      <c r="AI35" s="647"/>
      <c r="AJ35" s="647"/>
      <c r="AK35" s="647"/>
      <c r="AL35" s="611" t="s">
        <v>122</v>
      </c>
      <c r="AM35" s="612"/>
      <c r="AN35" s="612"/>
      <c r="AO35" s="648"/>
      <c r="AP35" s="216"/>
      <c r="AQ35" s="660" t="s">
        <v>311</v>
      </c>
      <c r="AR35" s="661"/>
      <c r="AS35" s="661"/>
      <c r="AT35" s="661"/>
      <c r="AU35" s="661"/>
      <c r="AV35" s="661"/>
      <c r="AW35" s="661"/>
      <c r="AX35" s="661"/>
      <c r="AY35" s="661"/>
      <c r="AZ35" s="661"/>
      <c r="BA35" s="661"/>
      <c r="BB35" s="661"/>
      <c r="BC35" s="661"/>
      <c r="BD35" s="661"/>
      <c r="BE35" s="661"/>
      <c r="BF35" s="662"/>
      <c r="BG35" s="660" t="s">
        <v>312</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313</v>
      </c>
      <c r="CE35" s="606"/>
      <c r="CF35" s="606"/>
      <c r="CG35" s="606"/>
      <c r="CH35" s="606"/>
      <c r="CI35" s="606"/>
      <c r="CJ35" s="606"/>
      <c r="CK35" s="606"/>
      <c r="CL35" s="606"/>
      <c r="CM35" s="606"/>
      <c r="CN35" s="606"/>
      <c r="CO35" s="606"/>
      <c r="CP35" s="606"/>
      <c r="CQ35" s="607"/>
      <c r="CR35" s="608">
        <v>1240825</v>
      </c>
      <c r="CS35" s="621"/>
      <c r="CT35" s="621"/>
      <c r="CU35" s="621"/>
      <c r="CV35" s="621"/>
      <c r="CW35" s="621"/>
      <c r="CX35" s="621"/>
      <c r="CY35" s="622"/>
      <c r="CZ35" s="611">
        <v>1.7</v>
      </c>
      <c r="DA35" s="623"/>
      <c r="DB35" s="623"/>
      <c r="DC35" s="624"/>
      <c r="DD35" s="614">
        <v>973642</v>
      </c>
      <c r="DE35" s="621"/>
      <c r="DF35" s="621"/>
      <c r="DG35" s="621"/>
      <c r="DH35" s="621"/>
      <c r="DI35" s="621"/>
      <c r="DJ35" s="621"/>
      <c r="DK35" s="622"/>
      <c r="DL35" s="614">
        <v>973642</v>
      </c>
      <c r="DM35" s="621"/>
      <c r="DN35" s="621"/>
      <c r="DO35" s="621"/>
      <c r="DP35" s="621"/>
      <c r="DQ35" s="621"/>
      <c r="DR35" s="621"/>
      <c r="DS35" s="621"/>
      <c r="DT35" s="621"/>
      <c r="DU35" s="621"/>
      <c r="DV35" s="622"/>
      <c r="DW35" s="611">
        <v>2</v>
      </c>
      <c r="DX35" s="623"/>
      <c r="DY35" s="623"/>
      <c r="DZ35" s="623"/>
      <c r="EA35" s="623"/>
      <c r="EB35" s="623"/>
      <c r="EC35" s="635"/>
    </row>
    <row r="36" spans="2:133" ht="11.25" customHeight="1" x14ac:dyDescent="0.2">
      <c r="B36" s="605" t="s">
        <v>314</v>
      </c>
      <c r="C36" s="606"/>
      <c r="D36" s="606"/>
      <c r="E36" s="606"/>
      <c r="F36" s="606"/>
      <c r="G36" s="606"/>
      <c r="H36" s="606"/>
      <c r="I36" s="606"/>
      <c r="J36" s="606"/>
      <c r="K36" s="606"/>
      <c r="L36" s="606"/>
      <c r="M36" s="606"/>
      <c r="N36" s="606"/>
      <c r="O36" s="606"/>
      <c r="P36" s="606"/>
      <c r="Q36" s="607"/>
      <c r="R36" s="608">
        <v>2312592</v>
      </c>
      <c r="S36" s="609"/>
      <c r="T36" s="609"/>
      <c r="U36" s="609"/>
      <c r="V36" s="609"/>
      <c r="W36" s="609"/>
      <c r="X36" s="609"/>
      <c r="Y36" s="610"/>
      <c r="Z36" s="646">
        <v>3.1</v>
      </c>
      <c r="AA36" s="646"/>
      <c r="AB36" s="646"/>
      <c r="AC36" s="646"/>
      <c r="AD36" s="647" t="s">
        <v>122</v>
      </c>
      <c r="AE36" s="647"/>
      <c r="AF36" s="647"/>
      <c r="AG36" s="647"/>
      <c r="AH36" s="647"/>
      <c r="AI36" s="647"/>
      <c r="AJ36" s="647"/>
      <c r="AK36" s="647"/>
      <c r="AL36" s="611" t="s">
        <v>122</v>
      </c>
      <c r="AM36" s="612"/>
      <c r="AN36" s="612"/>
      <c r="AO36" s="648"/>
      <c r="AP36" s="216"/>
      <c r="AQ36" s="657" t="s">
        <v>315</v>
      </c>
      <c r="AR36" s="658"/>
      <c r="AS36" s="658"/>
      <c r="AT36" s="658"/>
      <c r="AU36" s="658"/>
      <c r="AV36" s="658"/>
      <c r="AW36" s="658"/>
      <c r="AX36" s="658"/>
      <c r="AY36" s="659"/>
      <c r="AZ36" s="663">
        <v>2256446</v>
      </c>
      <c r="BA36" s="664"/>
      <c r="BB36" s="664"/>
      <c r="BC36" s="664"/>
      <c r="BD36" s="664"/>
      <c r="BE36" s="664"/>
      <c r="BF36" s="665"/>
      <c r="BG36" s="666" t="s">
        <v>316</v>
      </c>
      <c r="BH36" s="667"/>
      <c r="BI36" s="667"/>
      <c r="BJ36" s="667"/>
      <c r="BK36" s="667"/>
      <c r="BL36" s="667"/>
      <c r="BM36" s="667"/>
      <c r="BN36" s="667"/>
      <c r="BO36" s="667"/>
      <c r="BP36" s="667"/>
      <c r="BQ36" s="667"/>
      <c r="BR36" s="667"/>
      <c r="BS36" s="667"/>
      <c r="BT36" s="667"/>
      <c r="BU36" s="668"/>
      <c r="BV36" s="663">
        <v>1390447</v>
      </c>
      <c r="BW36" s="664"/>
      <c r="BX36" s="664"/>
      <c r="BY36" s="664"/>
      <c r="BZ36" s="664"/>
      <c r="CA36" s="664"/>
      <c r="CB36" s="665"/>
      <c r="CD36" s="605" t="s">
        <v>317</v>
      </c>
      <c r="CE36" s="606"/>
      <c r="CF36" s="606"/>
      <c r="CG36" s="606"/>
      <c r="CH36" s="606"/>
      <c r="CI36" s="606"/>
      <c r="CJ36" s="606"/>
      <c r="CK36" s="606"/>
      <c r="CL36" s="606"/>
      <c r="CM36" s="606"/>
      <c r="CN36" s="606"/>
      <c r="CO36" s="606"/>
      <c r="CP36" s="606"/>
      <c r="CQ36" s="607"/>
      <c r="CR36" s="608">
        <v>6289374</v>
      </c>
      <c r="CS36" s="609"/>
      <c r="CT36" s="609"/>
      <c r="CU36" s="609"/>
      <c r="CV36" s="609"/>
      <c r="CW36" s="609"/>
      <c r="CX36" s="609"/>
      <c r="CY36" s="610"/>
      <c r="CZ36" s="611">
        <v>8.8000000000000007</v>
      </c>
      <c r="DA36" s="623"/>
      <c r="DB36" s="623"/>
      <c r="DC36" s="624"/>
      <c r="DD36" s="614">
        <v>5378910</v>
      </c>
      <c r="DE36" s="609"/>
      <c r="DF36" s="609"/>
      <c r="DG36" s="609"/>
      <c r="DH36" s="609"/>
      <c r="DI36" s="609"/>
      <c r="DJ36" s="609"/>
      <c r="DK36" s="610"/>
      <c r="DL36" s="614">
        <v>4090662</v>
      </c>
      <c r="DM36" s="609"/>
      <c r="DN36" s="609"/>
      <c r="DO36" s="609"/>
      <c r="DP36" s="609"/>
      <c r="DQ36" s="609"/>
      <c r="DR36" s="609"/>
      <c r="DS36" s="609"/>
      <c r="DT36" s="609"/>
      <c r="DU36" s="609"/>
      <c r="DV36" s="610"/>
      <c r="DW36" s="611">
        <v>8.5</v>
      </c>
      <c r="DX36" s="623"/>
      <c r="DY36" s="623"/>
      <c r="DZ36" s="623"/>
      <c r="EA36" s="623"/>
      <c r="EB36" s="623"/>
      <c r="EC36" s="635"/>
    </row>
    <row r="37" spans="2:133" ht="11.25" customHeight="1" x14ac:dyDescent="0.2">
      <c r="B37" s="605" t="s">
        <v>318</v>
      </c>
      <c r="C37" s="606"/>
      <c r="D37" s="606"/>
      <c r="E37" s="606"/>
      <c r="F37" s="606"/>
      <c r="G37" s="606"/>
      <c r="H37" s="606"/>
      <c r="I37" s="606"/>
      <c r="J37" s="606"/>
      <c r="K37" s="606"/>
      <c r="L37" s="606"/>
      <c r="M37" s="606"/>
      <c r="N37" s="606"/>
      <c r="O37" s="606"/>
      <c r="P37" s="606"/>
      <c r="Q37" s="607"/>
      <c r="R37" s="608">
        <v>1977878</v>
      </c>
      <c r="S37" s="609"/>
      <c r="T37" s="609"/>
      <c r="U37" s="609"/>
      <c r="V37" s="609"/>
      <c r="W37" s="609"/>
      <c r="X37" s="609"/>
      <c r="Y37" s="610"/>
      <c r="Z37" s="646">
        <v>2.7</v>
      </c>
      <c r="AA37" s="646"/>
      <c r="AB37" s="646"/>
      <c r="AC37" s="646"/>
      <c r="AD37" s="647">
        <v>193</v>
      </c>
      <c r="AE37" s="647"/>
      <c r="AF37" s="647"/>
      <c r="AG37" s="647"/>
      <c r="AH37" s="647"/>
      <c r="AI37" s="647"/>
      <c r="AJ37" s="647"/>
      <c r="AK37" s="647"/>
      <c r="AL37" s="611">
        <v>0</v>
      </c>
      <c r="AM37" s="612"/>
      <c r="AN37" s="612"/>
      <c r="AO37" s="648"/>
      <c r="AQ37" s="641" t="s">
        <v>319</v>
      </c>
      <c r="AR37" s="642"/>
      <c r="AS37" s="642"/>
      <c r="AT37" s="642"/>
      <c r="AU37" s="642"/>
      <c r="AV37" s="642"/>
      <c r="AW37" s="642"/>
      <c r="AX37" s="642"/>
      <c r="AY37" s="643"/>
      <c r="AZ37" s="608">
        <v>246550</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1317038</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644073</v>
      </c>
      <c r="CS37" s="621"/>
      <c r="CT37" s="621"/>
      <c r="CU37" s="621"/>
      <c r="CV37" s="621"/>
      <c r="CW37" s="621"/>
      <c r="CX37" s="621"/>
      <c r="CY37" s="622"/>
      <c r="CZ37" s="611">
        <v>0.9</v>
      </c>
      <c r="DA37" s="623"/>
      <c r="DB37" s="623"/>
      <c r="DC37" s="624"/>
      <c r="DD37" s="614">
        <v>644073</v>
      </c>
      <c r="DE37" s="621"/>
      <c r="DF37" s="621"/>
      <c r="DG37" s="621"/>
      <c r="DH37" s="621"/>
      <c r="DI37" s="621"/>
      <c r="DJ37" s="621"/>
      <c r="DK37" s="622"/>
      <c r="DL37" s="614">
        <v>526429</v>
      </c>
      <c r="DM37" s="621"/>
      <c r="DN37" s="621"/>
      <c r="DO37" s="621"/>
      <c r="DP37" s="621"/>
      <c r="DQ37" s="621"/>
      <c r="DR37" s="621"/>
      <c r="DS37" s="621"/>
      <c r="DT37" s="621"/>
      <c r="DU37" s="621"/>
      <c r="DV37" s="622"/>
      <c r="DW37" s="611">
        <v>1.1000000000000001</v>
      </c>
      <c r="DX37" s="623"/>
      <c r="DY37" s="623"/>
      <c r="DZ37" s="623"/>
      <c r="EA37" s="623"/>
      <c r="EB37" s="623"/>
      <c r="EC37" s="635"/>
    </row>
    <row r="38" spans="2:133" ht="11.25" customHeight="1" x14ac:dyDescent="0.2">
      <c r="B38" s="605" t="s">
        <v>322</v>
      </c>
      <c r="C38" s="606"/>
      <c r="D38" s="606"/>
      <c r="E38" s="606"/>
      <c r="F38" s="606"/>
      <c r="G38" s="606"/>
      <c r="H38" s="606"/>
      <c r="I38" s="606"/>
      <c r="J38" s="606"/>
      <c r="K38" s="606"/>
      <c r="L38" s="606"/>
      <c r="M38" s="606"/>
      <c r="N38" s="606"/>
      <c r="O38" s="606"/>
      <c r="P38" s="606"/>
      <c r="Q38" s="607"/>
      <c r="R38" s="608" t="s">
        <v>122</v>
      </c>
      <c r="S38" s="609"/>
      <c r="T38" s="609"/>
      <c r="U38" s="609"/>
      <c r="V38" s="609"/>
      <c r="W38" s="609"/>
      <c r="X38" s="609"/>
      <c r="Y38" s="610"/>
      <c r="Z38" s="646" t="s">
        <v>122</v>
      </c>
      <c r="AA38" s="646"/>
      <c r="AB38" s="646"/>
      <c r="AC38" s="646"/>
      <c r="AD38" s="647" t="s">
        <v>122</v>
      </c>
      <c r="AE38" s="647"/>
      <c r="AF38" s="647"/>
      <c r="AG38" s="647"/>
      <c r="AH38" s="647"/>
      <c r="AI38" s="647"/>
      <c r="AJ38" s="647"/>
      <c r="AK38" s="647"/>
      <c r="AL38" s="611" t="s">
        <v>122</v>
      </c>
      <c r="AM38" s="612"/>
      <c r="AN38" s="612"/>
      <c r="AO38" s="648"/>
      <c r="AQ38" s="641" t="s">
        <v>323</v>
      </c>
      <c r="AR38" s="642"/>
      <c r="AS38" s="642"/>
      <c r="AT38" s="642"/>
      <c r="AU38" s="642"/>
      <c r="AV38" s="642"/>
      <c r="AW38" s="642"/>
      <c r="AX38" s="642"/>
      <c r="AY38" s="643"/>
      <c r="AZ38" s="608" t="s">
        <v>122</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7842</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2256446</v>
      </c>
      <c r="CS38" s="609"/>
      <c r="CT38" s="609"/>
      <c r="CU38" s="609"/>
      <c r="CV38" s="609"/>
      <c r="CW38" s="609"/>
      <c r="CX38" s="609"/>
      <c r="CY38" s="610"/>
      <c r="CZ38" s="611">
        <v>3.2</v>
      </c>
      <c r="DA38" s="623"/>
      <c r="DB38" s="623"/>
      <c r="DC38" s="624"/>
      <c r="DD38" s="614">
        <v>2005640</v>
      </c>
      <c r="DE38" s="609"/>
      <c r="DF38" s="609"/>
      <c r="DG38" s="609"/>
      <c r="DH38" s="609"/>
      <c r="DI38" s="609"/>
      <c r="DJ38" s="609"/>
      <c r="DK38" s="610"/>
      <c r="DL38" s="614">
        <v>1613741</v>
      </c>
      <c r="DM38" s="609"/>
      <c r="DN38" s="609"/>
      <c r="DO38" s="609"/>
      <c r="DP38" s="609"/>
      <c r="DQ38" s="609"/>
      <c r="DR38" s="609"/>
      <c r="DS38" s="609"/>
      <c r="DT38" s="609"/>
      <c r="DU38" s="609"/>
      <c r="DV38" s="610"/>
      <c r="DW38" s="611">
        <v>3.4</v>
      </c>
      <c r="DX38" s="623"/>
      <c r="DY38" s="623"/>
      <c r="DZ38" s="623"/>
      <c r="EA38" s="623"/>
      <c r="EB38" s="623"/>
      <c r="EC38" s="635"/>
    </row>
    <row r="39" spans="2:133" ht="11.25" customHeight="1" x14ac:dyDescent="0.2">
      <c r="B39" s="605" t="s">
        <v>326</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327</v>
      </c>
      <c r="AR39" s="642"/>
      <c r="AS39" s="642"/>
      <c r="AT39" s="642"/>
      <c r="AU39" s="642"/>
      <c r="AV39" s="642"/>
      <c r="AW39" s="642"/>
      <c r="AX39" s="642"/>
      <c r="AY39" s="643"/>
      <c r="AZ39" s="608" t="s">
        <v>122</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10161</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6002692</v>
      </c>
      <c r="CS39" s="621"/>
      <c r="CT39" s="621"/>
      <c r="CU39" s="621"/>
      <c r="CV39" s="621"/>
      <c r="CW39" s="621"/>
      <c r="CX39" s="621"/>
      <c r="CY39" s="622"/>
      <c r="CZ39" s="611">
        <v>8.4</v>
      </c>
      <c r="DA39" s="623"/>
      <c r="DB39" s="623"/>
      <c r="DC39" s="624"/>
      <c r="DD39" s="614">
        <v>5667509</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2">
      <c r="B40" s="605" t="s">
        <v>330</v>
      </c>
      <c r="C40" s="606"/>
      <c r="D40" s="606"/>
      <c r="E40" s="606"/>
      <c r="F40" s="606"/>
      <c r="G40" s="606"/>
      <c r="H40" s="606"/>
      <c r="I40" s="606"/>
      <c r="J40" s="606"/>
      <c r="K40" s="606"/>
      <c r="L40" s="606"/>
      <c r="M40" s="606"/>
      <c r="N40" s="606"/>
      <c r="O40" s="606"/>
      <c r="P40" s="606"/>
      <c r="Q40" s="607"/>
      <c r="R40" s="608" t="s">
        <v>122</v>
      </c>
      <c r="S40" s="609"/>
      <c r="T40" s="609"/>
      <c r="U40" s="609"/>
      <c r="V40" s="609"/>
      <c r="W40" s="609"/>
      <c r="X40" s="609"/>
      <c r="Y40" s="610"/>
      <c r="Z40" s="646" t="s">
        <v>122</v>
      </c>
      <c r="AA40" s="646"/>
      <c r="AB40" s="646"/>
      <c r="AC40" s="646"/>
      <c r="AD40" s="647" t="s">
        <v>122</v>
      </c>
      <c r="AE40" s="647"/>
      <c r="AF40" s="647"/>
      <c r="AG40" s="647"/>
      <c r="AH40" s="647"/>
      <c r="AI40" s="647"/>
      <c r="AJ40" s="647"/>
      <c r="AK40" s="647"/>
      <c r="AL40" s="611" t="s">
        <v>122</v>
      </c>
      <c r="AM40" s="612"/>
      <c r="AN40" s="612"/>
      <c r="AO40" s="648"/>
      <c r="AQ40" s="641" t="s">
        <v>331</v>
      </c>
      <c r="AR40" s="642"/>
      <c r="AS40" s="642"/>
      <c r="AT40" s="642"/>
      <c r="AU40" s="642"/>
      <c r="AV40" s="642"/>
      <c r="AW40" s="642"/>
      <c r="AX40" s="642"/>
      <c r="AY40" s="643"/>
      <c r="AZ40" s="608" t="s">
        <v>122</v>
      </c>
      <c r="BA40" s="609"/>
      <c r="BB40" s="609"/>
      <c r="BC40" s="609"/>
      <c r="BD40" s="621"/>
      <c r="BE40" s="621"/>
      <c r="BF40" s="644"/>
      <c r="BG40" s="649" t="s">
        <v>332</v>
      </c>
      <c r="BH40" s="650"/>
      <c r="BI40" s="650"/>
      <c r="BJ40" s="650"/>
      <c r="BK40" s="650"/>
      <c r="BL40" s="217"/>
      <c r="BM40" s="606" t="s">
        <v>333</v>
      </c>
      <c r="BN40" s="606"/>
      <c r="BO40" s="606"/>
      <c r="BP40" s="606"/>
      <c r="BQ40" s="606"/>
      <c r="BR40" s="606"/>
      <c r="BS40" s="606"/>
      <c r="BT40" s="606"/>
      <c r="BU40" s="607"/>
      <c r="BV40" s="608">
        <v>172</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v>1112827</v>
      </c>
      <c r="CS40" s="609"/>
      <c r="CT40" s="609"/>
      <c r="CU40" s="609"/>
      <c r="CV40" s="609"/>
      <c r="CW40" s="609"/>
      <c r="CX40" s="609"/>
      <c r="CY40" s="610"/>
      <c r="CZ40" s="611">
        <v>1.6</v>
      </c>
      <c r="DA40" s="623"/>
      <c r="DB40" s="623"/>
      <c r="DC40" s="624"/>
      <c r="DD40" s="614">
        <v>111002</v>
      </c>
      <c r="DE40" s="609"/>
      <c r="DF40" s="609"/>
      <c r="DG40" s="609"/>
      <c r="DH40" s="609"/>
      <c r="DI40" s="609"/>
      <c r="DJ40" s="609"/>
      <c r="DK40" s="610"/>
      <c r="DL40" s="614" t="s">
        <v>122</v>
      </c>
      <c r="DM40" s="609"/>
      <c r="DN40" s="609"/>
      <c r="DO40" s="609"/>
      <c r="DP40" s="609"/>
      <c r="DQ40" s="609"/>
      <c r="DR40" s="609"/>
      <c r="DS40" s="609"/>
      <c r="DT40" s="609"/>
      <c r="DU40" s="609"/>
      <c r="DV40" s="610"/>
      <c r="DW40" s="611" t="s">
        <v>122</v>
      </c>
      <c r="DX40" s="623"/>
      <c r="DY40" s="623"/>
      <c r="DZ40" s="623"/>
      <c r="EA40" s="623"/>
      <c r="EB40" s="623"/>
      <c r="EC40" s="635"/>
    </row>
    <row r="41" spans="2:133" ht="11.25" customHeight="1" x14ac:dyDescent="0.2">
      <c r="B41" s="589" t="s">
        <v>335</v>
      </c>
      <c r="C41" s="590"/>
      <c r="D41" s="590"/>
      <c r="E41" s="590"/>
      <c r="F41" s="590"/>
      <c r="G41" s="590"/>
      <c r="H41" s="590"/>
      <c r="I41" s="590"/>
      <c r="J41" s="590"/>
      <c r="K41" s="590"/>
      <c r="L41" s="590"/>
      <c r="M41" s="590"/>
      <c r="N41" s="590"/>
      <c r="O41" s="590"/>
      <c r="P41" s="590"/>
      <c r="Q41" s="591"/>
      <c r="R41" s="592">
        <v>74108521</v>
      </c>
      <c r="S41" s="633"/>
      <c r="T41" s="633"/>
      <c r="U41" s="633"/>
      <c r="V41" s="633"/>
      <c r="W41" s="633"/>
      <c r="X41" s="633"/>
      <c r="Y41" s="636"/>
      <c r="Z41" s="637">
        <v>100</v>
      </c>
      <c r="AA41" s="637"/>
      <c r="AB41" s="637"/>
      <c r="AC41" s="637"/>
      <c r="AD41" s="638">
        <v>47913711</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608297</v>
      </c>
      <c r="BA41" s="609"/>
      <c r="BB41" s="609"/>
      <c r="BC41" s="609"/>
      <c r="BD41" s="621"/>
      <c r="BE41" s="621"/>
      <c r="BF41" s="644"/>
      <c r="BG41" s="649"/>
      <c r="BH41" s="650"/>
      <c r="BI41" s="650"/>
      <c r="BJ41" s="650"/>
      <c r="BK41" s="650"/>
      <c r="BL41" s="217"/>
      <c r="BM41" s="606" t="s">
        <v>337</v>
      </c>
      <c r="BN41" s="606"/>
      <c r="BO41" s="606"/>
      <c r="BP41" s="606"/>
      <c r="BQ41" s="606"/>
      <c r="BR41" s="606"/>
      <c r="BS41" s="606"/>
      <c r="BT41" s="606"/>
      <c r="BU41" s="607"/>
      <c r="BV41" s="608" t="s">
        <v>122</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2">
      <c r="AQ42" s="653" t="s">
        <v>339</v>
      </c>
      <c r="AR42" s="654"/>
      <c r="AS42" s="654"/>
      <c r="AT42" s="654"/>
      <c r="AU42" s="654"/>
      <c r="AV42" s="654"/>
      <c r="AW42" s="654"/>
      <c r="AX42" s="654"/>
      <c r="AY42" s="655"/>
      <c r="AZ42" s="592">
        <v>1401599</v>
      </c>
      <c r="BA42" s="633"/>
      <c r="BB42" s="633"/>
      <c r="BC42" s="633"/>
      <c r="BD42" s="593"/>
      <c r="BE42" s="593"/>
      <c r="BF42" s="656"/>
      <c r="BG42" s="651"/>
      <c r="BH42" s="652"/>
      <c r="BI42" s="652"/>
      <c r="BJ42" s="652"/>
      <c r="BK42" s="652"/>
      <c r="BL42" s="218"/>
      <c r="BM42" s="590" t="s">
        <v>340</v>
      </c>
      <c r="BN42" s="590"/>
      <c r="BO42" s="590"/>
      <c r="BP42" s="590"/>
      <c r="BQ42" s="590"/>
      <c r="BR42" s="590"/>
      <c r="BS42" s="590"/>
      <c r="BT42" s="590"/>
      <c r="BU42" s="591"/>
      <c r="BV42" s="592">
        <v>299</v>
      </c>
      <c r="BW42" s="633"/>
      <c r="BX42" s="633"/>
      <c r="BY42" s="633"/>
      <c r="BZ42" s="633"/>
      <c r="CA42" s="633"/>
      <c r="CB42" s="634"/>
      <c r="CD42" s="605" t="s">
        <v>341</v>
      </c>
      <c r="CE42" s="606"/>
      <c r="CF42" s="606"/>
      <c r="CG42" s="606"/>
      <c r="CH42" s="606"/>
      <c r="CI42" s="606"/>
      <c r="CJ42" s="606"/>
      <c r="CK42" s="606"/>
      <c r="CL42" s="606"/>
      <c r="CM42" s="606"/>
      <c r="CN42" s="606"/>
      <c r="CO42" s="606"/>
      <c r="CP42" s="606"/>
      <c r="CQ42" s="607"/>
      <c r="CR42" s="608">
        <v>14378482</v>
      </c>
      <c r="CS42" s="621"/>
      <c r="CT42" s="621"/>
      <c r="CU42" s="621"/>
      <c r="CV42" s="621"/>
      <c r="CW42" s="621"/>
      <c r="CX42" s="621"/>
      <c r="CY42" s="622"/>
      <c r="CZ42" s="611">
        <v>20.100000000000001</v>
      </c>
      <c r="DA42" s="623"/>
      <c r="DB42" s="623"/>
      <c r="DC42" s="624"/>
      <c r="DD42" s="614">
        <v>6427509</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2">
      <c r="B43" s="208" t="s">
        <v>342</v>
      </c>
      <c r="CD43" s="605" t="s">
        <v>343</v>
      </c>
      <c r="CE43" s="606"/>
      <c r="CF43" s="606"/>
      <c r="CG43" s="606"/>
      <c r="CH43" s="606"/>
      <c r="CI43" s="606"/>
      <c r="CJ43" s="606"/>
      <c r="CK43" s="606"/>
      <c r="CL43" s="606"/>
      <c r="CM43" s="606"/>
      <c r="CN43" s="606"/>
      <c r="CO43" s="606"/>
      <c r="CP43" s="606"/>
      <c r="CQ43" s="607"/>
      <c r="CR43" s="608">
        <v>422550</v>
      </c>
      <c r="CS43" s="621"/>
      <c r="CT43" s="621"/>
      <c r="CU43" s="621"/>
      <c r="CV43" s="621"/>
      <c r="CW43" s="621"/>
      <c r="CX43" s="621"/>
      <c r="CY43" s="622"/>
      <c r="CZ43" s="611">
        <v>0.6</v>
      </c>
      <c r="DA43" s="623"/>
      <c r="DB43" s="623"/>
      <c r="DC43" s="624"/>
      <c r="DD43" s="614">
        <v>422550</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2">
      <c r="B44" s="625" t="s">
        <v>344</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345</v>
      </c>
      <c r="CG44" s="606"/>
      <c r="CH44" s="606"/>
      <c r="CI44" s="606"/>
      <c r="CJ44" s="606"/>
      <c r="CK44" s="606"/>
      <c r="CL44" s="606"/>
      <c r="CM44" s="606"/>
      <c r="CN44" s="606"/>
      <c r="CO44" s="606"/>
      <c r="CP44" s="606"/>
      <c r="CQ44" s="607"/>
      <c r="CR44" s="608">
        <v>14378482</v>
      </c>
      <c r="CS44" s="609"/>
      <c r="CT44" s="609"/>
      <c r="CU44" s="609"/>
      <c r="CV44" s="609"/>
      <c r="CW44" s="609"/>
      <c r="CX44" s="609"/>
      <c r="CY44" s="610"/>
      <c r="CZ44" s="611">
        <v>20.100000000000001</v>
      </c>
      <c r="DA44" s="612"/>
      <c r="DB44" s="612"/>
      <c r="DC44" s="613"/>
      <c r="DD44" s="614">
        <v>6427509</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2">
      <c r="B45" s="625" t="s">
        <v>346</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347</v>
      </c>
      <c r="CG45" s="606"/>
      <c r="CH45" s="606"/>
      <c r="CI45" s="606"/>
      <c r="CJ45" s="606"/>
      <c r="CK45" s="606"/>
      <c r="CL45" s="606"/>
      <c r="CM45" s="606"/>
      <c r="CN45" s="606"/>
      <c r="CO45" s="606"/>
      <c r="CP45" s="606"/>
      <c r="CQ45" s="607"/>
      <c r="CR45" s="608">
        <v>876844</v>
      </c>
      <c r="CS45" s="621"/>
      <c r="CT45" s="621"/>
      <c r="CU45" s="621"/>
      <c r="CV45" s="621"/>
      <c r="CW45" s="621"/>
      <c r="CX45" s="621"/>
      <c r="CY45" s="622"/>
      <c r="CZ45" s="611">
        <v>1.2</v>
      </c>
      <c r="DA45" s="623"/>
      <c r="DB45" s="623"/>
      <c r="DC45" s="624"/>
      <c r="DD45" s="614">
        <v>227147</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2">
      <c r="B46" s="219"/>
      <c r="CD46" s="629"/>
      <c r="CE46" s="630"/>
      <c r="CF46" s="605" t="s">
        <v>348</v>
      </c>
      <c r="CG46" s="606"/>
      <c r="CH46" s="606"/>
      <c r="CI46" s="606"/>
      <c r="CJ46" s="606"/>
      <c r="CK46" s="606"/>
      <c r="CL46" s="606"/>
      <c r="CM46" s="606"/>
      <c r="CN46" s="606"/>
      <c r="CO46" s="606"/>
      <c r="CP46" s="606"/>
      <c r="CQ46" s="607"/>
      <c r="CR46" s="608">
        <v>13501638</v>
      </c>
      <c r="CS46" s="609"/>
      <c r="CT46" s="609"/>
      <c r="CU46" s="609"/>
      <c r="CV46" s="609"/>
      <c r="CW46" s="609"/>
      <c r="CX46" s="609"/>
      <c r="CY46" s="610"/>
      <c r="CZ46" s="611">
        <v>18.899999999999999</v>
      </c>
      <c r="DA46" s="612"/>
      <c r="DB46" s="612"/>
      <c r="DC46" s="613"/>
      <c r="DD46" s="614">
        <v>6200362</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2">
      <c r="B47" s="219"/>
      <c r="CD47" s="629"/>
      <c r="CE47" s="630"/>
      <c r="CF47" s="605" t="s">
        <v>349</v>
      </c>
      <c r="CG47" s="606"/>
      <c r="CH47" s="606"/>
      <c r="CI47" s="606"/>
      <c r="CJ47" s="606"/>
      <c r="CK47" s="606"/>
      <c r="CL47" s="606"/>
      <c r="CM47" s="606"/>
      <c r="CN47" s="606"/>
      <c r="CO47" s="606"/>
      <c r="CP47" s="606"/>
      <c r="CQ47" s="607"/>
      <c r="CR47" s="608" t="s">
        <v>122</v>
      </c>
      <c r="CS47" s="621"/>
      <c r="CT47" s="621"/>
      <c r="CU47" s="621"/>
      <c r="CV47" s="621"/>
      <c r="CW47" s="621"/>
      <c r="CX47" s="621"/>
      <c r="CY47" s="622"/>
      <c r="CZ47" s="611" t="s">
        <v>122</v>
      </c>
      <c r="DA47" s="623"/>
      <c r="DB47" s="623"/>
      <c r="DC47" s="624"/>
      <c r="DD47" s="614" t="s">
        <v>122</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ht="10.8" x14ac:dyDescent="0.2">
      <c r="B48" s="219"/>
      <c r="CD48" s="631"/>
      <c r="CE48" s="632"/>
      <c r="CF48" s="605" t="s">
        <v>350</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2">
      <c r="B49" s="219"/>
      <c r="CD49" s="589" t="s">
        <v>351</v>
      </c>
      <c r="CE49" s="590"/>
      <c r="CF49" s="590"/>
      <c r="CG49" s="590"/>
      <c r="CH49" s="590"/>
      <c r="CI49" s="590"/>
      <c r="CJ49" s="590"/>
      <c r="CK49" s="590"/>
      <c r="CL49" s="590"/>
      <c r="CM49" s="590"/>
      <c r="CN49" s="590"/>
      <c r="CO49" s="590"/>
      <c r="CP49" s="590"/>
      <c r="CQ49" s="591"/>
      <c r="CR49" s="592">
        <v>71379667</v>
      </c>
      <c r="CS49" s="593"/>
      <c r="CT49" s="593"/>
      <c r="CU49" s="593"/>
      <c r="CV49" s="593"/>
      <c r="CW49" s="593"/>
      <c r="CX49" s="593"/>
      <c r="CY49" s="594"/>
      <c r="CZ49" s="595">
        <v>100</v>
      </c>
      <c r="DA49" s="596"/>
      <c r="DB49" s="596"/>
      <c r="DC49" s="597"/>
      <c r="DD49" s="598">
        <v>52160994</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lS6LpWHwfycn5m0ZlteMPEtFHq88OJZQ81C2fcBqszQCoi16bE82upMQVJYxtEgYwWqQXtYh6pNjFWUyr9xGIw==" saltValue="nf0SGIOchXS3vWuJ4xBm8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55" zoomScaleNormal="55" zoomScaleSheetLayoutView="70" workbookViewId="0"/>
  </sheetViews>
  <sheetFormatPr defaultColWidth="0" defaultRowHeight="13.2" zeroHeight="1" x14ac:dyDescent="0.2"/>
  <cols>
    <col min="1" max="130" width="2.77734375" style="225" customWidth="1"/>
    <col min="131" max="131" width="1.66406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1086" t="s">
        <v>352</v>
      </c>
      <c r="B2" s="1086"/>
      <c r="C2" s="1086"/>
      <c r="D2" s="1086"/>
      <c r="E2" s="1086"/>
      <c r="F2" s="1086"/>
      <c r="G2" s="1086"/>
      <c r="H2" s="1086"/>
      <c r="I2" s="1086"/>
      <c r="J2" s="1086"/>
      <c r="K2" s="1086"/>
      <c r="L2" s="1086"/>
      <c r="M2" s="1086"/>
      <c r="N2" s="1086"/>
      <c r="O2" s="1086"/>
      <c r="P2" s="1086"/>
      <c r="Q2" s="1086"/>
      <c r="R2" s="1086"/>
      <c r="S2" s="1086"/>
      <c r="T2" s="1086"/>
      <c r="U2" s="1086"/>
      <c r="V2" s="1086"/>
      <c r="W2" s="1086"/>
      <c r="X2" s="1086"/>
      <c r="Y2" s="1086"/>
      <c r="Z2" s="1086"/>
      <c r="AA2" s="1086"/>
      <c r="AB2" s="1086"/>
      <c r="AC2" s="1086"/>
      <c r="AD2" s="1086"/>
      <c r="AE2" s="1086"/>
      <c r="AF2" s="1086"/>
      <c r="AG2" s="1086"/>
      <c r="AH2" s="1086"/>
      <c r="AI2" s="1086"/>
      <c r="AJ2" s="1086"/>
      <c r="AK2" s="1086"/>
      <c r="AL2" s="1086"/>
      <c r="AM2" s="1086"/>
      <c r="AN2" s="1086"/>
      <c r="AO2" s="1086"/>
      <c r="AP2" s="1086"/>
      <c r="AQ2" s="1086"/>
      <c r="AR2" s="1086"/>
      <c r="AS2" s="1086"/>
      <c r="AT2" s="1086"/>
      <c r="AU2" s="1086"/>
      <c r="AV2" s="1086"/>
      <c r="AW2" s="1086"/>
      <c r="AX2" s="1086"/>
      <c r="AY2" s="1086"/>
      <c r="AZ2" s="1086"/>
      <c r="BA2" s="1086"/>
      <c r="BB2" s="1086"/>
      <c r="BC2" s="1086"/>
      <c r="BD2" s="1086"/>
      <c r="BE2" s="1086"/>
      <c r="BF2" s="1086"/>
      <c r="BG2" s="1086"/>
      <c r="BH2" s="1086"/>
      <c r="BI2" s="1086"/>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087" t="s">
        <v>353</v>
      </c>
      <c r="DK2" s="1088"/>
      <c r="DL2" s="1088"/>
      <c r="DM2" s="1088"/>
      <c r="DN2" s="1088"/>
      <c r="DO2" s="1089"/>
      <c r="DP2" s="222"/>
      <c r="DQ2" s="1087" t="s">
        <v>354</v>
      </c>
      <c r="DR2" s="1088"/>
      <c r="DS2" s="1088"/>
      <c r="DT2" s="1088"/>
      <c r="DU2" s="1088"/>
      <c r="DV2" s="1088"/>
      <c r="DW2" s="1088"/>
      <c r="DX2" s="1088"/>
      <c r="DY2" s="1088"/>
      <c r="DZ2" s="1089"/>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5">
      <c r="A4" s="1055" t="s">
        <v>355</v>
      </c>
      <c r="B4" s="1055"/>
      <c r="C4" s="1055"/>
      <c r="D4" s="1055"/>
      <c r="E4" s="1055"/>
      <c r="F4" s="1055"/>
      <c r="G4" s="1055"/>
      <c r="H4" s="1055"/>
      <c r="I4" s="1055"/>
      <c r="J4" s="1055"/>
      <c r="K4" s="1055"/>
      <c r="L4" s="1055"/>
      <c r="M4" s="1055"/>
      <c r="N4" s="1055"/>
      <c r="O4" s="1055"/>
      <c r="P4" s="1055"/>
      <c r="Q4" s="1055"/>
      <c r="R4" s="1055"/>
      <c r="S4" s="1055"/>
      <c r="T4" s="1055"/>
      <c r="U4" s="1055"/>
      <c r="V4" s="1055"/>
      <c r="W4" s="1055"/>
      <c r="X4" s="1055"/>
      <c r="Y4" s="1055"/>
      <c r="Z4" s="1055"/>
      <c r="AA4" s="1055"/>
      <c r="AB4" s="1055"/>
      <c r="AC4" s="1055"/>
      <c r="AD4" s="1055"/>
      <c r="AE4" s="1055"/>
      <c r="AF4" s="1055"/>
      <c r="AG4" s="1055"/>
      <c r="AH4" s="1055"/>
      <c r="AI4" s="1055"/>
      <c r="AJ4" s="1055"/>
      <c r="AK4" s="1055"/>
      <c r="AL4" s="1055"/>
      <c r="AM4" s="1055"/>
      <c r="AN4" s="1055"/>
      <c r="AO4" s="1055"/>
      <c r="AP4" s="1055"/>
      <c r="AQ4" s="1055"/>
      <c r="AR4" s="1055"/>
      <c r="AS4" s="1055"/>
      <c r="AT4" s="1055"/>
      <c r="AU4" s="1055"/>
      <c r="AV4" s="1055"/>
      <c r="AW4" s="1055"/>
      <c r="AX4" s="1055"/>
      <c r="AY4" s="1055"/>
      <c r="AZ4" s="226"/>
      <c r="BA4" s="226"/>
      <c r="BB4" s="226"/>
      <c r="BC4" s="226"/>
      <c r="BD4" s="226"/>
      <c r="BE4" s="227"/>
      <c r="BF4" s="227"/>
      <c r="BG4" s="227"/>
      <c r="BH4" s="227"/>
      <c r="BI4" s="227"/>
      <c r="BJ4" s="227"/>
      <c r="BK4" s="227"/>
      <c r="BL4" s="227"/>
      <c r="BM4" s="227"/>
      <c r="BN4" s="227"/>
      <c r="BO4" s="227"/>
      <c r="BP4" s="227"/>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28"/>
    </row>
    <row r="5" spans="1:131" s="229" customFormat="1" ht="26.25" customHeight="1" x14ac:dyDescent="0.2">
      <c r="A5" s="991" t="s">
        <v>357</v>
      </c>
      <c r="B5" s="992"/>
      <c r="C5" s="992"/>
      <c r="D5" s="992"/>
      <c r="E5" s="992"/>
      <c r="F5" s="992"/>
      <c r="G5" s="992"/>
      <c r="H5" s="992"/>
      <c r="I5" s="992"/>
      <c r="J5" s="992"/>
      <c r="K5" s="992"/>
      <c r="L5" s="992"/>
      <c r="M5" s="992"/>
      <c r="N5" s="992"/>
      <c r="O5" s="992"/>
      <c r="P5" s="993"/>
      <c r="Q5" s="997" t="s">
        <v>358</v>
      </c>
      <c r="R5" s="998"/>
      <c r="S5" s="998"/>
      <c r="T5" s="998"/>
      <c r="U5" s="999"/>
      <c r="V5" s="997" t="s">
        <v>359</v>
      </c>
      <c r="W5" s="998"/>
      <c r="X5" s="998"/>
      <c r="Y5" s="998"/>
      <c r="Z5" s="999"/>
      <c r="AA5" s="997" t="s">
        <v>360</v>
      </c>
      <c r="AB5" s="998"/>
      <c r="AC5" s="998"/>
      <c r="AD5" s="998"/>
      <c r="AE5" s="998"/>
      <c r="AF5" s="1090" t="s">
        <v>361</v>
      </c>
      <c r="AG5" s="998"/>
      <c r="AH5" s="998"/>
      <c r="AI5" s="998"/>
      <c r="AJ5" s="1011"/>
      <c r="AK5" s="998" t="s">
        <v>362</v>
      </c>
      <c r="AL5" s="998"/>
      <c r="AM5" s="998"/>
      <c r="AN5" s="998"/>
      <c r="AO5" s="999"/>
      <c r="AP5" s="997" t="s">
        <v>363</v>
      </c>
      <c r="AQ5" s="998"/>
      <c r="AR5" s="998"/>
      <c r="AS5" s="998"/>
      <c r="AT5" s="999"/>
      <c r="AU5" s="997" t="s">
        <v>364</v>
      </c>
      <c r="AV5" s="998"/>
      <c r="AW5" s="998"/>
      <c r="AX5" s="998"/>
      <c r="AY5" s="1011"/>
      <c r="AZ5" s="226"/>
      <c r="BA5" s="226"/>
      <c r="BB5" s="226"/>
      <c r="BC5" s="226"/>
      <c r="BD5" s="226"/>
      <c r="BE5" s="227"/>
      <c r="BF5" s="227"/>
      <c r="BG5" s="227"/>
      <c r="BH5" s="227"/>
      <c r="BI5" s="227"/>
      <c r="BJ5" s="227"/>
      <c r="BK5" s="227"/>
      <c r="BL5" s="227"/>
      <c r="BM5" s="227"/>
      <c r="BN5" s="227"/>
      <c r="BO5" s="227"/>
      <c r="BP5" s="227"/>
      <c r="BQ5" s="991" t="s">
        <v>365</v>
      </c>
      <c r="BR5" s="992"/>
      <c r="BS5" s="992"/>
      <c r="BT5" s="992"/>
      <c r="BU5" s="992"/>
      <c r="BV5" s="992"/>
      <c r="BW5" s="992"/>
      <c r="BX5" s="992"/>
      <c r="BY5" s="992"/>
      <c r="BZ5" s="992"/>
      <c r="CA5" s="992"/>
      <c r="CB5" s="992"/>
      <c r="CC5" s="992"/>
      <c r="CD5" s="992"/>
      <c r="CE5" s="992"/>
      <c r="CF5" s="992"/>
      <c r="CG5" s="993"/>
      <c r="CH5" s="997" t="s">
        <v>366</v>
      </c>
      <c r="CI5" s="998"/>
      <c r="CJ5" s="998"/>
      <c r="CK5" s="998"/>
      <c r="CL5" s="999"/>
      <c r="CM5" s="997" t="s">
        <v>367</v>
      </c>
      <c r="CN5" s="998"/>
      <c r="CO5" s="998"/>
      <c r="CP5" s="998"/>
      <c r="CQ5" s="999"/>
      <c r="CR5" s="997" t="s">
        <v>368</v>
      </c>
      <c r="CS5" s="998"/>
      <c r="CT5" s="998"/>
      <c r="CU5" s="998"/>
      <c r="CV5" s="999"/>
      <c r="CW5" s="997" t="s">
        <v>369</v>
      </c>
      <c r="CX5" s="998"/>
      <c r="CY5" s="998"/>
      <c r="CZ5" s="998"/>
      <c r="DA5" s="999"/>
      <c r="DB5" s="997" t="s">
        <v>370</v>
      </c>
      <c r="DC5" s="998"/>
      <c r="DD5" s="998"/>
      <c r="DE5" s="998"/>
      <c r="DF5" s="999"/>
      <c r="DG5" s="1080" t="s">
        <v>371</v>
      </c>
      <c r="DH5" s="1081"/>
      <c r="DI5" s="1081"/>
      <c r="DJ5" s="1081"/>
      <c r="DK5" s="1082"/>
      <c r="DL5" s="1080" t="s">
        <v>372</v>
      </c>
      <c r="DM5" s="1081"/>
      <c r="DN5" s="1081"/>
      <c r="DO5" s="1081"/>
      <c r="DP5" s="1082"/>
      <c r="DQ5" s="997" t="s">
        <v>373</v>
      </c>
      <c r="DR5" s="998"/>
      <c r="DS5" s="998"/>
      <c r="DT5" s="998"/>
      <c r="DU5" s="999"/>
      <c r="DV5" s="997" t="s">
        <v>364</v>
      </c>
      <c r="DW5" s="998"/>
      <c r="DX5" s="998"/>
      <c r="DY5" s="998"/>
      <c r="DZ5" s="1011"/>
      <c r="EA5" s="228"/>
    </row>
    <row r="6" spans="1:131" s="229" customFormat="1" ht="26.25" customHeight="1" thickBot="1" x14ac:dyDescent="0.25">
      <c r="A6" s="994"/>
      <c r="B6" s="995"/>
      <c r="C6" s="995"/>
      <c r="D6" s="995"/>
      <c r="E6" s="995"/>
      <c r="F6" s="995"/>
      <c r="G6" s="995"/>
      <c r="H6" s="995"/>
      <c r="I6" s="995"/>
      <c r="J6" s="995"/>
      <c r="K6" s="995"/>
      <c r="L6" s="995"/>
      <c r="M6" s="995"/>
      <c r="N6" s="995"/>
      <c r="O6" s="995"/>
      <c r="P6" s="996"/>
      <c r="Q6" s="1000"/>
      <c r="R6" s="1001"/>
      <c r="S6" s="1001"/>
      <c r="T6" s="1001"/>
      <c r="U6" s="1002"/>
      <c r="V6" s="1000"/>
      <c r="W6" s="1001"/>
      <c r="X6" s="1001"/>
      <c r="Y6" s="1001"/>
      <c r="Z6" s="1002"/>
      <c r="AA6" s="1000"/>
      <c r="AB6" s="1001"/>
      <c r="AC6" s="1001"/>
      <c r="AD6" s="1001"/>
      <c r="AE6" s="1001"/>
      <c r="AF6" s="1091"/>
      <c r="AG6" s="1001"/>
      <c r="AH6" s="1001"/>
      <c r="AI6" s="1001"/>
      <c r="AJ6" s="1012"/>
      <c r="AK6" s="1001"/>
      <c r="AL6" s="1001"/>
      <c r="AM6" s="1001"/>
      <c r="AN6" s="1001"/>
      <c r="AO6" s="1002"/>
      <c r="AP6" s="1000"/>
      <c r="AQ6" s="1001"/>
      <c r="AR6" s="1001"/>
      <c r="AS6" s="1001"/>
      <c r="AT6" s="1002"/>
      <c r="AU6" s="1000"/>
      <c r="AV6" s="1001"/>
      <c r="AW6" s="1001"/>
      <c r="AX6" s="1001"/>
      <c r="AY6" s="1012"/>
      <c r="AZ6" s="226"/>
      <c r="BA6" s="226"/>
      <c r="BB6" s="226"/>
      <c r="BC6" s="226"/>
      <c r="BD6" s="226"/>
      <c r="BE6" s="227"/>
      <c r="BF6" s="227"/>
      <c r="BG6" s="227"/>
      <c r="BH6" s="227"/>
      <c r="BI6" s="227"/>
      <c r="BJ6" s="227"/>
      <c r="BK6" s="227"/>
      <c r="BL6" s="227"/>
      <c r="BM6" s="227"/>
      <c r="BN6" s="227"/>
      <c r="BO6" s="227"/>
      <c r="BP6" s="227"/>
      <c r="BQ6" s="994"/>
      <c r="BR6" s="995"/>
      <c r="BS6" s="995"/>
      <c r="BT6" s="995"/>
      <c r="BU6" s="995"/>
      <c r="BV6" s="995"/>
      <c r="BW6" s="995"/>
      <c r="BX6" s="995"/>
      <c r="BY6" s="995"/>
      <c r="BZ6" s="995"/>
      <c r="CA6" s="995"/>
      <c r="CB6" s="995"/>
      <c r="CC6" s="995"/>
      <c r="CD6" s="995"/>
      <c r="CE6" s="995"/>
      <c r="CF6" s="995"/>
      <c r="CG6" s="996"/>
      <c r="CH6" s="1000"/>
      <c r="CI6" s="1001"/>
      <c r="CJ6" s="1001"/>
      <c r="CK6" s="1001"/>
      <c r="CL6" s="1002"/>
      <c r="CM6" s="1000"/>
      <c r="CN6" s="1001"/>
      <c r="CO6" s="1001"/>
      <c r="CP6" s="1001"/>
      <c r="CQ6" s="1002"/>
      <c r="CR6" s="1000"/>
      <c r="CS6" s="1001"/>
      <c r="CT6" s="1001"/>
      <c r="CU6" s="1001"/>
      <c r="CV6" s="1002"/>
      <c r="CW6" s="1000"/>
      <c r="CX6" s="1001"/>
      <c r="CY6" s="1001"/>
      <c r="CZ6" s="1001"/>
      <c r="DA6" s="1002"/>
      <c r="DB6" s="1000"/>
      <c r="DC6" s="1001"/>
      <c r="DD6" s="1001"/>
      <c r="DE6" s="1001"/>
      <c r="DF6" s="1002"/>
      <c r="DG6" s="1083"/>
      <c r="DH6" s="1084"/>
      <c r="DI6" s="1084"/>
      <c r="DJ6" s="1084"/>
      <c r="DK6" s="1085"/>
      <c r="DL6" s="1083"/>
      <c r="DM6" s="1084"/>
      <c r="DN6" s="1084"/>
      <c r="DO6" s="1084"/>
      <c r="DP6" s="1085"/>
      <c r="DQ6" s="1000"/>
      <c r="DR6" s="1001"/>
      <c r="DS6" s="1001"/>
      <c r="DT6" s="1001"/>
      <c r="DU6" s="1002"/>
      <c r="DV6" s="1000"/>
      <c r="DW6" s="1001"/>
      <c r="DX6" s="1001"/>
      <c r="DY6" s="1001"/>
      <c r="DZ6" s="1012"/>
      <c r="EA6" s="228"/>
    </row>
    <row r="7" spans="1:131" s="229" customFormat="1" ht="26.25" customHeight="1" thickTop="1" x14ac:dyDescent="0.2">
      <c r="A7" s="230">
        <v>1</v>
      </c>
      <c r="B7" s="1043" t="s">
        <v>374</v>
      </c>
      <c r="C7" s="1044"/>
      <c r="D7" s="1044"/>
      <c r="E7" s="1044"/>
      <c r="F7" s="1044"/>
      <c r="G7" s="1044"/>
      <c r="H7" s="1044"/>
      <c r="I7" s="1044"/>
      <c r="J7" s="1044"/>
      <c r="K7" s="1044"/>
      <c r="L7" s="1044"/>
      <c r="M7" s="1044"/>
      <c r="N7" s="1044"/>
      <c r="O7" s="1044"/>
      <c r="P7" s="1045"/>
      <c r="Q7" s="1098">
        <v>74124</v>
      </c>
      <c r="R7" s="1099"/>
      <c r="S7" s="1099"/>
      <c r="T7" s="1099"/>
      <c r="U7" s="1099"/>
      <c r="V7" s="1099">
        <v>71395</v>
      </c>
      <c r="W7" s="1099"/>
      <c r="X7" s="1099"/>
      <c r="Y7" s="1099"/>
      <c r="Z7" s="1099"/>
      <c r="AA7" s="1099">
        <v>2729</v>
      </c>
      <c r="AB7" s="1099"/>
      <c r="AC7" s="1099"/>
      <c r="AD7" s="1099"/>
      <c r="AE7" s="1100"/>
      <c r="AF7" s="1101">
        <v>1786</v>
      </c>
      <c r="AG7" s="1102"/>
      <c r="AH7" s="1102"/>
      <c r="AI7" s="1102"/>
      <c r="AJ7" s="1103"/>
      <c r="AK7" s="1104">
        <v>6168</v>
      </c>
      <c r="AL7" s="1105"/>
      <c r="AM7" s="1105"/>
      <c r="AN7" s="1105"/>
      <c r="AO7" s="1105"/>
      <c r="AP7" s="1105" t="s">
        <v>539</v>
      </c>
      <c r="AQ7" s="1105"/>
      <c r="AR7" s="1105"/>
      <c r="AS7" s="1105"/>
      <c r="AT7" s="1105"/>
      <c r="AU7" s="1106"/>
      <c r="AV7" s="1106"/>
      <c r="AW7" s="1106"/>
      <c r="AX7" s="1106"/>
      <c r="AY7" s="1107"/>
      <c r="AZ7" s="226"/>
      <c r="BA7" s="226"/>
      <c r="BB7" s="226"/>
      <c r="BC7" s="226"/>
      <c r="BD7" s="226"/>
      <c r="BE7" s="227"/>
      <c r="BF7" s="227"/>
      <c r="BG7" s="227"/>
      <c r="BH7" s="227"/>
      <c r="BI7" s="227"/>
      <c r="BJ7" s="227"/>
      <c r="BK7" s="227"/>
      <c r="BL7" s="227"/>
      <c r="BM7" s="227"/>
      <c r="BN7" s="227"/>
      <c r="BO7" s="227"/>
      <c r="BP7" s="227"/>
      <c r="BQ7" s="230">
        <v>1</v>
      </c>
      <c r="BR7" s="231"/>
      <c r="BS7" s="1095" t="s">
        <v>547</v>
      </c>
      <c r="BT7" s="1096"/>
      <c r="BU7" s="1096"/>
      <c r="BV7" s="1096"/>
      <c r="BW7" s="1096"/>
      <c r="BX7" s="1096"/>
      <c r="BY7" s="1096"/>
      <c r="BZ7" s="1096"/>
      <c r="CA7" s="1096"/>
      <c r="CB7" s="1096"/>
      <c r="CC7" s="1096"/>
      <c r="CD7" s="1096"/>
      <c r="CE7" s="1096"/>
      <c r="CF7" s="1096"/>
      <c r="CG7" s="1108"/>
      <c r="CH7" s="1092">
        <v>-75</v>
      </c>
      <c r="CI7" s="1093"/>
      <c r="CJ7" s="1093"/>
      <c r="CK7" s="1093"/>
      <c r="CL7" s="1094"/>
      <c r="CM7" s="1092">
        <v>1940</v>
      </c>
      <c r="CN7" s="1093"/>
      <c r="CO7" s="1093"/>
      <c r="CP7" s="1093"/>
      <c r="CQ7" s="1094"/>
      <c r="CR7" s="1092">
        <v>1000</v>
      </c>
      <c r="CS7" s="1093"/>
      <c r="CT7" s="1093"/>
      <c r="CU7" s="1093"/>
      <c r="CV7" s="1094"/>
      <c r="CW7" s="1092">
        <v>0</v>
      </c>
      <c r="CX7" s="1093"/>
      <c r="CY7" s="1093"/>
      <c r="CZ7" s="1093"/>
      <c r="DA7" s="1094"/>
      <c r="DB7" s="1092" t="s">
        <v>482</v>
      </c>
      <c r="DC7" s="1093"/>
      <c r="DD7" s="1093"/>
      <c r="DE7" s="1093"/>
      <c r="DF7" s="1094"/>
      <c r="DG7" s="1092" t="s">
        <v>482</v>
      </c>
      <c r="DH7" s="1093"/>
      <c r="DI7" s="1093"/>
      <c r="DJ7" s="1093"/>
      <c r="DK7" s="1094"/>
      <c r="DL7" s="1092" t="s">
        <v>482</v>
      </c>
      <c r="DM7" s="1093"/>
      <c r="DN7" s="1093"/>
      <c r="DO7" s="1093"/>
      <c r="DP7" s="1094"/>
      <c r="DQ7" s="1092" t="s">
        <v>482</v>
      </c>
      <c r="DR7" s="1093"/>
      <c r="DS7" s="1093"/>
      <c r="DT7" s="1093"/>
      <c r="DU7" s="1094"/>
      <c r="DV7" s="1095"/>
      <c r="DW7" s="1096"/>
      <c r="DX7" s="1096"/>
      <c r="DY7" s="1096"/>
      <c r="DZ7" s="1097"/>
      <c r="EA7" s="228"/>
    </row>
    <row r="8" spans="1:131" s="229" customFormat="1" ht="26.25" customHeight="1" x14ac:dyDescent="0.2">
      <c r="A8" s="232">
        <v>2</v>
      </c>
      <c r="B8" s="1026"/>
      <c r="C8" s="1027"/>
      <c r="D8" s="1027"/>
      <c r="E8" s="1027"/>
      <c r="F8" s="1027"/>
      <c r="G8" s="1027"/>
      <c r="H8" s="1027"/>
      <c r="I8" s="1027"/>
      <c r="J8" s="1027"/>
      <c r="K8" s="1027"/>
      <c r="L8" s="1027"/>
      <c r="M8" s="1027"/>
      <c r="N8" s="1027"/>
      <c r="O8" s="1027"/>
      <c r="P8" s="1028"/>
      <c r="Q8" s="1034"/>
      <c r="R8" s="1035"/>
      <c r="S8" s="1035"/>
      <c r="T8" s="1035"/>
      <c r="U8" s="1035"/>
      <c r="V8" s="1035"/>
      <c r="W8" s="1035"/>
      <c r="X8" s="1035"/>
      <c r="Y8" s="1035"/>
      <c r="Z8" s="1035"/>
      <c r="AA8" s="1035"/>
      <c r="AB8" s="1035"/>
      <c r="AC8" s="1035"/>
      <c r="AD8" s="1035"/>
      <c r="AE8" s="1036"/>
      <c r="AF8" s="1031"/>
      <c r="AG8" s="1032"/>
      <c r="AH8" s="1032"/>
      <c r="AI8" s="1032"/>
      <c r="AJ8" s="1033"/>
      <c r="AK8" s="1076"/>
      <c r="AL8" s="1077"/>
      <c r="AM8" s="1077"/>
      <c r="AN8" s="1077"/>
      <c r="AO8" s="1077"/>
      <c r="AP8" s="1077"/>
      <c r="AQ8" s="1077"/>
      <c r="AR8" s="1077"/>
      <c r="AS8" s="1077"/>
      <c r="AT8" s="1077"/>
      <c r="AU8" s="1078"/>
      <c r="AV8" s="1078"/>
      <c r="AW8" s="1078"/>
      <c r="AX8" s="1078"/>
      <c r="AY8" s="1079"/>
      <c r="AZ8" s="226"/>
      <c r="BA8" s="226"/>
      <c r="BB8" s="226"/>
      <c r="BC8" s="226"/>
      <c r="BD8" s="226"/>
      <c r="BE8" s="227"/>
      <c r="BF8" s="227"/>
      <c r="BG8" s="227"/>
      <c r="BH8" s="227"/>
      <c r="BI8" s="227"/>
      <c r="BJ8" s="227"/>
      <c r="BK8" s="227"/>
      <c r="BL8" s="227"/>
      <c r="BM8" s="227"/>
      <c r="BN8" s="227"/>
      <c r="BO8" s="227"/>
      <c r="BP8" s="227"/>
      <c r="BQ8" s="232">
        <v>2</v>
      </c>
      <c r="BR8" s="233"/>
      <c r="BS8" s="988" t="s">
        <v>548</v>
      </c>
      <c r="BT8" s="989"/>
      <c r="BU8" s="989"/>
      <c r="BV8" s="989"/>
      <c r="BW8" s="989"/>
      <c r="BX8" s="989"/>
      <c r="BY8" s="989"/>
      <c r="BZ8" s="989"/>
      <c r="CA8" s="989"/>
      <c r="CB8" s="989"/>
      <c r="CC8" s="989"/>
      <c r="CD8" s="989"/>
      <c r="CE8" s="989"/>
      <c r="CF8" s="989"/>
      <c r="CG8" s="1010"/>
      <c r="CH8" s="985">
        <v>13</v>
      </c>
      <c r="CI8" s="986"/>
      <c r="CJ8" s="986"/>
      <c r="CK8" s="986"/>
      <c r="CL8" s="987"/>
      <c r="CM8" s="985">
        <v>163</v>
      </c>
      <c r="CN8" s="986"/>
      <c r="CO8" s="986"/>
      <c r="CP8" s="986"/>
      <c r="CQ8" s="987"/>
      <c r="CR8" s="985">
        <v>30</v>
      </c>
      <c r="CS8" s="986"/>
      <c r="CT8" s="986"/>
      <c r="CU8" s="986"/>
      <c r="CV8" s="987"/>
      <c r="CW8" s="985">
        <v>0</v>
      </c>
      <c r="CX8" s="986"/>
      <c r="CY8" s="986"/>
      <c r="CZ8" s="986"/>
      <c r="DA8" s="987"/>
      <c r="DB8" s="985" t="s">
        <v>482</v>
      </c>
      <c r="DC8" s="986"/>
      <c r="DD8" s="986"/>
      <c r="DE8" s="986"/>
      <c r="DF8" s="987"/>
      <c r="DG8" s="985" t="s">
        <v>482</v>
      </c>
      <c r="DH8" s="986"/>
      <c r="DI8" s="986"/>
      <c r="DJ8" s="986"/>
      <c r="DK8" s="987"/>
      <c r="DL8" s="985" t="s">
        <v>482</v>
      </c>
      <c r="DM8" s="986"/>
      <c r="DN8" s="986"/>
      <c r="DO8" s="986"/>
      <c r="DP8" s="987"/>
      <c r="DQ8" s="985" t="s">
        <v>482</v>
      </c>
      <c r="DR8" s="986"/>
      <c r="DS8" s="986"/>
      <c r="DT8" s="986"/>
      <c r="DU8" s="987"/>
      <c r="DV8" s="988"/>
      <c r="DW8" s="989"/>
      <c r="DX8" s="989"/>
      <c r="DY8" s="989"/>
      <c r="DZ8" s="990"/>
      <c r="EA8" s="228"/>
    </row>
    <row r="9" spans="1:131" s="229" customFormat="1" ht="26.25" customHeight="1" x14ac:dyDescent="0.2">
      <c r="A9" s="232">
        <v>3</v>
      </c>
      <c r="B9" s="1026"/>
      <c r="C9" s="1027"/>
      <c r="D9" s="1027"/>
      <c r="E9" s="1027"/>
      <c r="F9" s="1027"/>
      <c r="G9" s="1027"/>
      <c r="H9" s="1027"/>
      <c r="I9" s="1027"/>
      <c r="J9" s="1027"/>
      <c r="K9" s="1027"/>
      <c r="L9" s="1027"/>
      <c r="M9" s="1027"/>
      <c r="N9" s="1027"/>
      <c r="O9" s="1027"/>
      <c r="P9" s="1028"/>
      <c r="Q9" s="1034"/>
      <c r="R9" s="1035"/>
      <c r="S9" s="1035"/>
      <c r="T9" s="1035"/>
      <c r="U9" s="1035"/>
      <c r="V9" s="1035"/>
      <c r="W9" s="1035"/>
      <c r="X9" s="1035"/>
      <c r="Y9" s="1035"/>
      <c r="Z9" s="1035"/>
      <c r="AA9" s="1035"/>
      <c r="AB9" s="1035"/>
      <c r="AC9" s="1035"/>
      <c r="AD9" s="1035"/>
      <c r="AE9" s="1036"/>
      <c r="AF9" s="1031"/>
      <c r="AG9" s="1032"/>
      <c r="AH9" s="1032"/>
      <c r="AI9" s="1032"/>
      <c r="AJ9" s="1033"/>
      <c r="AK9" s="1076"/>
      <c r="AL9" s="1077"/>
      <c r="AM9" s="1077"/>
      <c r="AN9" s="1077"/>
      <c r="AO9" s="1077"/>
      <c r="AP9" s="1077"/>
      <c r="AQ9" s="1077"/>
      <c r="AR9" s="1077"/>
      <c r="AS9" s="1077"/>
      <c r="AT9" s="1077"/>
      <c r="AU9" s="1078"/>
      <c r="AV9" s="1078"/>
      <c r="AW9" s="1078"/>
      <c r="AX9" s="1078"/>
      <c r="AY9" s="1079"/>
      <c r="AZ9" s="226"/>
      <c r="BA9" s="226"/>
      <c r="BB9" s="226"/>
      <c r="BC9" s="226"/>
      <c r="BD9" s="226"/>
      <c r="BE9" s="227"/>
      <c r="BF9" s="227"/>
      <c r="BG9" s="227"/>
      <c r="BH9" s="227"/>
      <c r="BI9" s="227"/>
      <c r="BJ9" s="227"/>
      <c r="BK9" s="227"/>
      <c r="BL9" s="227"/>
      <c r="BM9" s="227"/>
      <c r="BN9" s="227"/>
      <c r="BO9" s="227"/>
      <c r="BP9" s="227"/>
      <c r="BQ9" s="232">
        <v>3</v>
      </c>
      <c r="BR9" s="233"/>
      <c r="BS9" s="988" t="s">
        <v>549</v>
      </c>
      <c r="BT9" s="989"/>
      <c r="BU9" s="989"/>
      <c r="BV9" s="989"/>
      <c r="BW9" s="989"/>
      <c r="BX9" s="989"/>
      <c r="BY9" s="989"/>
      <c r="BZ9" s="989"/>
      <c r="CA9" s="989"/>
      <c r="CB9" s="989"/>
      <c r="CC9" s="989"/>
      <c r="CD9" s="989"/>
      <c r="CE9" s="989"/>
      <c r="CF9" s="989"/>
      <c r="CG9" s="1010"/>
      <c r="CH9" s="985">
        <v>-5</v>
      </c>
      <c r="CI9" s="986"/>
      <c r="CJ9" s="986"/>
      <c r="CK9" s="986"/>
      <c r="CL9" s="987"/>
      <c r="CM9" s="985">
        <v>244</v>
      </c>
      <c r="CN9" s="986"/>
      <c r="CO9" s="986"/>
      <c r="CP9" s="986"/>
      <c r="CQ9" s="987"/>
      <c r="CR9" s="985">
        <v>204</v>
      </c>
      <c r="CS9" s="986"/>
      <c r="CT9" s="986"/>
      <c r="CU9" s="986"/>
      <c r="CV9" s="987"/>
      <c r="CW9" s="985">
        <v>38</v>
      </c>
      <c r="CX9" s="986"/>
      <c r="CY9" s="986"/>
      <c r="CZ9" s="986"/>
      <c r="DA9" s="987"/>
      <c r="DB9" s="985" t="s">
        <v>482</v>
      </c>
      <c r="DC9" s="986"/>
      <c r="DD9" s="986"/>
      <c r="DE9" s="986"/>
      <c r="DF9" s="987"/>
      <c r="DG9" s="985" t="s">
        <v>482</v>
      </c>
      <c r="DH9" s="986"/>
      <c r="DI9" s="986"/>
      <c r="DJ9" s="986"/>
      <c r="DK9" s="987"/>
      <c r="DL9" s="985" t="s">
        <v>482</v>
      </c>
      <c r="DM9" s="986"/>
      <c r="DN9" s="986"/>
      <c r="DO9" s="986"/>
      <c r="DP9" s="987"/>
      <c r="DQ9" s="985" t="s">
        <v>482</v>
      </c>
      <c r="DR9" s="986"/>
      <c r="DS9" s="986"/>
      <c r="DT9" s="986"/>
      <c r="DU9" s="987"/>
      <c r="DV9" s="988"/>
      <c r="DW9" s="989"/>
      <c r="DX9" s="989"/>
      <c r="DY9" s="989"/>
      <c r="DZ9" s="990"/>
      <c r="EA9" s="228"/>
    </row>
    <row r="10" spans="1:131" s="229" customFormat="1" ht="26.25" customHeight="1" x14ac:dyDescent="0.2">
      <c r="A10" s="232">
        <v>4</v>
      </c>
      <c r="B10" s="1026"/>
      <c r="C10" s="1027"/>
      <c r="D10" s="1027"/>
      <c r="E10" s="1027"/>
      <c r="F10" s="1027"/>
      <c r="G10" s="1027"/>
      <c r="H10" s="1027"/>
      <c r="I10" s="1027"/>
      <c r="J10" s="1027"/>
      <c r="K10" s="1027"/>
      <c r="L10" s="1027"/>
      <c r="M10" s="1027"/>
      <c r="N10" s="1027"/>
      <c r="O10" s="1027"/>
      <c r="P10" s="1028"/>
      <c r="Q10" s="1034"/>
      <c r="R10" s="1035"/>
      <c r="S10" s="1035"/>
      <c r="T10" s="1035"/>
      <c r="U10" s="1035"/>
      <c r="V10" s="1035"/>
      <c r="W10" s="1035"/>
      <c r="X10" s="1035"/>
      <c r="Y10" s="1035"/>
      <c r="Z10" s="1035"/>
      <c r="AA10" s="1035"/>
      <c r="AB10" s="1035"/>
      <c r="AC10" s="1035"/>
      <c r="AD10" s="1035"/>
      <c r="AE10" s="1036"/>
      <c r="AF10" s="1031"/>
      <c r="AG10" s="1032"/>
      <c r="AH10" s="1032"/>
      <c r="AI10" s="1032"/>
      <c r="AJ10" s="1033"/>
      <c r="AK10" s="1076"/>
      <c r="AL10" s="1077"/>
      <c r="AM10" s="1077"/>
      <c r="AN10" s="1077"/>
      <c r="AO10" s="1077"/>
      <c r="AP10" s="1077"/>
      <c r="AQ10" s="1077"/>
      <c r="AR10" s="1077"/>
      <c r="AS10" s="1077"/>
      <c r="AT10" s="1077"/>
      <c r="AU10" s="1078"/>
      <c r="AV10" s="1078"/>
      <c r="AW10" s="1078"/>
      <c r="AX10" s="1078"/>
      <c r="AY10" s="1079"/>
      <c r="AZ10" s="226"/>
      <c r="BA10" s="226"/>
      <c r="BB10" s="226"/>
      <c r="BC10" s="226"/>
      <c r="BD10" s="226"/>
      <c r="BE10" s="227"/>
      <c r="BF10" s="227"/>
      <c r="BG10" s="227"/>
      <c r="BH10" s="227"/>
      <c r="BI10" s="227"/>
      <c r="BJ10" s="227"/>
      <c r="BK10" s="227"/>
      <c r="BL10" s="227"/>
      <c r="BM10" s="227"/>
      <c r="BN10" s="227"/>
      <c r="BO10" s="227"/>
      <c r="BP10" s="227"/>
      <c r="BQ10" s="232">
        <v>4</v>
      </c>
      <c r="BR10" s="233"/>
      <c r="BS10" s="988"/>
      <c r="BT10" s="989"/>
      <c r="BU10" s="989"/>
      <c r="BV10" s="989"/>
      <c r="BW10" s="989"/>
      <c r="BX10" s="989"/>
      <c r="BY10" s="989"/>
      <c r="BZ10" s="989"/>
      <c r="CA10" s="989"/>
      <c r="CB10" s="989"/>
      <c r="CC10" s="989"/>
      <c r="CD10" s="989"/>
      <c r="CE10" s="989"/>
      <c r="CF10" s="989"/>
      <c r="CG10" s="1010"/>
      <c r="CH10" s="985"/>
      <c r="CI10" s="986"/>
      <c r="CJ10" s="986"/>
      <c r="CK10" s="986"/>
      <c r="CL10" s="987"/>
      <c r="CM10" s="985"/>
      <c r="CN10" s="986"/>
      <c r="CO10" s="986"/>
      <c r="CP10" s="986"/>
      <c r="CQ10" s="987"/>
      <c r="CR10" s="985"/>
      <c r="CS10" s="986"/>
      <c r="CT10" s="986"/>
      <c r="CU10" s="986"/>
      <c r="CV10" s="987"/>
      <c r="CW10" s="985"/>
      <c r="CX10" s="986"/>
      <c r="CY10" s="986"/>
      <c r="CZ10" s="986"/>
      <c r="DA10" s="987"/>
      <c r="DB10" s="985"/>
      <c r="DC10" s="986"/>
      <c r="DD10" s="986"/>
      <c r="DE10" s="986"/>
      <c r="DF10" s="987"/>
      <c r="DG10" s="985"/>
      <c r="DH10" s="986"/>
      <c r="DI10" s="986"/>
      <c r="DJ10" s="986"/>
      <c r="DK10" s="987"/>
      <c r="DL10" s="985"/>
      <c r="DM10" s="986"/>
      <c r="DN10" s="986"/>
      <c r="DO10" s="986"/>
      <c r="DP10" s="987"/>
      <c r="DQ10" s="985"/>
      <c r="DR10" s="986"/>
      <c r="DS10" s="986"/>
      <c r="DT10" s="986"/>
      <c r="DU10" s="987"/>
      <c r="DV10" s="988"/>
      <c r="DW10" s="989"/>
      <c r="DX10" s="989"/>
      <c r="DY10" s="989"/>
      <c r="DZ10" s="990"/>
      <c r="EA10" s="228"/>
    </row>
    <row r="11" spans="1:131" s="229" customFormat="1" ht="26.25" customHeight="1" x14ac:dyDescent="0.2">
      <c r="A11" s="232">
        <v>5</v>
      </c>
      <c r="B11" s="1026"/>
      <c r="C11" s="1027"/>
      <c r="D11" s="1027"/>
      <c r="E11" s="1027"/>
      <c r="F11" s="1027"/>
      <c r="G11" s="1027"/>
      <c r="H11" s="1027"/>
      <c r="I11" s="1027"/>
      <c r="J11" s="1027"/>
      <c r="K11" s="1027"/>
      <c r="L11" s="1027"/>
      <c r="M11" s="1027"/>
      <c r="N11" s="1027"/>
      <c r="O11" s="1027"/>
      <c r="P11" s="1028"/>
      <c r="Q11" s="1034"/>
      <c r="R11" s="1035"/>
      <c r="S11" s="1035"/>
      <c r="T11" s="1035"/>
      <c r="U11" s="1035"/>
      <c r="V11" s="1035"/>
      <c r="W11" s="1035"/>
      <c r="X11" s="1035"/>
      <c r="Y11" s="1035"/>
      <c r="Z11" s="1035"/>
      <c r="AA11" s="1035"/>
      <c r="AB11" s="1035"/>
      <c r="AC11" s="1035"/>
      <c r="AD11" s="1035"/>
      <c r="AE11" s="1036"/>
      <c r="AF11" s="1031"/>
      <c r="AG11" s="1032"/>
      <c r="AH11" s="1032"/>
      <c r="AI11" s="1032"/>
      <c r="AJ11" s="1033"/>
      <c r="AK11" s="1076"/>
      <c r="AL11" s="1077"/>
      <c r="AM11" s="1077"/>
      <c r="AN11" s="1077"/>
      <c r="AO11" s="1077"/>
      <c r="AP11" s="1077"/>
      <c r="AQ11" s="1077"/>
      <c r="AR11" s="1077"/>
      <c r="AS11" s="1077"/>
      <c r="AT11" s="1077"/>
      <c r="AU11" s="1078"/>
      <c r="AV11" s="1078"/>
      <c r="AW11" s="1078"/>
      <c r="AX11" s="1078"/>
      <c r="AY11" s="1079"/>
      <c r="AZ11" s="226"/>
      <c r="BA11" s="226"/>
      <c r="BB11" s="226"/>
      <c r="BC11" s="226"/>
      <c r="BD11" s="226"/>
      <c r="BE11" s="227"/>
      <c r="BF11" s="227"/>
      <c r="BG11" s="227"/>
      <c r="BH11" s="227"/>
      <c r="BI11" s="227"/>
      <c r="BJ11" s="227"/>
      <c r="BK11" s="227"/>
      <c r="BL11" s="227"/>
      <c r="BM11" s="227"/>
      <c r="BN11" s="227"/>
      <c r="BO11" s="227"/>
      <c r="BP11" s="227"/>
      <c r="BQ11" s="232">
        <v>5</v>
      </c>
      <c r="BR11" s="233"/>
      <c r="BS11" s="988"/>
      <c r="BT11" s="989"/>
      <c r="BU11" s="989"/>
      <c r="BV11" s="989"/>
      <c r="BW11" s="989"/>
      <c r="BX11" s="989"/>
      <c r="BY11" s="989"/>
      <c r="BZ11" s="989"/>
      <c r="CA11" s="989"/>
      <c r="CB11" s="989"/>
      <c r="CC11" s="989"/>
      <c r="CD11" s="989"/>
      <c r="CE11" s="989"/>
      <c r="CF11" s="989"/>
      <c r="CG11" s="1010"/>
      <c r="CH11" s="985"/>
      <c r="CI11" s="986"/>
      <c r="CJ11" s="986"/>
      <c r="CK11" s="986"/>
      <c r="CL11" s="987"/>
      <c r="CM11" s="985"/>
      <c r="CN11" s="986"/>
      <c r="CO11" s="986"/>
      <c r="CP11" s="986"/>
      <c r="CQ11" s="987"/>
      <c r="CR11" s="985"/>
      <c r="CS11" s="986"/>
      <c r="CT11" s="986"/>
      <c r="CU11" s="986"/>
      <c r="CV11" s="987"/>
      <c r="CW11" s="985"/>
      <c r="CX11" s="986"/>
      <c r="CY11" s="986"/>
      <c r="CZ11" s="986"/>
      <c r="DA11" s="987"/>
      <c r="DB11" s="985"/>
      <c r="DC11" s="986"/>
      <c r="DD11" s="986"/>
      <c r="DE11" s="986"/>
      <c r="DF11" s="987"/>
      <c r="DG11" s="985"/>
      <c r="DH11" s="986"/>
      <c r="DI11" s="986"/>
      <c r="DJ11" s="986"/>
      <c r="DK11" s="987"/>
      <c r="DL11" s="985"/>
      <c r="DM11" s="986"/>
      <c r="DN11" s="986"/>
      <c r="DO11" s="986"/>
      <c r="DP11" s="987"/>
      <c r="DQ11" s="985"/>
      <c r="DR11" s="986"/>
      <c r="DS11" s="986"/>
      <c r="DT11" s="986"/>
      <c r="DU11" s="987"/>
      <c r="DV11" s="988"/>
      <c r="DW11" s="989"/>
      <c r="DX11" s="989"/>
      <c r="DY11" s="989"/>
      <c r="DZ11" s="990"/>
      <c r="EA11" s="228"/>
    </row>
    <row r="12" spans="1:131" s="229" customFormat="1" ht="26.25" customHeight="1" x14ac:dyDescent="0.2">
      <c r="A12" s="232">
        <v>6</v>
      </c>
      <c r="B12" s="1026"/>
      <c r="C12" s="1027"/>
      <c r="D12" s="1027"/>
      <c r="E12" s="1027"/>
      <c r="F12" s="1027"/>
      <c r="G12" s="1027"/>
      <c r="H12" s="1027"/>
      <c r="I12" s="1027"/>
      <c r="J12" s="1027"/>
      <c r="K12" s="1027"/>
      <c r="L12" s="1027"/>
      <c r="M12" s="1027"/>
      <c r="N12" s="1027"/>
      <c r="O12" s="1027"/>
      <c r="P12" s="1028"/>
      <c r="Q12" s="1034"/>
      <c r="R12" s="1035"/>
      <c r="S12" s="1035"/>
      <c r="T12" s="1035"/>
      <c r="U12" s="1035"/>
      <c r="V12" s="1035"/>
      <c r="W12" s="1035"/>
      <c r="X12" s="1035"/>
      <c r="Y12" s="1035"/>
      <c r="Z12" s="1035"/>
      <c r="AA12" s="1035"/>
      <c r="AB12" s="1035"/>
      <c r="AC12" s="1035"/>
      <c r="AD12" s="1035"/>
      <c r="AE12" s="1036"/>
      <c r="AF12" s="1031"/>
      <c r="AG12" s="1032"/>
      <c r="AH12" s="1032"/>
      <c r="AI12" s="1032"/>
      <c r="AJ12" s="1033"/>
      <c r="AK12" s="1076"/>
      <c r="AL12" s="1077"/>
      <c r="AM12" s="1077"/>
      <c r="AN12" s="1077"/>
      <c r="AO12" s="1077"/>
      <c r="AP12" s="1077"/>
      <c r="AQ12" s="1077"/>
      <c r="AR12" s="1077"/>
      <c r="AS12" s="1077"/>
      <c r="AT12" s="1077"/>
      <c r="AU12" s="1078"/>
      <c r="AV12" s="1078"/>
      <c r="AW12" s="1078"/>
      <c r="AX12" s="1078"/>
      <c r="AY12" s="1079"/>
      <c r="AZ12" s="226"/>
      <c r="BA12" s="226"/>
      <c r="BB12" s="226"/>
      <c r="BC12" s="226"/>
      <c r="BD12" s="226"/>
      <c r="BE12" s="227"/>
      <c r="BF12" s="227"/>
      <c r="BG12" s="227"/>
      <c r="BH12" s="227"/>
      <c r="BI12" s="227"/>
      <c r="BJ12" s="227"/>
      <c r="BK12" s="227"/>
      <c r="BL12" s="227"/>
      <c r="BM12" s="227"/>
      <c r="BN12" s="227"/>
      <c r="BO12" s="227"/>
      <c r="BP12" s="227"/>
      <c r="BQ12" s="232">
        <v>6</v>
      </c>
      <c r="BR12" s="233"/>
      <c r="BS12" s="988"/>
      <c r="BT12" s="989"/>
      <c r="BU12" s="989"/>
      <c r="BV12" s="989"/>
      <c r="BW12" s="989"/>
      <c r="BX12" s="989"/>
      <c r="BY12" s="989"/>
      <c r="BZ12" s="989"/>
      <c r="CA12" s="989"/>
      <c r="CB12" s="989"/>
      <c r="CC12" s="989"/>
      <c r="CD12" s="989"/>
      <c r="CE12" s="989"/>
      <c r="CF12" s="989"/>
      <c r="CG12" s="1010"/>
      <c r="CH12" s="985"/>
      <c r="CI12" s="986"/>
      <c r="CJ12" s="986"/>
      <c r="CK12" s="986"/>
      <c r="CL12" s="987"/>
      <c r="CM12" s="985"/>
      <c r="CN12" s="986"/>
      <c r="CO12" s="986"/>
      <c r="CP12" s="986"/>
      <c r="CQ12" s="987"/>
      <c r="CR12" s="985"/>
      <c r="CS12" s="986"/>
      <c r="CT12" s="986"/>
      <c r="CU12" s="986"/>
      <c r="CV12" s="987"/>
      <c r="CW12" s="985"/>
      <c r="CX12" s="986"/>
      <c r="CY12" s="986"/>
      <c r="CZ12" s="986"/>
      <c r="DA12" s="987"/>
      <c r="DB12" s="985"/>
      <c r="DC12" s="986"/>
      <c r="DD12" s="986"/>
      <c r="DE12" s="986"/>
      <c r="DF12" s="987"/>
      <c r="DG12" s="985"/>
      <c r="DH12" s="986"/>
      <c r="DI12" s="986"/>
      <c r="DJ12" s="986"/>
      <c r="DK12" s="987"/>
      <c r="DL12" s="985"/>
      <c r="DM12" s="986"/>
      <c r="DN12" s="986"/>
      <c r="DO12" s="986"/>
      <c r="DP12" s="987"/>
      <c r="DQ12" s="985"/>
      <c r="DR12" s="986"/>
      <c r="DS12" s="986"/>
      <c r="DT12" s="986"/>
      <c r="DU12" s="987"/>
      <c r="DV12" s="988"/>
      <c r="DW12" s="989"/>
      <c r="DX12" s="989"/>
      <c r="DY12" s="989"/>
      <c r="DZ12" s="990"/>
      <c r="EA12" s="228"/>
    </row>
    <row r="13" spans="1:131" s="229" customFormat="1" ht="26.25" customHeight="1" x14ac:dyDescent="0.2">
      <c r="A13" s="232">
        <v>7</v>
      </c>
      <c r="B13" s="1026"/>
      <c r="C13" s="1027"/>
      <c r="D13" s="1027"/>
      <c r="E13" s="1027"/>
      <c r="F13" s="1027"/>
      <c r="G13" s="1027"/>
      <c r="H13" s="1027"/>
      <c r="I13" s="1027"/>
      <c r="J13" s="1027"/>
      <c r="K13" s="1027"/>
      <c r="L13" s="1027"/>
      <c r="M13" s="1027"/>
      <c r="N13" s="1027"/>
      <c r="O13" s="1027"/>
      <c r="P13" s="1028"/>
      <c r="Q13" s="1034"/>
      <c r="R13" s="1035"/>
      <c r="S13" s="1035"/>
      <c r="T13" s="1035"/>
      <c r="U13" s="1035"/>
      <c r="V13" s="1035"/>
      <c r="W13" s="1035"/>
      <c r="X13" s="1035"/>
      <c r="Y13" s="1035"/>
      <c r="Z13" s="1035"/>
      <c r="AA13" s="1035"/>
      <c r="AB13" s="1035"/>
      <c r="AC13" s="1035"/>
      <c r="AD13" s="1035"/>
      <c r="AE13" s="1036"/>
      <c r="AF13" s="1031"/>
      <c r="AG13" s="1032"/>
      <c r="AH13" s="1032"/>
      <c r="AI13" s="1032"/>
      <c r="AJ13" s="1033"/>
      <c r="AK13" s="1076"/>
      <c r="AL13" s="1077"/>
      <c r="AM13" s="1077"/>
      <c r="AN13" s="1077"/>
      <c r="AO13" s="1077"/>
      <c r="AP13" s="1077"/>
      <c r="AQ13" s="1077"/>
      <c r="AR13" s="1077"/>
      <c r="AS13" s="1077"/>
      <c r="AT13" s="1077"/>
      <c r="AU13" s="1078"/>
      <c r="AV13" s="1078"/>
      <c r="AW13" s="1078"/>
      <c r="AX13" s="1078"/>
      <c r="AY13" s="1079"/>
      <c r="AZ13" s="226"/>
      <c r="BA13" s="226"/>
      <c r="BB13" s="226"/>
      <c r="BC13" s="226"/>
      <c r="BD13" s="226"/>
      <c r="BE13" s="227"/>
      <c r="BF13" s="227"/>
      <c r="BG13" s="227"/>
      <c r="BH13" s="227"/>
      <c r="BI13" s="227"/>
      <c r="BJ13" s="227"/>
      <c r="BK13" s="227"/>
      <c r="BL13" s="227"/>
      <c r="BM13" s="227"/>
      <c r="BN13" s="227"/>
      <c r="BO13" s="227"/>
      <c r="BP13" s="227"/>
      <c r="BQ13" s="232">
        <v>7</v>
      </c>
      <c r="BR13" s="233"/>
      <c r="BS13" s="988"/>
      <c r="BT13" s="989"/>
      <c r="BU13" s="989"/>
      <c r="BV13" s="989"/>
      <c r="BW13" s="989"/>
      <c r="BX13" s="989"/>
      <c r="BY13" s="989"/>
      <c r="BZ13" s="989"/>
      <c r="CA13" s="989"/>
      <c r="CB13" s="989"/>
      <c r="CC13" s="989"/>
      <c r="CD13" s="989"/>
      <c r="CE13" s="989"/>
      <c r="CF13" s="989"/>
      <c r="CG13" s="1010"/>
      <c r="CH13" s="985"/>
      <c r="CI13" s="986"/>
      <c r="CJ13" s="986"/>
      <c r="CK13" s="986"/>
      <c r="CL13" s="987"/>
      <c r="CM13" s="985"/>
      <c r="CN13" s="986"/>
      <c r="CO13" s="986"/>
      <c r="CP13" s="986"/>
      <c r="CQ13" s="987"/>
      <c r="CR13" s="985"/>
      <c r="CS13" s="986"/>
      <c r="CT13" s="986"/>
      <c r="CU13" s="986"/>
      <c r="CV13" s="987"/>
      <c r="CW13" s="985"/>
      <c r="CX13" s="986"/>
      <c r="CY13" s="986"/>
      <c r="CZ13" s="986"/>
      <c r="DA13" s="987"/>
      <c r="DB13" s="985"/>
      <c r="DC13" s="986"/>
      <c r="DD13" s="986"/>
      <c r="DE13" s="986"/>
      <c r="DF13" s="987"/>
      <c r="DG13" s="985"/>
      <c r="DH13" s="986"/>
      <c r="DI13" s="986"/>
      <c r="DJ13" s="986"/>
      <c r="DK13" s="987"/>
      <c r="DL13" s="985"/>
      <c r="DM13" s="986"/>
      <c r="DN13" s="986"/>
      <c r="DO13" s="986"/>
      <c r="DP13" s="987"/>
      <c r="DQ13" s="985"/>
      <c r="DR13" s="986"/>
      <c r="DS13" s="986"/>
      <c r="DT13" s="986"/>
      <c r="DU13" s="987"/>
      <c r="DV13" s="988"/>
      <c r="DW13" s="989"/>
      <c r="DX13" s="989"/>
      <c r="DY13" s="989"/>
      <c r="DZ13" s="990"/>
      <c r="EA13" s="228"/>
    </row>
    <row r="14" spans="1:131" s="229" customFormat="1" ht="26.25" customHeight="1" x14ac:dyDescent="0.2">
      <c r="A14" s="232">
        <v>8</v>
      </c>
      <c r="B14" s="1026"/>
      <c r="C14" s="1027"/>
      <c r="D14" s="1027"/>
      <c r="E14" s="1027"/>
      <c r="F14" s="1027"/>
      <c r="G14" s="1027"/>
      <c r="H14" s="1027"/>
      <c r="I14" s="1027"/>
      <c r="J14" s="1027"/>
      <c r="K14" s="1027"/>
      <c r="L14" s="1027"/>
      <c r="M14" s="1027"/>
      <c r="N14" s="1027"/>
      <c r="O14" s="1027"/>
      <c r="P14" s="1028"/>
      <c r="Q14" s="1034"/>
      <c r="R14" s="1035"/>
      <c r="S14" s="1035"/>
      <c r="T14" s="1035"/>
      <c r="U14" s="1035"/>
      <c r="V14" s="1035"/>
      <c r="W14" s="1035"/>
      <c r="X14" s="1035"/>
      <c r="Y14" s="1035"/>
      <c r="Z14" s="1035"/>
      <c r="AA14" s="1035"/>
      <c r="AB14" s="1035"/>
      <c r="AC14" s="1035"/>
      <c r="AD14" s="1035"/>
      <c r="AE14" s="1036"/>
      <c r="AF14" s="1031"/>
      <c r="AG14" s="1032"/>
      <c r="AH14" s="1032"/>
      <c r="AI14" s="1032"/>
      <c r="AJ14" s="1033"/>
      <c r="AK14" s="1076"/>
      <c r="AL14" s="1077"/>
      <c r="AM14" s="1077"/>
      <c r="AN14" s="1077"/>
      <c r="AO14" s="1077"/>
      <c r="AP14" s="1077"/>
      <c r="AQ14" s="1077"/>
      <c r="AR14" s="1077"/>
      <c r="AS14" s="1077"/>
      <c r="AT14" s="1077"/>
      <c r="AU14" s="1078"/>
      <c r="AV14" s="1078"/>
      <c r="AW14" s="1078"/>
      <c r="AX14" s="1078"/>
      <c r="AY14" s="1079"/>
      <c r="AZ14" s="226"/>
      <c r="BA14" s="226"/>
      <c r="BB14" s="226"/>
      <c r="BC14" s="226"/>
      <c r="BD14" s="226"/>
      <c r="BE14" s="227"/>
      <c r="BF14" s="227"/>
      <c r="BG14" s="227"/>
      <c r="BH14" s="227"/>
      <c r="BI14" s="227"/>
      <c r="BJ14" s="227"/>
      <c r="BK14" s="227"/>
      <c r="BL14" s="227"/>
      <c r="BM14" s="227"/>
      <c r="BN14" s="227"/>
      <c r="BO14" s="227"/>
      <c r="BP14" s="227"/>
      <c r="BQ14" s="232">
        <v>8</v>
      </c>
      <c r="BR14" s="233"/>
      <c r="BS14" s="988"/>
      <c r="BT14" s="989"/>
      <c r="BU14" s="989"/>
      <c r="BV14" s="989"/>
      <c r="BW14" s="989"/>
      <c r="BX14" s="989"/>
      <c r="BY14" s="989"/>
      <c r="BZ14" s="989"/>
      <c r="CA14" s="989"/>
      <c r="CB14" s="989"/>
      <c r="CC14" s="989"/>
      <c r="CD14" s="989"/>
      <c r="CE14" s="989"/>
      <c r="CF14" s="989"/>
      <c r="CG14" s="1010"/>
      <c r="CH14" s="985"/>
      <c r="CI14" s="986"/>
      <c r="CJ14" s="986"/>
      <c r="CK14" s="986"/>
      <c r="CL14" s="987"/>
      <c r="CM14" s="985"/>
      <c r="CN14" s="986"/>
      <c r="CO14" s="986"/>
      <c r="CP14" s="986"/>
      <c r="CQ14" s="987"/>
      <c r="CR14" s="985"/>
      <c r="CS14" s="986"/>
      <c r="CT14" s="986"/>
      <c r="CU14" s="986"/>
      <c r="CV14" s="987"/>
      <c r="CW14" s="985"/>
      <c r="CX14" s="986"/>
      <c r="CY14" s="986"/>
      <c r="CZ14" s="986"/>
      <c r="DA14" s="987"/>
      <c r="DB14" s="985"/>
      <c r="DC14" s="986"/>
      <c r="DD14" s="986"/>
      <c r="DE14" s="986"/>
      <c r="DF14" s="987"/>
      <c r="DG14" s="985"/>
      <c r="DH14" s="986"/>
      <c r="DI14" s="986"/>
      <c r="DJ14" s="986"/>
      <c r="DK14" s="987"/>
      <c r="DL14" s="985"/>
      <c r="DM14" s="986"/>
      <c r="DN14" s="986"/>
      <c r="DO14" s="986"/>
      <c r="DP14" s="987"/>
      <c r="DQ14" s="985"/>
      <c r="DR14" s="986"/>
      <c r="DS14" s="986"/>
      <c r="DT14" s="986"/>
      <c r="DU14" s="987"/>
      <c r="DV14" s="988"/>
      <c r="DW14" s="989"/>
      <c r="DX14" s="989"/>
      <c r="DY14" s="989"/>
      <c r="DZ14" s="990"/>
      <c r="EA14" s="228"/>
    </row>
    <row r="15" spans="1:131" s="229" customFormat="1" ht="26.25" customHeight="1" x14ac:dyDescent="0.2">
      <c r="A15" s="232">
        <v>9</v>
      </c>
      <c r="B15" s="1026"/>
      <c r="C15" s="1027"/>
      <c r="D15" s="1027"/>
      <c r="E15" s="1027"/>
      <c r="F15" s="1027"/>
      <c r="G15" s="1027"/>
      <c r="H15" s="1027"/>
      <c r="I15" s="1027"/>
      <c r="J15" s="1027"/>
      <c r="K15" s="1027"/>
      <c r="L15" s="1027"/>
      <c r="M15" s="1027"/>
      <c r="N15" s="1027"/>
      <c r="O15" s="1027"/>
      <c r="P15" s="1028"/>
      <c r="Q15" s="1034"/>
      <c r="R15" s="1035"/>
      <c r="S15" s="1035"/>
      <c r="T15" s="1035"/>
      <c r="U15" s="1035"/>
      <c r="V15" s="1035"/>
      <c r="W15" s="1035"/>
      <c r="X15" s="1035"/>
      <c r="Y15" s="1035"/>
      <c r="Z15" s="1035"/>
      <c r="AA15" s="1035"/>
      <c r="AB15" s="1035"/>
      <c r="AC15" s="1035"/>
      <c r="AD15" s="1035"/>
      <c r="AE15" s="1036"/>
      <c r="AF15" s="1031"/>
      <c r="AG15" s="1032"/>
      <c r="AH15" s="1032"/>
      <c r="AI15" s="1032"/>
      <c r="AJ15" s="1033"/>
      <c r="AK15" s="1076"/>
      <c r="AL15" s="1077"/>
      <c r="AM15" s="1077"/>
      <c r="AN15" s="1077"/>
      <c r="AO15" s="1077"/>
      <c r="AP15" s="1077"/>
      <c r="AQ15" s="1077"/>
      <c r="AR15" s="1077"/>
      <c r="AS15" s="1077"/>
      <c r="AT15" s="1077"/>
      <c r="AU15" s="1078"/>
      <c r="AV15" s="1078"/>
      <c r="AW15" s="1078"/>
      <c r="AX15" s="1078"/>
      <c r="AY15" s="1079"/>
      <c r="AZ15" s="226"/>
      <c r="BA15" s="226"/>
      <c r="BB15" s="226"/>
      <c r="BC15" s="226"/>
      <c r="BD15" s="226"/>
      <c r="BE15" s="227"/>
      <c r="BF15" s="227"/>
      <c r="BG15" s="227"/>
      <c r="BH15" s="227"/>
      <c r="BI15" s="227"/>
      <c r="BJ15" s="227"/>
      <c r="BK15" s="227"/>
      <c r="BL15" s="227"/>
      <c r="BM15" s="227"/>
      <c r="BN15" s="227"/>
      <c r="BO15" s="227"/>
      <c r="BP15" s="227"/>
      <c r="BQ15" s="232">
        <v>9</v>
      </c>
      <c r="BR15" s="233"/>
      <c r="BS15" s="988"/>
      <c r="BT15" s="989"/>
      <c r="BU15" s="989"/>
      <c r="BV15" s="989"/>
      <c r="BW15" s="989"/>
      <c r="BX15" s="989"/>
      <c r="BY15" s="989"/>
      <c r="BZ15" s="989"/>
      <c r="CA15" s="989"/>
      <c r="CB15" s="989"/>
      <c r="CC15" s="989"/>
      <c r="CD15" s="989"/>
      <c r="CE15" s="989"/>
      <c r="CF15" s="989"/>
      <c r="CG15" s="1010"/>
      <c r="CH15" s="985"/>
      <c r="CI15" s="986"/>
      <c r="CJ15" s="986"/>
      <c r="CK15" s="986"/>
      <c r="CL15" s="987"/>
      <c r="CM15" s="985"/>
      <c r="CN15" s="986"/>
      <c r="CO15" s="986"/>
      <c r="CP15" s="986"/>
      <c r="CQ15" s="987"/>
      <c r="CR15" s="985"/>
      <c r="CS15" s="986"/>
      <c r="CT15" s="986"/>
      <c r="CU15" s="986"/>
      <c r="CV15" s="987"/>
      <c r="CW15" s="985"/>
      <c r="CX15" s="986"/>
      <c r="CY15" s="986"/>
      <c r="CZ15" s="986"/>
      <c r="DA15" s="987"/>
      <c r="DB15" s="985"/>
      <c r="DC15" s="986"/>
      <c r="DD15" s="986"/>
      <c r="DE15" s="986"/>
      <c r="DF15" s="987"/>
      <c r="DG15" s="985"/>
      <c r="DH15" s="986"/>
      <c r="DI15" s="986"/>
      <c r="DJ15" s="986"/>
      <c r="DK15" s="987"/>
      <c r="DL15" s="985"/>
      <c r="DM15" s="986"/>
      <c r="DN15" s="986"/>
      <c r="DO15" s="986"/>
      <c r="DP15" s="987"/>
      <c r="DQ15" s="985"/>
      <c r="DR15" s="986"/>
      <c r="DS15" s="986"/>
      <c r="DT15" s="986"/>
      <c r="DU15" s="987"/>
      <c r="DV15" s="988"/>
      <c r="DW15" s="989"/>
      <c r="DX15" s="989"/>
      <c r="DY15" s="989"/>
      <c r="DZ15" s="990"/>
      <c r="EA15" s="228"/>
    </row>
    <row r="16" spans="1:131" s="229" customFormat="1" ht="26.25" customHeight="1" x14ac:dyDescent="0.2">
      <c r="A16" s="232">
        <v>10</v>
      </c>
      <c r="B16" s="1026"/>
      <c r="C16" s="1027"/>
      <c r="D16" s="1027"/>
      <c r="E16" s="1027"/>
      <c r="F16" s="1027"/>
      <c r="G16" s="1027"/>
      <c r="H16" s="1027"/>
      <c r="I16" s="1027"/>
      <c r="J16" s="1027"/>
      <c r="K16" s="1027"/>
      <c r="L16" s="1027"/>
      <c r="M16" s="1027"/>
      <c r="N16" s="1027"/>
      <c r="O16" s="1027"/>
      <c r="P16" s="1028"/>
      <c r="Q16" s="1034"/>
      <c r="R16" s="1035"/>
      <c r="S16" s="1035"/>
      <c r="T16" s="1035"/>
      <c r="U16" s="1035"/>
      <c r="V16" s="1035"/>
      <c r="W16" s="1035"/>
      <c r="X16" s="1035"/>
      <c r="Y16" s="1035"/>
      <c r="Z16" s="1035"/>
      <c r="AA16" s="1035"/>
      <c r="AB16" s="1035"/>
      <c r="AC16" s="1035"/>
      <c r="AD16" s="1035"/>
      <c r="AE16" s="1036"/>
      <c r="AF16" s="1031"/>
      <c r="AG16" s="1032"/>
      <c r="AH16" s="1032"/>
      <c r="AI16" s="1032"/>
      <c r="AJ16" s="1033"/>
      <c r="AK16" s="1076"/>
      <c r="AL16" s="1077"/>
      <c r="AM16" s="1077"/>
      <c r="AN16" s="1077"/>
      <c r="AO16" s="1077"/>
      <c r="AP16" s="1077"/>
      <c r="AQ16" s="1077"/>
      <c r="AR16" s="1077"/>
      <c r="AS16" s="1077"/>
      <c r="AT16" s="1077"/>
      <c r="AU16" s="1078"/>
      <c r="AV16" s="1078"/>
      <c r="AW16" s="1078"/>
      <c r="AX16" s="1078"/>
      <c r="AY16" s="1079"/>
      <c r="AZ16" s="226"/>
      <c r="BA16" s="226"/>
      <c r="BB16" s="226"/>
      <c r="BC16" s="226"/>
      <c r="BD16" s="226"/>
      <c r="BE16" s="227"/>
      <c r="BF16" s="227"/>
      <c r="BG16" s="227"/>
      <c r="BH16" s="227"/>
      <c r="BI16" s="227"/>
      <c r="BJ16" s="227"/>
      <c r="BK16" s="227"/>
      <c r="BL16" s="227"/>
      <c r="BM16" s="227"/>
      <c r="BN16" s="227"/>
      <c r="BO16" s="227"/>
      <c r="BP16" s="227"/>
      <c r="BQ16" s="232">
        <v>10</v>
      </c>
      <c r="BR16" s="233"/>
      <c r="BS16" s="988"/>
      <c r="BT16" s="989"/>
      <c r="BU16" s="989"/>
      <c r="BV16" s="989"/>
      <c r="BW16" s="989"/>
      <c r="BX16" s="989"/>
      <c r="BY16" s="989"/>
      <c r="BZ16" s="989"/>
      <c r="CA16" s="989"/>
      <c r="CB16" s="989"/>
      <c r="CC16" s="989"/>
      <c r="CD16" s="989"/>
      <c r="CE16" s="989"/>
      <c r="CF16" s="989"/>
      <c r="CG16" s="1010"/>
      <c r="CH16" s="985"/>
      <c r="CI16" s="986"/>
      <c r="CJ16" s="986"/>
      <c r="CK16" s="986"/>
      <c r="CL16" s="987"/>
      <c r="CM16" s="985"/>
      <c r="CN16" s="986"/>
      <c r="CO16" s="986"/>
      <c r="CP16" s="986"/>
      <c r="CQ16" s="987"/>
      <c r="CR16" s="985"/>
      <c r="CS16" s="986"/>
      <c r="CT16" s="986"/>
      <c r="CU16" s="986"/>
      <c r="CV16" s="987"/>
      <c r="CW16" s="985"/>
      <c r="CX16" s="986"/>
      <c r="CY16" s="986"/>
      <c r="CZ16" s="986"/>
      <c r="DA16" s="987"/>
      <c r="DB16" s="985"/>
      <c r="DC16" s="986"/>
      <c r="DD16" s="986"/>
      <c r="DE16" s="986"/>
      <c r="DF16" s="987"/>
      <c r="DG16" s="985"/>
      <c r="DH16" s="986"/>
      <c r="DI16" s="986"/>
      <c r="DJ16" s="986"/>
      <c r="DK16" s="987"/>
      <c r="DL16" s="985"/>
      <c r="DM16" s="986"/>
      <c r="DN16" s="986"/>
      <c r="DO16" s="986"/>
      <c r="DP16" s="987"/>
      <c r="DQ16" s="985"/>
      <c r="DR16" s="986"/>
      <c r="DS16" s="986"/>
      <c r="DT16" s="986"/>
      <c r="DU16" s="987"/>
      <c r="DV16" s="988"/>
      <c r="DW16" s="989"/>
      <c r="DX16" s="989"/>
      <c r="DY16" s="989"/>
      <c r="DZ16" s="990"/>
      <c r="EA16" s="228"/>
    </row>
    <row r="17" spans="1:131" s="229" customFormat="1" ht="26.25" customHeight="1" x14ac:dyDescent="0.2">
      <c r="A17" s="232">
        <v>11</v>
      </c>
      <c r="B17" s="1026"/>
      <c r="C17" s="1027"/>
      <c r="D17" s="1027"/>
      <c r="E17" s="1027"/>
      <c r="F17" s="1027"/>
      <c r="G17" s="1027"/>
      <c r="H17" s="1027"/>
      <c r="I17" s="1027"/>
      <c r="J17" s="1027"/>
      <c r="K17" s="1027"/>
      <c r="L17" s="1027"/>
      <c r="M17" s="1027"/>
      <c r="N17" s="1027"/>
      <c r="O17" s="1027"/>
      <c r="P17" s="1028"/>
      <c r="Q17" s="1034"/>
      <c r="R17" s="1035"/>
      <c r="S17" s="1035"/>
      <c r="T17" s="1035"/>
      <c r="U17" s="1035"/>
      <c r="V17" s="1035"/>
      <c r="W17" s="1035"/>
      <c r="X17" s="1035"/>
      <c r="Y17" s="1035"/>
      <c r="Z17" s="1035"/>
      <c r="AA17" s="1035"/>
      <c r="AB17" s="1035"/>
      <c r="AC17" s="1035"/>
      <c r="AD17" s="1035"/>
      <c r="AE17" s="1036"/>
      <c r="AF17" s="1031"/>
      <c r="AG17" s="1032"/>
      <c r="AH17" s="1032"/>
      <c r="AI17" s="1032"/>
      <c r="AJ17" s="1033"/>
      <c r="AK17" s="1076"/>
      <c r="AL17" s="1077"/>
      <c r="AM17" s="1077"/>
      <c r="AN17" s="1077"/>
      <c r="AO17" s="1077"/>
      <c r="AP17" s="1077"/>
      <c r="AQ17" s="1077"/>
      <c r="AR17" s="1077"/>
      <c r="AS17" s="1077"/>
      <c r="AT17" s="1077"/>
      <c r="AU17" s="1078"/>
      <c r="AV17" s="1078"/>
      <c r="AW17" s="1078"/>
      <c r="AX17" s="1078"/>
      <c r="AY17" s="1079"/>
      <c r="AZ17" s="226"/>
      <c r="BA17" s="226"/>
      <c r="BB17" s="226"/>
      <c r="BC17" s="226"/>
      <c r="BD17" s="226"/>
      <c r="BE17" s="227"/>
      <c r="BF17" s="227"/>
      <c r="BG17" s="227"/>
      <c r="BH17" s="227"/>
      <c r="BI17" s="227"/>
      <c r="BJ17" s="227"/>
      <c r="BK17" s="227"/>
      <c r="BL17" s="227"/>
      <c r="BM17" s="227"/>
      <c r="BN17" s="227"/>
      <c r="BO17" s="227"/>
      <c r="BP17" s="227"/>
      <c r="BQ17" s="232">
        <v>11</v>
      </c>
      <c r="BR17" s="233"/>
      <c r="BS17" s="988"/>
      <c r="BT17" s="989"/>
      <c r="BU17" s="989"/>
      <c r="BV17" s="989"/>
      <c r="BW17" s="989"/>
      <c r="BX17" s="989"/>
      <c r="BY17" s="989"/>
      <c r="BZ17" s="989"/>
      <c r="CA17" s="989"/>
      <c r="CB17" s="989"/>
      <c r="CC17" s="989"/>
      <c r="CD17" s="989"/>
      <c r="CE17" s="989"/>
      <c r="CF17" s="989"/>
      <c r="CG17" s="1010"/>
      <c r="CH17" s="985"/>
      <c r="CI17" s="986"/>
      <c r="CJ17" s="986"/>
      <c r="CK17" s="986"/>
      <c r="CL17" s="987"/>
      <c r="CM17" s="985"/>
      <c r="CN17" s="986"/>
      <c r="CO17" s="986"/>
      <c r="CP17" s="986"/>
      <c r="CQ17" s="987"/>
      <c r="CR17" s="985"/>
      <c r="CS17" s="986"/>
      <c r="CT17" s="986"/>
      <c r="CU17" s="986"/>
      <c r="CV17" s="987"/>
      <c r="CW17" s="985"/>
      <c r="CX17" s="986"/>
      <c r="CY17" s="986"/>
      <c r="CZ17" s="986"/>
      <c r="DA17" s="987"/>
      <c r="DB17" s="985"/>
      <c r="DC17" s="986"/>
      <c r="DD17" s="986"/>
      <c r="DE17" s="986"/>
      <c r="DF17" s="987"/>
      <c r="DG17" s="985"/>
      <c r="DH17" s="986"/>
      <c r="DI17" s="986"/>
      <c r="DJ17" s="986"/>
      <c r="DK17" s="987"/>
      <c r="DL17" s="985"/>
      <c r="DM17" s="986"/>
      <c r="DN17" s="986"/>
      <c r="DO17" s="986"/>
      <c r="DP17" s="987"/>
      <c r="DQ17" s="985"/>
      <c r="DR17" s="986"/>
      <c r="DS17" s="986"/>
      <c r="DT17" s="986"/>
      <c r="DU17" s="987"/>
      <c r="DV17" s="988"/>
      <c r="DW17" s="989"/>
      <c r="DX17" s="989"/>
      <c r="DY17" s="989"/>
      <c r="DZ17" s="990"/>
      <c r="EA17" s="228"/>
    </row>
    <row r="18" spans="1:131" s="229" customFormat="1" ht="26.25" customHeight="1" x14ac:dyDescent="0.2">
      <c r="A18" s="232">
        <v>12</v>
      </c>
      <c r="B18" s="1026"/>
      <c r="C18" s="1027"/>
      <c r="D18" s="1027"/>
      <c r="E18" s="1027"/>
      <c r="F18" s="1027"/>
      <c r="G18" s="1027"/>
      <c r="H18" s="1027"/>
      <c r="I18" s="1027"/>
      <c r="J18" s="1027"/>
      <c r="K18" s="1027"/>
      <c r="L18" s="1027"/>
      <c r="M18" s="1027"/>
      <c r="N18" s="1027"/>
      <c r="O18" s="1027"/>
      <c r="P18" s="1028"/>
      <c r="Q18" s="1034"/>
      <c r="R18" s="1035"/>
      <c r="S18" s="1035"/>
      <c r="T18" s="1035"/>
      <c r="U18" s="1035"/>
      <c r="V18" s="1035"/>
      <c r="W18" s="1035"/>
      <c r="X18" s="1035"/>
      <c r="Y18" s="1035"/>
      <c r="Z18" s="1035"/>
      <c r="AA18" s="1035"/>
      <c r="AB18" s="1035"/>
      <c r="AC18" s="1035"/>
      <c r="AD18" s="1035"/>
      <c r="AE18" s="1036"/>
      <c r="AF18" s="1031"/>
      <c r="AG18" s="1032"/>
      <c r="AH18" s="1032"/>
      <c r="AI18" s="1032"/>
      <c r="AJ18" s="1033"/>
      <c r="AK18" s="1076"/>
      <c r="AL18" s="1077"/>
      <c r="AM18" s="1077"/>
      <c r="AN18" s="1077"/>
      <c r="AO18" s="1077"/>
      <c r="AP18" s="1077"/>
      <c r="AQ18" s="1077"/>
      <c r="AR18" s="1077"/>
      <c r="AS18" s="1077"/>
      <c r="AT18" s="1077"/>
      <c r="AU18" s="1078"/>
      <c r="AV18" s="1078"/>
      <c r="AW18" s="1078"/>
      <c r="AX18" s="1078"/>
      <c r="AY18" s="1079"/>
      <c r="AZ18" s="226"/>
      <c r="BA18" s="226"/>
      <c r="BB18" s="226"/>
      <c r="BC18" s="226"/>
      <c r="BD18" s="226"/>
      <c r="BE18" s="227"/>
      <c r="BF18" s="227"/>
      <c r="BG18" s="227"/>
      <c r="BH18" s="227"/>
      <c r="BI18" s="227"/>
      <c r="BJ18" s="227"/>
      <c r="BK18" s="227"/>
      <c r="BL18" s="227"/>
      <c r="BM18" s="227"/>
      <c r="BN18" s="227"/>
      <c r="BO18" s="227"/>
      <c r="BP18" s="227"/>
      <c r="BQ18" s="232">
        <v>12</v>
      </c>
      <c r="BR18" s="233"/>
      <c r="BS18" s="988"/>
      <c r="BT18" s="989"/>
      <c r="BU18" s="989"/>
      <c r="BV18" s="989"/>
      <c r="BW18" s="989"/>
      <c r="BX18" s="989"/>
      <c r="BY18" s="989"/>
      <c r="BZ18" s="989"/>
      <c r="CA18" s="989"/>
      <c r="CB18" s="989"/>
      <c r="CC18" s="989"/>
      <c r="CD18" s="989"/>
      <c r="CE18" s="989"/>
      <c r="CF18" s="989"/>
      <c r="CG18" s="1010"/>
      <c r="CH18" s="985"/>
      <c r="CI18" s="986"/>
      <c r="CJ18" s="986"/>
      <c r="CK18" s="986"/>
      <c r="CL18" s="987"/>
      <c r="CM18" s="985"/>
      <c r="CN18" s="986"/>
      <c r="CO18" s="986"/>
      <c r="CP18" s="986"/>
      <c r="CQ18" s="987"/>
      <c r="CR18" s="985"/>
      <c r="CS18" s="986"/>
      <c r="CT18" s="986"/>
      <c r="CU18" s="986"/>
      <c r="CV18" s="987"/>
      <c r="CW18" s="985"/>
      <c r="CX18" s="986"/>
      <c r="CY18" s="986"/>
      <c r="CZ18" s="986"/>
      <c r="DA18" s="987"/>
      <c r="DB18" s="985"/>
      <c r="DC18" s="986"/>
      <c r="DD18" s="986"/>
      <c r="DE18" s="986"/>
      <c r="DF18" s="987"/>
      <c r="DG18" s="985"/>
      <c r="DH18" s="986"/>
      <c r="DI18" s="986"/>
      <c r="DJ18" s="986"/>
      <c r="DK18" s="987"/>
      <c r="DL18" s="985"/>
      <c r="DM18" s="986"/>
      <c r="DN18" s="986"/>
      <c r="DO18" s="986"/>
      <c r="DP18" s="987"/>
      <c r="DQ18" s="985"/>
      <c r="DR18" s="986"/>
      <c r="DS18" s="986"/>
      <c r="DT18" s="986"/>
      <c r="DU18" s="987"/>
      <c r="DV18" s="988"/>
      <c r="DW18" s="989"/>
      <c r="DX18" s="989"/>
      <c r="DY18" s="989"/>
      <c r="DZ18" s="990"/>
      <c r="EA18" s="228"/>
    </row>
    <row r="19" spans="1:131" s="229" customFormat="1" ht="26.25" customHeight="1" x14ac:dyDescent="0.2">
      <c r="A19" s="232">
        <v>13</v>
      </c>
      <c r="B19" s="1026"/>
      <c r="C19" s="1027"/>
      <c r="D19" s="1027"/>
      <c r="E19" s="1027"/>
      <c r="F19" s="1027"/>
      <c r="G19" s="1027"/>
      <c r="H19" s="1027"/>
      <c r="I19" s="1027"/>
      <c r="J19" s="1027"/>
      <c r="K19" s="1027"/>
      <c r="L19" s="1027"/>
      <c r="M19" s="1027"/>
      <c r="N19" s="1027"/>
      <c r="O19" s="1027"/>
      <c r="P19" s="1028"/>
      <c r="Q19" s="1034"/>
      <c r="R19" s="1035"/>
      <c r="S19" s="1035"/>
      <c r="T19" s="1035"/>
      <c r="U19" s="1035"/>
      <c r="V19" s="1035"/>
      <c r="W19" s="1035"/>
      <c r="X19" s="1035"/>
      <c r="Y19" s="1035"/>
      <c r="Z19" s="1035"/>
      <c r="AA19" s="1035"/>
      <c r="AB19" s="1035"/>
      <c r="AC19" s="1035"/>
      <c r="AD19" s="1035"/>
      <c r="AE19" s="1036"/>
      <c r="AF19" s="1031"/>
      <c r="AG19" s="1032"/>
      <c r="AH19" s="1032"/>
      <c r="AI19" s="1032"/>
      <c r="AJ19" s="1033"/>
      <c r="AK19" s="1076"/>
      <c r="AL19" s="1077"/>
      <c r="AM19" s="1077"/>
      <c r="AN19" s="1077"/>
      <c r="AO19" s="1077"/>
      <c r="AP19" s="1077"/>
      <c r="AQ19" s="1077"/>
      <c r="AR19" s="1077"/>
      <c r="AS19" s="1077"/>
      <c r="AT19" s="1077"/>
      <c r="AU19" s="1078"/>
      <c r="AV19" s="1078"/>
      <c r="AW19" s="1078"/>
      <c r="AX19" s="1078"/>
      <c r="AY19" s="1079"/>
      <c r="AZ19" s="226"/>
      <c r="BA19" s="226"/>
      <c r="BB19" s="226"/>
      <c r="BC19" s="226"/>
      <c r="BD19" s="226"/>
      <c r="BE19" s="227"/>
      <c r="BF19" s="227"/>
      <c r="BG19" s="227"/>
      <c r="BH19" s="227"/>
      <c r="BI19" s="227"/>
      <c r="BJ19" s="227"/>
      <c r="BK19" s="227"/>
      <c r="BL19" s="227"/>
      <c r="BM19" s="227"/>
      <c r="BN19" s="227"/>
      <c r="BO19" s="227"/>
      <c r="BP19" s="227"/>
      <c r="BQ19" s="232">
        <v>13</v>
      </c>
      <c r="BR19" s="233"/>
      <c r="BS19" s="988"/>
      <c r="BT19" s="989"/>
      <c r="BU19" s="989"/>
      <c r="BV19" s="989"/>
      <c r="BW19" s="989"/>
      <c r="BX19" s="989"/>
      <c r="BY19" s="989"/>
      <c r="BZ19" s="989"/>
      <c r="CA19" s="989"/>
      <c r="CB19" s="989"/>
      <c r="CC19" s="989"/>
      <c r="CD19" s="989"/>
      <c r="CE19" s="989"/>
      <c r="CF19" s="989"/>
      <c r="CG19" s="1010"/>
      <c r="CH19" s="985"/>
      <c r="CI19" s="986"/>
      <c r="CJ19" s="986"/>
      <c r="CK19" s="986"/>
      <c r="CL19" s="987"/>
      <c r="CM19" s="985"/>
      <c r="CN19" s="986"/>
      <c r="CO19" s="986"/>
      <c r="CP19" s="986"/>
      <c r="CQ19" s="987"/>
      <c r="CR19" s="985"/>
      <c r="CS19" s="986"/>
      <c r="CT19" s="986"/>
      <c r="CU19" s="986"/>
      <c r="CV19" s="987"/>
      <c r="CW19" s="985"/>
      <c r="CX19" s="986"/>
      <c r="CY19" s="986"/>
      <c r="CZ19" s="986"/>
      <c r="DA19" s="987"/>
      <c r="DB19" s="985"/>
      <c r="DC19" s="986"/>
      <c r="DD19" s="986"/>
      <c r="DE19" s="986"/>
      <c r="DF19" s="987"/>
      <c r="DG19" s="985"/>
      <c r="DH19" s="986"/>
      <c r="DI19" s="986"/>
      <c r="DJ19" s="986"/>
      <c r="DK19" s="987"/>
      <c r="DL19" s="985"/>
      <c r="DM19" s="986"/>
      <c r="DN19" s="986"/>
      <c r="DO19" s="986"/>
      <c r="DP19" s="987"/>
      <c r="DQ19" s="985"/>
      <c r="DR19" s="986"/>
      <c r="DS19" s="986"/>
      <c r="DT19" s="986"/>
      <c r="DU19" s="987"/>
      <c r="DV19" s="988"/>
      <c r="DW19" s="989"/>
      <c r="DX19" s="989"/>
      <c r="DY19" s="989"/>
      <c r="DZ19" s="990"/>
      <c r="EA19" s="228"/>
    </row>
    <row r="20" spans="1:131" s="229" customFormat="1" ht="26.25" customHeight="1" x14ac:dyDescent="0.2">
      <c r="A20" s="232">
        <v>14</v>
      </c>
      <c r="B20" s="1026"/>
      <c r="C20" s="1027"/>
      <c r="D20" s="1027"/>
      <c r="E20" s="1027"/>
      <c r="F20" s="1027"/>
      <c r="G20" s="1027"/>
      <c r="H20" s="1027"/>
      <c r="I20" s="1027"/>
      <c r="J20" s="1027"/>
      <c r="K20" s="1027"/>
      <c r="L20" s="1027"/>
      <c r="M20" s="1027"/>
      <c r="N20" s="1027"/>
      <c r="O20" s="1027"/>
      <c r="P20" s="1028"/>
      <c r="Q20" s="1034"/>
      <c r="R20" s="1035"/>
      <c r="S20" s="1035"/>
      <c r="T20" s="1035"/>
      <c r="U20" s="1035"/>
      <c r="V20" s="1035"/>
      <c r="W20" s="1035"/>
      <c r="X20" s="1035"/>
      <c r="Y20" s="1035"/>
      <c r="Z20" s="1035"/>
      <c r="AA20" s="1035"/>
      <c r="AB20" s="1035"/>
      <c r="AC20" s="1035"/>
      <c r="AD20" s="1035"/>
      <c r="AE20" s="1036"/>
      <c r="AF20" s="1031"/>
      <c r="AG20" s="1032"/>
      <c r="AH20" s="1032"/>
      <c r="AI20" s="1032"/>
      <c r="AJ20" s="1033"/>
      <c r="AK20" s="1076"/>
      <c r="AL20" s="1077"/>
      <c r="AM20" s="1077"/>
      <c r="AN20" s="1077"/>
      <c r="AO20" s="1077"/>
      <c r="AP20" s="1077"/>
      <c r="AQ20" s="1077"/>
      <c r="AR20" s="1077"/>
      <c r="AS20" s="1077"/>
      <c r="AT20" s="1077"/>
      <c r="AU20" s="1078"/>
      <c r="AV20" s="1078"/>
      <c r="AW20" s="1078"/>
      <c r="AX20" s="1078"/>
      <c r="AY20" s="1079"/>
      <c r="AZ20" s="226"/>
      <c r="BA20" s="226"/>
      <c r="BB20" s="226"/>
      <c r="BC20" s="226"/>
      <c r="BD20" s="226"/>
      <c r="BE20" s="227"/>
      <c r="BF20" s="227"/>
      <c r="BG20" s="227"/>
      <c r="BH20" s="227"/>
      <c r="BI20" s="227"/>
      <c r="BJ20" s="227"/>
      <c r="BK20" s="227"/>
      <c r="BL20" s="227"/>
      <c r="BM20" s="227"/>
      <c r="BN20" s="227"/>
      <c r="BO20" s="227"/>
      <c r="BP20" s="227"/>
      <c r="BQ20" s="232">
        <v>14</v>
      </c>
      <c r="BR20" s="233"/>
      <c r="BS20" s="988"/>
      <c r="BT20" s="989"/>
      <c r="BU20" s="989"/>
      <c r="BV20" s="989"/>
      <c r="BW20" s="989"/>
      <c r="BX20" s="989"/>
      <c r="BY20" s="989"/>
      <c r="BZ20" s="989"/>
      <c r="CA20" s="989"/>
      <c r="CB20" s="989"/>
      <c r="CC20" s="989"/>
      <c r="CD20" s="989"/>
      <c r="CE20" s="989"/>
      <c r="CF20" s="989"/>
      <c r="CG20" s="1010"/>
      <c r="CH20" s="985"/>
      <c r="CI20" s="986"/>
      <c r="CJ20" s="986"/>
      <c r="CK20" s="986"/>
      <c r="CL20" s="987"/>
      <c r="CM20" s="985"/>
      <c r="CN20" s="986"/>
      <c r="CO20" s="986"/>
      <c r="CP20" s="986"/>
      <c r="CQ20" s="987"/>
      <c r="CR20" s="985"/>
      <c r="CS20" s="986"/>
      <c r="CT20" s="986"/>
      <c r="CU20" s="986"/>
      <c r="CV20" s="987"/>
      <c r="CW20" s="985"/>
      <c r="CX20" s="986"/>
      <c r="CY20" s="986"/>
      <c r="CZ20" s="986"/>
      <c r="DA20" s="987"/>
      <c r="DB20" s="985"/>
      <c r="DC20" s="986"/>
      <c r="DD20" s="986"/>
      <c r="DE20" s="986"/>
      <c r="DF20" s="987"/>
      <c r="DG20" s="985"/>
      <c r="DH20" s="986"/>
      <c r="DI20" s="986"/>
      <c r="DJ20" s="986"/>
      <c r="DK20" s="987"/>
      <c r="DL20" s="985"/>
      <c r="DM20" s="986"/>
      <c r="DN20" s="986"/>
      <c r="DO20" s="986"/>
      <c r="DP20" s="987"/>
      <c r="DQ20" s="985"/>
      <c r="DR20" s="986"/>
      <c r="DS20" s="986"/>
      <c r="DT20" s="986"/>
      <c r="DU20" s="987"/>
      <c r="DV20" s="988"/>
      <c r="DW20" s="989"/>
      <c r="DX20" s="989"/>
      <c r="DY20" s="989"/>
      <c r="DZ20" s="990"/>
      <c r="EA20" s="228"/>
    </row>
    <row r="21" spans="1:131" s="229" customFormat="1" ht="26.25" customHeight="1" thickBot="1" x14ac:dyDescent="0.25">
      <c r="A21" s="232">
        <v>15</v>
      </c>
      <c r="B21" s="1026"/>
      <c r="C21" s="1027"/>
      <c r="D21" s="1027"/>
      <c r="E21" s="1027"/>
      <c r="F21" s="1027"/>
      <c r="G21" s="1027"/>
      <c r="H21" s="1027"/>
      <c r="I21" s="1027"/>
      <c r="J21" s="1027"/>
      <c r="K21" s="1027"/>
      <c r="L21" s="1027"/>
      <c r="M21" s="1027"/>
      <c r="N21" s="1027"/>
      <c r="O21" s="1027"/>
      <c r="P21" s="1028"/>
      <c r="Q21" s="1034"/>
      <c r="R21" s="1035"/>
      <c r="S21" s="1035"/>
      <c r="T21" s="1035"/>
      <c r="U21" s="1035"/>
      <c r="V21" s="1035"/>
      <c r="W21" s="1035"/>
      <c r="X21" s="1035"/>
      <c r="Y21" s="1035"/>
      <c r="Z21" s="1035"/>
      <c r="AA21" s="1035"/>
      <c r="AB21" s="1035"/>
      <c r="AC21" s="1035"/>
      <c r="AD21" s="1035"/>
      <c r="AE21" s="1036"/>
      <c r="AF21" s="1031"/>
      <c r="AG21" s="1032"/>
      <c r="AH21" s="1032"/>
      <c r="AI21" s="1032"/>
      <c r="AJ21" s="1033"/>
      <c r="AK21" s="1076"/>
      <c r="AL21" s="1077"/>
      <c r="AM21" s="1077"/>
      <c r="AN21" s="1077"/>
      <c r="AO21" s="1077"/>
      <c r="AP21" s="1077"/>
      <c r="AQ21" s="1077"/>
      <c r="AR21" s="1077"/>
      <c r="AS21" s="1077"/>
      <c r="AT21" s="1077"/>
      <c r="AU21" s="1078"/>
      <c r="AV21" s="1078"/>
      <c r="AW21" s="1078"/>
      <c r="AX21" s="1078"/>
      <c r="AY21" s="1079"/>
      <c r="AZ21" s="226"/>
      <c r="BA21" s="226"/>
      <c r="BB21" s="226"/>
      <c r="BC21" s="226"/>
      <c r="BD21" s="226"/>
      <c r="BE21" s="227"/>
      <c r="BF21" s="227"/>
      <c r="BG21" s="227"/>
      <c r="BH21" s="227"/>
      <c r="BI21" s="227"/>
      <c r="BJ21" s="227"/>
      <c r="BK21" s="227"/>
      <c r="BL21" s="227"/>
      <c r="BM21" s="227"/>
      <c r="BN21" s="227"/>
      <c r="BO21" s="227"/>
      <c r="BP21" s="227"/>
      <c r="BQ21" s="232">
        <v>15</v>
      </c>
      <c r="BR21" s="233"/>
      <c r="BS21" s="988"/>
      <c r="BT21" s="989"/>
      <c r="BU21" s="989"/>
      <c r="BV21" s="989"/>
      <c r="BW21" s="989"/>
      <c r="BX21" s="989"/>
      <c r="BY21" s="989"/>
      <c r="BZ21" s="989"/>
      <c r="CA21" s="989"/>
      <c r="CB21" s="989"/>
      <c r="CC21" s="989"/>
      <c r="CD21" s="989"/>
      <c r="CE21" s="989"/>
      <c r="CF21" s="989"/>
      <c r="CG21" s="1010"/>
      <c r="CH21" s="985"/>
      <c r="CI21" s="986"/>
      <c r="CJ21" s="986"/>
      <c r="CK21" s="986"/>
      <c r="CL21" s="987"/>
      <c r="CM21" s="985"/>
      <c r="CN21" s="986"/>
      <c r="CO21" s="986"/>
      <c r="CP21" s="986"/>
      <c r="CQ21" s="987"/>
      <c r="CR21" s="985"/>
      <c r="CS21" s="986"/>
      <c r="CT21" s="986"/>
      <c r="CU21" s="986"/>
      <c r="CV21" s="987"/>
      <c r="CW21" s="985"/>
      <c r="CX21" s="986"/>
      <c r="CY21" s="986"/>
      <c r="CZ21" s="986"/>
      <c r="DA21" s="987"/>
      <c r="DB21" s="985"/>
      <c r="DC21" s="986"/>
      <c r="DD21" s="986"/>
      <c r="DE21" s="986"/>
      <c r="DF21" s="987"/>
      <c r="DG21" s="985"/>
      <c r="DH21" s="986"/>
      <c r="DI21" s="986"/>
      <c r="DJ21" s="986"/>
      <c r="DK21" s="987"/>
      <c r="DL21" s="985"/>
      <c r="DM21" s="986"/>
      <c r="DN21" s="986"/>
      <c r="DO21" s="986"/>
      <c r="DP21" s="987"/>
      <c r="DQ21" s="985"/>
      <c r="DR21" s="986"/>
      <c r="DS21" s="986"/>
      <c r="DT21" s="986"/>
      <c r="DU21" s="987"/>
      <c r="DV21" s="988"/>
      <c r="DW21" s="989"/>
      <c r="DX21" s="989"/>
      <c r="DY21" s="989"/>
      <c r="DZ21" s="990"/>
      <c r="EA21" s="228"/>
    </row>
    <row r="22" spans="1:131" s="229" customFormat="1" ht="26.25" customHeight="1" x14ac:dyDescent="0.2">
      <c r="A22" s="232">
        <v>16</v>
      </c>
      <c r="B22" s="1026"/>
      <c r="C22" s="1027"/>
      <c r="D22" s="1027"/>
      <c r="E22" s="1027"/>
      <c r="F22" s="1027"/>
      <c r="G22" s="1027"/>
      <c r="H22" s="1027"/>
      <c r="I22" s="1027"/>
      <c r="J22" s="1027"/>
      <c r="K22" s="1027"/>
      <c r="L22" s="1027"/>
      <c r="M22" s="1027"/>
      <c r="N22" s="1027"/>
      <c r="O22" s="1027"/>
      <c r="P22" s="1028"/>
      <c r="Q22" s="1069"/>
      <c r="R22" s="1070"/>
      <c r="S22" s="1070"/>
      <c r="T22" s="1070"/>
      <c r="U22" s="1070"/>
      <c r="V22" s="1070"/>
      <c r="W22" s="1070"/>
      <c r="X22" s="1070"/>
      <c r="Y22" s="1070"/>
      <c r="Z22" s="1070"/>
      <c r="AA22" s="1070"/>
      <c r="AB22" s="1070"/>
      <c r="AC22" s="1070"/>
      <c r="AD22" s="1070"/>
      <c r="AE22" s="1071"/>
      <c r="AF22" s="1031"/>
      <c r="AG22" s="1032"/>
      <c r="AH22" s="1032"/>
      <c r="AI22" s="1032"/>
      <c r="AJ22" s="1033"/>
      <c r="AK22" s="1072"/>
      <c r="AL22" s="1073"/>
      <c r="AM22" s="1073"/>
      <c r="AN22" s="1073"/>
      <c r="AO22" s="1073"/>
      <c r="AP22" s="1073"/>
      <c r="AQ22" s="1073"/>
      <c r="AR22" s="1073"/>
      <c r="AS22" s="1073"/>
      <c r="AT22" s="1073"/>
      <c r="AU22" s="1074"/>
      <c r="AV22" s="1074"/>
      <c r="AW22" s="1074"/>
      <c r="AX22" s="1074"/>
      <c r="AY22" s="1075"/>
      <c r="AZ22" s="1024" t="s">
        <v>375</v>
      </c>
      <c r="BA22" s="1024"/>
      <c r="BB22" s="1024"/>
      <c r="BC22" s="1024"/>
      <c r="BD22" s="1025"/>
      <c r="BE22" s="227"/>
      <c r="BF22" s="227"/>
      <c r="BG22" s="227"/>
      <c r="BH22" s="227"/>
      <c r="BI22" s="227"/>
      <c r="BJ22" s="227"/>
      <c r="BK22" s="227"/>
      <c r="BL22" s="227"/>
      <c r="BM22" s="227"/>
      <c r="BN22" s="227"/>
      <c r="BO22" s="227"/>
      <c r="BP22" s="227"/>
      <c r="BQ22" s="232">
        <v>16</v>
      </c>
      <c r="BR22" s="233"/>
      <c r="BS22" s="988"/>
      <c r="BT22" s="989"/>
      <c r="BU22" s="989"/>
      <c r="BV22" s="989"/>
      <c r="BW22" s="989"/>
      <c r="BX22" s="989"/>
      <c r="BY22" s="989"/>
      <c r="BZ22" s="989"/>
      <c r="CA22" s="989"/>
      <c r="CB22" s="989"/>
      <c r="CC22" s="989"/>
      <c r="CD22" s="989"/>
      <c r="CE22" s="989"/>
      <c r="CF22" s="989"/>
      <c r="CG22" s="1010"/>
      <c r="CH22" s="985"/>
      <c r="CI22" s="986"/>
      <c r="CJ22" s="986"/>
      <c r="CK22" s="986"/>
      <c r="CL22" s="987"/>
      <c r="CM22" s="985"/>
      <c r="CN22" s="986"/>
      <c r="CO22" s="986"/>
      <c r="CP22" s="986"/>
      <c r="CQ22" s="987"/>
      <c r="CR22" s="985"/>
      <c r="CS22" s="986"/>
      <c r="CT22" s="986"/>
      <c r="CU22" s="986"/>
      <c r="CV22" s="987"/>
      <c r="CW22" s="985"/>
      <c r="CX22" s="986"/>
      <c r="CY22" s="986"/>
      <c r="CZ22" s="986"/>
      <c r="DA22" s="987"/>
      <c r="DB22" s="985"/>
      <c r="DC22" s="986"/>
      <c r="DD22" s="986"/>
      <c r="DE22" s="986"/>
      <c r="DF22" s="987"/>
      <c r="DG22" s="985"/>
      <c r="DH22" s="986"/>
      <c r="DI22" s="986"/>
      <c r="DJ22" s="986"/>
      <c r="DK22" s="987"/>
      <c r="DL22" s="985"/>
      <c r="DM22" s="986"/>
      <c r="DN22" s="986"/>
      <c r="DO22" s="986"/>
      <c r="DP22" s="987"/>
      <c r="DQ22" s="985"/>
      <c r="DR22" s="986"/>
      <c r="DS22" s="986"/>
      <c r="DT22" s="986"/>
      <c r="DU22" s="987"/>
      <c r="DV22" s="988"/>
      <c r="DW22" s="989"/>
      <c r="DX22" s="989"/>
      <c r="DY22" s="989"/>
      <c r="DZ22" s="990"/>
      <c r="EA22" s="228"/>
    </row>
    <row r="23" spans="1:131" s="229" customFormat="1" ht="26.25" customHeight="1" thickBot="1" x14ac:dyDescent="0.25">
      <c r="A23" s="234" t="s">
        <v>376</v>
      </c>
      <c r="B23" s="924" t="s">
        <v>377</v>
      </c>
      <c r="C23" s="925"/>
      <c r="D23" s="925"/>
      <c r="E23" s="925"/>
      <c r="F23" s="925"/>
      <c r="G23" s="925"/>
      <c r="H23" s="925"/>
      <c r="I23" s="925"/>
      <c r="J23" s="925"/>
      <c r="K23" s="925"/>
      <c r="L23" s="925"/>
      <c r="M23" s="925"/>
      <c r="N23" s="925"/>
      <c r="O23" s="925"/>
      <c r="P23" s="935"/>
      <c r="Q23" s="1063">
        <v>74124</v>
      </c>
      <c r="R23" s="1057"/>
      <c r="S23" s="1057"/>
      <c r="T23" s="1057"/>
      <c r="U23" s="1057"/>
      <c r="V23" s="1057">
        <v>71395</v>
      </c>
      <c r="W23" s="1057"/>
      <c r="X23" s="1057"/>
      <c r="Y23" s="1057"/>
      <c r="Z23" s="1057"/>
      <c r="AA23" s="1057">
        <v>2729</v>
      </c>
      <c r="AB23" s="1057"/>
      <c r="AC23" s="1057"/>
      <c r="AD23" s="1057"/>
      <c r="AE23" s="1064"/>
      <c r="AF23" s="1065">
        <v>1786</v>
      </c>
      <c r="AG23" s="1057"/>
      <c r="AH23" s="1057"/>
      <c r="AI23" s="1057"/>
      <c r="AJ23" s="1066"/>
      <c r="AK23" s="1067"/>
      <c r="AL23" s="1068"/>
      <c r="AM23" s="1068"/>
      <c r="AN23" s="1068"/>
      <c r="AO23" s="1068"/>
      <c r="AP23" s="1057" t="s">
        <v>482</v>
      </c>
      <c r="AQ23" s="1057"/>
      <c r="AR23" s="1057"/>
      <c r="AS23" s="1057"/>
      <c r="AT23" s="1057"/>
      <c r="AU23" s="1058"/>
      <c r="AV23" s="1058"/>
      <c r="AW23" s="1058"/>
      <c r="AX23" s="1058"/>
      <c r="AY23" s="1059"/>
      <c r="AZ23" s="1060" t="s">
        <v>122</v>
      </c>
      <c r="BA23" s="1061"/>
      <c r="BB23" s="1061"/>
      <c r="BC23" s="1061"/>
      <c r="BD23" s="1062"/>
      <c r="BE23" s="227"/>
      <c r="BF23" s="227"/>
      <c r="BG23" s="227"/>
      <c r="BH23" s="227"/>
      <c r="BI23" s="227"/>
      <c r="BJ23" s="227"/>
      <c r="BK23" s="227"/>
      <c r="BL23" s="227"/>
      <c r="BM23" s="227"/>
      <c r="BN23" s="227"/>
      <c r="BO23" s="227"/>
      <c r="BP23" s="227"/>
      <c r="BQ23" s="232">
        <v>17</v>
      </c>
      <c r="BR23" s="233"/>
      <c r="BS23" s="988"/>
      <c r="BT23" s="989"/>
      <c r="BU23" s="989"/>
      <c r="BV23" s="989"/>
      <c r="BW23" s="989"/>
      <c r="BX23" s="989"/>
      <c r="BY23" s="989"/>
      <c r="BZ23" s="989"/>
      <c r="CA23" s="989"/>
      <c r="CB23" s="989"/>
      <c r="CC23" s="989"/>
      <c r="CD23" s="989"/>
      <c r="CE23" s="989"/>
      <c r="CF23" s="989"/>
      <c r="CG23" s="1010"/>
      <c r="CH23" s="985"/>
      <c r="CI23" s="986"/>
      <c r="CJ23" s="986"/>
      <c r="CK23" s="986"/>
      <c r="CL23" s="987"/>
      <c r="CM23" s="985"/>
      <c r="CN23" s="986"/>
      <c r="CO23" s="986"/>
      <c r="CP23" s="986"/>
      <c r="CQ23" s="987"/>
      <c r="CR23" s="985"/>
      <c r="CS23" s="986"/>
      <c r="CT23" s="986"/>
      <c r="CU23" s="986"/>
      <c r="CV23" s="987"/>
      <c r="CW23" s="985"/>
      <c r="CX23" s="986"/>
      <c r="CY23" s="986"/>
      <c r="CZ23" s="986"/>
      <c r="DA23" s="987"/>
      <c r="DB23" s="985"/>
      <c r="DC23" s="986"/>
      <c r="DD23" s="986"/>
      <c r="DE23" s="986"/>
      <c r="DF23" s="987"/>
      <c r="DG23" s="985"/>
      <c r="DH23" s="986"/>
      <c r="DI23" s="986"/>
      <c r="DJ23" s="986"/>
      <c r="DK23" s="987"/>
      <c r="DL23" s="985"/>
      <c r="DM23" s="986"/>
      <c r="DN23" s="986"/>
      <c r="DO23" s="986"/>
      <c r="DP23" s="987"/>
      <c r="DQ23" s="985"/>
      <c r="DR23" s="986"/>
      <c r="DS23" s="986"/>
      <c r="DT23" s="986"/>
      <c r="DU23" s="987"/>
      <c r="DV23" s="988"/>
      <c r="DW23" s="989"/>
      <c r="DX23" s="989"/>
      <c r="DY23" s="989"/>
      <c r="DZ23" s="990"/>
      <c r="EA23" s="228"/>
    </row>
    <row r="24" spans="1:131" s="229" customFormat="1" ht="26.25" customHeight="1" x14ac:dyDescent="0.2">
      <c r="A24" s="1056" t="s">
        <v>378</v>
      </c>
      <c r="B24" s="1056"/>
      <c r="C24" s="1056"/>
      <c r="D24" s="1056"/>
      <c r="E24" s="1056"/>
      <c r="F24" s="1056"/>
      <c r="G24" s="1056"/>
      <c r="H24" s="1056"/>
      <c r="I24" s="1056"/>
      <c r="J24" s="1056"/>
      <c r="K24" s="1056"/>
      <c r="L24" s="1056"/>
      <c r="M24" s="1056"/>
      <c r="N24" s="1056"/>
      <c r="O24" s="1056"/>
      <c r="P24" s="1056"/>
      <c r="Q24" s="1056"/>
      <c r="R24" s="1056"/>
      <c r="S24" s="1056"/>
      <c r="T24" s="1056"/>
      <c r="U24" s="1056"/>
      <c r="V24" s="1056"/>
      <c r="W24" s="1056"/>
      <c r="X24" s="1056"/>
      <c r="Y24" s="1056"/>
      <c r="Z24" s="1056"/>
      <c r="AA24" s="1056"/>
      <c r="AB24" s="1056"/>
      <c r="AC24" s="1056"/>
      <c r="AD24" s="1056"/>
      <c r="AE24" s="1056"/>
      <c r="AF24" s="1056"/>
      <c r="AG24" s="1056"/>
      <c r="AH24" s="1056"/>
      <c r="AI24" s="1056"/>
      <c r="AJ24" s="1056"/>
      <c r="AK24" s="1056"/>
      <c r="AL24" s="1056"/>
      <c r="AM24" s="1056"/>
      <c r="AN24" s="1056"/>
      <c r="AO24" s="1056"/>
      <c r="AP24" s="1056"/>
      <c r="AQ24" s="1056"/>
      <c r="AR24" s="1056"/>
      <c r="AS24" s="1056"/>
      <c r="AT24" s="1056"/>
      <c r="AU24" s="1056"/>
      <c r="AV24" s="1056"/>
      <c r="AW24" s="1056"/>
      <c r="AX24" s="1056"/>
      <c r="AY24" s="1056"/>
      <c r="AZ24" s="226"/>
      <c r="BA24" s="226"/>
      <c r="BB24" s="226"/>
      <c r="BC24" s="226"/>
      <c r="BD24" s="226"/>
      <c r="BE24" s="227"/>
      <c r="BF24" s="227"/>
      <c r="BG24" s="227"/>
      <c r="BH24" s="227"/>
      <c r="BI24" s="227"/>
      <c r="BJ24" s="227"/>
      <c r="BK24" s="227"/>
      <c r="BL24" s="227"/>
      <c r="BM24" s="227"/>
      <c r="BN24" s="227"/>
      <c r="BO24" s="227"/>
      <c r="BP24" s="227"/>
      <c r="BQ24" s="232">
        <v>18</v>
      </c>
      <c r="BR24" s="233"/>
      <c r="BS24" s="988"/>
      <c r="BT24" s="989"/>
      <c r="BU24" s="989"/>
      <c r="BV24" s="989"/>
      <c r="BW24" s="989"/>
      <c r="BX24" s="989"/>
      <c r="BY24" s="989"/>
      <c r="BZ24" s="989"/>
      <c r="CA24" s="989"/>
      <c r="CB24" s="989"/>
      <c r="CC24" s="989"/>
      <c r="CD24" s="989"/>
      <c r="CE24" s="989"/>
      <c r="CF24" s="989"/>
      <c r="CG24" s="1010"/>
      <c r="CH24" s="985"/>
      <c r="CI24" s="986"/>
      <c r="CJ24" s="986"/>
      <c r="CK24" s="986"/>
      <c r="CL24" s="987"/>
      <c r="CM24" s="985"/>
      <c r="CN24" s="986"/>
      <c r="CO24" s="986"/>
      <c r="CP24" s="986"/>
      <c r="CQ24" s="987"/>
      <c r="CR24" s="985"/>
      <c r="CS24" s="986"/>
      <c r="CT24" s="986"/>
      <c r="CU24" s="986"/>
      <c r="CV24" s="987"/>
      <c r="CW24" s="985"/>
      <c r="CX24" s="986"/>
      <c r="CY24" s="986"/>
      <c r="CZ24" s="986"/>
      <c r="DA24" s="987"/>
      <c r="DB24" s="985"/>
      <c r="DC24" s="986"/>
      <c r="DD24" s="986"/>
      <c r="DE24" s="986"/>
      <c r="DF24" s="987"/>
      <c r="DG24" s="985"/>
      <c r="DH24" s="986"/>
      <c r="DI24" s="986"/>
      <c r="DJ24" s="986"/>
      <c r="DK24" s="987"/>
      <c r="DL24" s="985"/>
      <c r="DM24" s="986"/>
      <c r="DN24" s="986"/>
      <c r="DO24" s="986"/>
      <c r="DP24" s="987"/>
      <c r="DQ24" s="985"/>
      <c r="DR24" s="986"/>
      <c r="DS24" s="986"/>
      <c r="DT24" s="986"/>
      <c r="DU24" s="987"/>
      <c r="DV24" s="988"/>
      <c r="DW24" s="989"/>
      <c r="DX24" s="989"/>
      <c r="DY24" s="989"/>
      <c r="DZ24" s="990"/>
      <c r="EA24" s="228"/>
    </row>
    <row r="25" spans="1:131" ht="26.25" customHeight="1" thickBot="1" x14ac:dyDescent="0.25">
      <c r="A25" s="1055" t="s">
        <v>379</v>
      </c>
      <c r="B25" s="1055"/>
      <c r="C25" s="1055"/>
      <c r="D25" s="1055"/>
      <c r="E25" s="1055"/>
      <c r="F25" s="1055"/>
      <c r="G25" s="1055"/>
      <c r="H25" s="1055"/>
      <c r="I25" s="1055"/>
      <c r="J25" s="1055"/>
      <c r="K25" s="1055"/>
      <c r="L25" s="1055"/>
      <c r="M25" s="1055"/>
      <c r="N25" s="1055"/>
      <c r="O25" s="1055"/>
      <c r="P25" s="1055"/>
      <c r="Q25" s="1055"/>
      <c r="R25" s="1055"/>
      <c r="S25" s="1055"/>
      <c r="T25" s="1055"/>
      <c r="U25" s="1055"/>
      <c r="V25" s="1055"/>
      <c r="W25" s="1055"/>
      <c r="X25" s="1055"/>
      <c r="Y25" s="1055"/>
      <c r="Z25" s="1055"/>
      <c r="AA25" s="1055"/>
      <c r="AB25" s="1055"/>
      <c r="AC25" s="1055"/>
      <c r="AD25" s="1055"/>
      <c r="AE25" s="1055"/>
      <c r="AF25" s="1055"/>
      <c r="AG25" s="1055"/>
      <c r="AH25" s="1055"/>
      <c r="AI25" s="1055"/>
      <c r="AJ25" s="1055"/>
      <c r="AK25" s="1055"/>
      <c r="AL25" s="1055"/>
      <c r="AM25" s="1055"/>
      <c r="AN25" s="1055"/>
      <c r="AO25" s="1055"/>
      <c r="AP25" s="1055"/>
      <c r="AQ25" s="1055"/>
      <c r="AR25" s="1055"/>
      <c r="AS25" s="1055"/>
      <c r="AT25" s="1055"/>
      <c r="AU25" s="1055"/>
      <c r="AV25" s="1055"/>
      <c r="AW25" s="1055"/>
      <c r="AX25" s="1055"/>
      <c r="AY25" s="1055"/>
      <c r="AZ25" s="1055"/>
      <c r="BA25" s="1055"/>
      <c r="BB25" s="1055"/>
      <c r="BC25" s="1055"/>
      <c r="BD25" s="1055"/>
      <c r="BE25" s="1055"/>
      <c r="BF25" s="1055"/>
      <c r="BG25" s="1055"/>
      <c r="BH25" s="1055"/>
      <c r="BI25" s="1055"/>
      <c r="BJ25" s="226"/>
      <c r="BK25" s="226"/>
      <c r="BL25" s="226"/>
      <c r="BM25" s="226"/>
      <c r="BN25" s="226"/>
      <c r="BO25" s="235"/>
      <c r="BP25" s="235"/>
      <c r="BQ25" s="232">
        <v>19</v>
      </c>
      <c r="BR25" s="233"/>
      <c r="BS25" s="988"/>
      <c r="BT25" s="989"/>
      <c r="BU25" s="989"/>
      <c r="BV25" s="989"/>
      <c r="BW25" s="989"/>
      <c r="BX25" s="989"/>
      <c r="BY25" s="989"/>
      <c r="BZ25" s="989"/>
      <c r="CA25" s="989"/>
      <c r="CB25" s="989"/>
      <c r="CC25" s="989"/>
      <c r="CD25" s="989"/>
      <c r="CE25" s="989"/>
      <c r="CF25" s="989"/>
      <c r="CG25" s="1010"/>
      <c r="CH25" s="985"/>
      <c r="CI25" s="986"/>
      <c r="CJ25" s="986"/>
      <c r="CK25" s="986"/>
      <c r="CL25" s="987"/>
      <c r="CM25" s="985"/>
      <c r="CN25" s="986"/>
      <c r="CO25" s="986"/>
      <c r="CP25" s="986"/>
      <c r="CQ25" s="987"/>
      <c r="CR25" s="985"/>
      <c r="CS25" s="986"/>
      <c r="CT25" s="986"/>
      <c r="CU25" s="986"/>
      <c r="CV25" s="987"/>
      <c r="CW25" s="985"/>
      <c r="CX25" s="986"/>
      <c r="CY25" s="986"/>
      <c r="CZ25" s="986"/>
      <c r="DA25" s="987"/>
      <c r="DB25" s="985"/>
      <c r="DC25" s="986"/>
      <c r="DD25" s="986"/>
      <c r="DE25" s="986"/>
      <c r="DF25" s="987"/>
      <c r="DG25" s="985"/>
      <c r="DH25" s="986"/>
      <c r="DI25" s="986"/>
      <c r="DJ25" s="986"/>
      <c r="DK25" s="987"/>
      <c r="DL25" s="985"/>
      <c r="DM25" s="986"/>
      <c r="DN25" s="986"/>
      <c r="DO25" s="986"/>
      <c r="DP25" s="987"/>
      <c r="DQ25" s="985"/>
      <c r="DR25" s="986"/>
      <c r="DS25" s="986"/>
      <c r="DT25" s="986"/>
      <c r="DU25" s="987"/>
      <c r="DV25" s="988"/>
      <c r="DW25" s="989"/>
      <c r="DX25" s="989"/>
      <c r="DY25" s="989"/>
      <c r="DZ25" s="990"/>
      <c r="EA25" s="224"/>
    </row>
    <row r="26" spans="1:131" ht="26.25" customHeight="1" x14ac:dyDescent="0.2">
      <c r="A26" s="991" t="s">
        <v>357</v>
      </c>
      <c r="B26" s="992"/>
      <c r="C26" s="992"/>
      <c r="D26" s="992"/>
      <c r="E26" s="992"/>
      <c r="F26" s="992"/>
      <c r="G26" s="992"/>
      <c r="H26" s="992"/>
      <c r="I26" s="992"/>
      <c r="J26" s="992"/>
      <c r="K26" s="992"/>
      <c r="L26" s="992"/>
      <c r="M26" s="992"/>
      <c r="N26" s="992"/>
      <c r="O26" s="992"/>
      <c r="P26" s="993"/>
      <c r="Q26" s="997" t="s">
        <v>380</v>
      </c>
      <c r="R26" s="998"/>
      <c r="S26" s="998"/>
      <c r="T26" s="998"/>
      <c r="U26" s="999"/>
      <c r="V26" s="997" t="s">
        <v>381</v>
      </c>
      <c r="W26" s="998"/>
      <c r="X26" s="998"/>
      <c r="Y26" s="998"/>
      <c r="Z26" s="999"/>
      <c r="AA26" s="997" t="s">
        <v>382</v>
      </c>
      <c r="AB26" s="998"/>
      <c r="AC26" s="998"/>
      <c r="AD26" s="998"/>
      <c r="AE26" s="998"/>
      <c r="AF26" s="1051" t="s">
        <v>383</v>
      </c>
      <c r="AG26" s="1004"/>
      <c r="AH26" s="1004"/>
      <c r="AI26" s="1004"/>
      <c r="AJ26" s="1052"/>
      <c r="AK26" s="998" t="s">
        <v>384</v>
      </c>
      <c r="AL26" s="998"/>
      <c r="AM26" s="998"/>
      <c r="AN26" s="998"/>
      <c r="AO26" s="999"/>
      <c r="AP26" s="997" t="s">
        <v>385</v>
      </c>
      <c r="AQ26" s="998"/>
      <c r="AR26" s="998"/>
      <c r="AS26" s="998"/>
      <c r="AT26" s="999"/>
      <c r="AU26" s="997" t="s">
        <v>386</v>
      </c>
      <c r="AV26" s="998"/>
      <c r="AW26" s="998"/>
      <c r="AX26" s="998"/>
      <c r="AY26" s="999"/>
      <c r="AZ26" s="997" t="s">
        <v>387</v>
      </c>
      <c r="BA26" s="998"/>
      <c r="BB26" s="998"/>
      <c r="BC26" s="998"/>
      <c r="BD26" s="999"/>
      <c r="BE26" s="997" t="s">
        <v>364</v>
      </c>
      <c r="BF26" s="998"/>
      <c r="BG26" s="998"/>
      <c r="BH26" s="998"/>
      <c r="BI26" s="1011"/>
      <c r="BJ26" s="226"/>
      <c r="BK26" s="226"/>
      <c r="BL26" s="226"/>
      <c r="BM26" s="226"/>
      <c r="BN26" s="226"/>
      <c r="BO26" s="235"/>
      <c r="BP26" s="235"/>
      <c r="BQ26" s="232">
        <v>20</v>
      </c>
      <c r="BR26" s="233"/>
      <c r="BS26" s="988"/>
      <c r="BT26" s="989"/>
      <c r="BU26" s="989"/>
      <c r="BV26" s="989"/>
      <c r="BW26" s="989"/>
      <c r="BX26" s="989"/>
      <c r="BY26" s="989"/>
      <c r="BZ26" s="989"/>
      <c r="CA26" s="989"/>
      <c r="CB26" s="989"/>
      <c r="CC26" s="989"/>
      <c r="CD26" s="989"/>
      <c r="CE26" s="989"/>
      <c r="CF26" s="989"/>
      <c r="CG26" s="1010"/>
      <c r="CH26" s="985"/>
      <c r="CI26" s="986"/>
      <c r="CJ26" s="986"/>
      <c r="CK26" s="986"/>
      <c r="CL26" s="987"/>
      <c r="CM26" s="985"/>
      <c r="CN26" s="986"/>
      <c r="CO26" s="986"/>
      <c r="CP26" s="986"/>
      <c r="CQ26" s="987"/>
      <c r="CR26" s="985"/>
      <c r="CS26" s="986"/>
      <c r="CT26" s="986"/>
      <c r="CU26" s="986"/>
      <c r="CV26" s="987"/>
      <c r="CW26" s="985"/>
      <c r="CX26" s="986"/>
      <c r="CY26" s="986"/>
      <c r="CZ26" s="986"/>
      <c r="DA26" s="987"/>
      <c r="DB26" s="985"/>
      <c r="DC26" s="986"/>
      <c r="DD26" s="986"/>
      <c r="DE26" s="986"/>
      <c r="DF26" s="987"/>
      <c r="DG26" s="985"/>
      <c r="DH26" s="986"/>
      <c r="DI26" s="986"/>
      <c r="DJ26" s="986"/>
      <c r="DK26" s="987"/>
      <c r="DL26" s="985"/>
      <c r="DM26" s="986"/>
      <c r="DN26" s="986"/>
      <c r="DO26" s="986"/>
      <c r="DP26" s="987"/>
      <c r="DQ26" s="985"/>
      <c r="DR26" s="986"/>
      <c r="DS26" s="986"/>
      <c r="DT26" s="986"/>
      <c r="DU26" s="987"/>
      <c r="DV26" s="988"/>
      <c r="DW26" s="989"/>
      <c r="DX26" s="989"/>
      <c r="DY26" s="989"/>
      <c r="DZ26" s="990"/>
      <c r="EA26" s="224"/>
    </row>
    <row r="27" spans="1:131" ht="26.25" customHeight="1" thickBot="1" x14ac:dyDescent="0.25">
      <c r="A27" s="994"/>
      <c r="B27" s="995"/>
      <c r="C27" s="995"/>
      <c r="D27" s="995"/>
      <c r="E27" s="995"/>
      <c r="F27" s="995"/>
      <c r="G27" s="995"/>
      <c r="H27" s="995"/>
      <c r="I27" s="995"/>
      <c r="J27" s="995"/>
      <c r="K27" s="995"/>
      <c r="L27" s="995"/>
      <c r="M27" s="995"/>
      <c r="N27" s="995"/>
      <c r="O27" s="995"/>
      <c r="P27" s="996"/>
      <c r="Q27" s="1000"/>
      <c r="R27" s="1001"/>
      <c r="S27" s="1001"/>
      <c r="T27" s="1001"/>
      <c r="U27" s="1002"/>
      <c r="V27" s="1000"/>
      <c r="W27" s="1001"/>
      <c r="X27" s="1001"/>
      <c r="Y27" s="1001"/>
      <c r="Z27" s="1002"/>
      <c r="AA27" s="1000"/>
      <c r="AB27" s="1001"/>
      <c r="AC27" s="1001"/>
      <c r="AD27" s="1001"/>
      <c r="AE27" s="1001"/>
      <c r="AF27" s="1053"/>
      <c r="AG27" s="1007"/>
      <c r="AH27" s="1007"/>
      <c r="AI27" s="1007"/>
      <c r="AJ27" s="1054"/>
      <c r="AK27" s="1001"/>
      <c r="AL27" s="1001"/>
      <c r="AM27" s="1001"/>
      <c r="AN27" s="1001"/>
      <c r="AO27" s="1002"/>
      <c r="AP27" s="1000"/>
      <c r="AQ27" s="1001"/>
      <c r="AR27" s="1001"/>
      <c r="AS27" s="1001"/>
      <c r="AT27" s="1002"/>
      <c r="AU27" s="1000"/>
      <c r="AV27" s="1001"/>
      <c r="AW27" s="1001"/>
      <c r="AX27" s="1001"/>
      <c r="AY27" s="1002"/>
      <c r="AZ27" s="1000"/>
      <c r="BA27" s="1001"/>
      <c r="BB27" s="1001"/>
      <c r="BC27" s="1001"/>
      <c r="BD27" s="1002"/>
      <c r="BE27" s="1000"/>
      <c r="BF27" s="1001"/>
      <c r="BG27" s="1001"/>
      <c r="BH27" s="1001"/>
      <c r="BI27" s="1012"/>
      <c r="BJ27" s="226"/>
      <c r="BK27" s="226"/>
      <c r="BL27" s="226"/>
      <c r="BM27" s="226"/>
      <c r="BN27" s="226"/>
      <c r="BO27" s="235"/>
      <c r="BP27" s="235"/>
      <c r="BQ27" s="232">
        <v>21</v>
      </c>
      <c r="BR27" s="233"/>
      <c r="BS27" s="988"/>
      <c r="BT27" s="989"/>
      <c r="BU27" s="989"/>
      <c r="BV27" s="989"/>
      <c r="BW27" s="989"/>
      <c r="BX27" s="989"/>
      <c r="BY27" s="989"/>
      <c r="BZ27" s="989"/>
      <c r="CA27" s="989"/>
      <c r="CB27" s="989"/>
      <c r="CC27" s="989"/>
      <c r="CD27" s="989"/>
      <c r="CE27" s="989"/>
      <c r="CF27" s="989"/>
      <c r="CG27" s="1010"/>
      <c r="CH27" s="985"/>
      <c r="CI27" s="986"/>
      <c r="CJ27" s="986"/>
      <c r="CK27" s="986"/>
      <c r="CL27" s="987"/>
      <c r="CM27" s="985"/>
      <c r="CN27" s="986"/>
      <c r="CO27" s="986"/>
      <c r="CP27" s="986"/>
      <c r="CQ27" s="987"/>
      <c r="CR27" s="985"/>
      <c r="CS27" s="986"/>
      <c r="CT27" s="986"/>
      <c r="CU27" s="986"/>
      <c r="CV27" s="987"/>
      <c r="CW27" s="985"/>
      <c r="CX27" s="986"/>
      <c r="CY27" s="986"/>
      <c r="CZ27" s="986"/>
      <c r="DA27" s="987"/>
      <c r="DB27" s="985"/>
      <c r="DC27" s="986"/>
      <c r="DD27" s="986"/>
      <c r="DE27" s="986"/>
      <c r="DF27" s="987"/>
      <c r="DG27" s="985"/>
      <c r="DH27" s="986"/>
      <c r="DI27" s="986"/>
      <c r="DJ27" s="986"/>
      <c r="DK27" s="987"/>
      <c r="DL27" s="985"/>
      <c r="DM27" s="986"/>
      <c r="DN27" s="986"/>
      <c r="DO27" s="986"/>
      <c r="DP27" s="987"/>
      <c r="DQ27" s="985"/>
      <c r="DR27" s="986"/>
      <c r="DS27" s="986"/>
      <c r="DT27" s="986"/>
      <c r="DU27" s="987"/>
      <c r="DV27" s="988"/>
      <c r="DW27" s="989"/>
      <c r="DX27" s="989"/>
      <c r="DY27" s="989"/>
      <c r="DZ27" s="990"/>
      <c r="EA27" s="224"/>
    </row>
    <row r="28" spans="1:131" ht="26.25" customHeight="1" thickTop="1" x14ac:dyDescent="0.2">
      <c r="A28" s="236">
        <v>1</v>
      </c>
      <c r="B28" s="1043" t="s">
        <v>388</v>
      </c>
      <c r="C28" s="1044"/>
      <c r="D28" s="1044"/>
      <c r="E28" s="1044"/>
      <c r="F28" s="1044"/>
      <c r="G28" s="1044"/>
      <c r="H28" s="1044"/>
      <c r="I28" s="1044"/>
      <c r="J28" s="1044"/>
      <c r="K28" s="1044"/>
      <c r="L28" s="1044"/>
      <c r="M28" s="1044"/>
      <c r="N28" s="1044"/>
      <c r="O28" s="1044"/>
      <c r="P28" s="1045"/>
      <c r="Q28" s="1046">
        <v>6921</v>
      </c>
      <c r="R28" s="1047"/>
      <c r="S28" s="1047"/>
      <c r="T28" s="1047"/>
      <c r="U28" s="1047"/>
      <c r="V28" s="1047">
        <v>5530</v>
      </c>
      <c r="W28" s="1047"/>
      <c r="X28" s="1047"/>
      <c r="Y28" s="1047"/>
      <c r="Z28" s="1047"/>
      <c r="AA28" s="1047">
        <v>1390</v>
      </c>
      <c r="AB28" s="1047"/>
      <c r="AC28" s="1047"/>
      <c r="AD28" s="1047"/>
      <c r="AE28" s="1048"/>
      <c r="AF28" s="1049">
        <v>1390</v>
      </c>
      <c r="AG28" s="1047"/>
      <c r="AH28" s="1047"/>
      <c r="AI28" s="1047"/>
      <c r="AJ28" s="1050"/>
      <c r="AK28" s="1038">
        <v>608</v>
      </c>
      <c r="AL28" s="1039"/>
      <c r="AM28" s="1039"/>
      <c r="AN28" s="1039"/>
      <c r="AO28" s="1039"/>
      <c r="AP28" s="1039" t="s">
        <v>539</v>
      </c>
      <c r="AQ28" s="1039"/>
      <c r="AR28" s="1039"/>
      <c r="AS28" s="1039"/>
      <c r="AT28" s="1039"/>
      <c r="AU28" s="1039" t="s">
        <v>539</v>
      </c>
      <c r="AV28" s="1039"/>
      <c r="AW28" s="1039"/>
      <c r="AX28" s="1039"/>
      <c r="AY28" s="1039"/>
      <c r="AZ28" s="1040" t="s">
        <v>539</v>
      </c>
      <c r="BA28" s="1040"/>
      <c r="BB28" s="1040"/>
      <c r="BC28" s="1040"/>
      <c r="BD28" s="1040"/>
      <c r="BE28" s="1041"/>
      <c r="BF28" s="1041"/>
      <c r="BG28" s="1041"/>
      <c r="BH28" s="1041"/>
      <c r="BI28" s="1042"/>
      <c r="BJ28" s="226"/>
      <c r="BK28" s="226"/>
      <c r="BL28" s="226"/>
      <c r="BM28" s="226"/>
      <c r="BN28" s="226"/>
      <c r="BO28" s="235"/>
      <c r="BP28" s="235"/>
      <c r="BQ28" s="232">
        <v>22</v>
      </c>
      <c r="BR28" s="233"/>
      <c r="BS28" s="988"/>
      <c r="BT28" s="989"/>
      <c r="BU28" s="989"/>
      <c r="BV28" s="989"/>
      <c r="BW28" s="989"/>
      <c r="BX28" s="989"/>
      <c r="BY28" s="989"/>
      <c r="BZ28" s="989"/>
      <c r="CA28" s="989"/>
      <c r="CB28" s="989"/>
      <c r="CC28" s="989"/>
      <c r="CD28" s="989"/>
      <c r="CE28" s="989"/>
      <c r="CF28" s="989"/>
      <c r="CG28" s="1010"/>
      <c r="CH28" s="985"/>
      <c r="CI28" s="986"/>
      <c r="CJ28" s="986"/>
      <c r="CK28" s="986"/>
      <c r="CL28" s="987"/>
      <c r="CM28" s="985"/>
      <c r="CN28" s="986"/>
      <c r="CO28" s="986"/>
      <c r="CP28" s="986"/>
      <c r="CQ28" s="987"/>
      <c r="CR28" s="985"/>
      <c r="CS28" s="986"/>
      <c r="CT28" s="986"/>
      <c r="CU28" s="986"/>
      <c r="CV28" s="987"/>
      <c r="CW28" s="985"/>
      <c r="CX28" s="986"/>
      <c r="CY28" s="986"/>
      <c r="CZ28" s="986"/>
      <c r="DA28" s="987"/>
      <c r="DB28" s="985"/>
      <c r="DC28" s="986"/>
      <c r="DD28" s="986"/>
      <c r="DE28" s="986"/>
      <c r="DF28" s="987"/>
      <c r="DG28" s="985"/>
      <c r="DH28" s="986"/>
      <c r="DI28" s="986"/>
      <c r="DJ28" s="986"/>
      <c r="DK28" s="987"/>
      <c r="DL28" s="985"/>
      <c r="DM28" s="986"/>
      <c r="DN28" s="986"/>
      <c r="DO28" s="986"/>
      <c r="DP28" s="987"/>
      <c r="DQ28" s="985"/>
      <c r="DR28" s="986"/>
      <c r="DS28" s="986"/>
      <c r="DT28" s="986"/>
      <c r="DU28" s="987"/>
      <c r="DV28" s="988"/>
      <c r="DW28" s="989"/>
      <c r="DX28" s="989"/>
      <c r="DY28" s="989"/>
      <c r="DZ28" s="990"/>
      <c r="EA28" s="224"/>
    </row>
    <row r="29" spans="1:131" ht="26.25" customHeight="1" x14ac:dyDescent="0.2">
      <c r="A29" s="236">
        <v>2</v>
      </c>
      <c r="B29" s="1026" t="s">
        <v>389</v>
      </c>
      <c r="C29" s="1027"/>
      <c r="D29" s="1027"/>
      <c r="E29" s="1027"/>
      <c r="F29" s="1027"/>
      <c r="G29" s="1027"/>
      <c r="H29" s="1027"/>
      <c r="I29" s="1027"/>
      <c r="J29" s="1027"/>
      <c r="K29" s="1027"/>
      <c r="L29" s="1027"/>
      <c r="M29" s="1027"/>
      <c r="N29" s="1027"/>
      <c r="O29" s="1027"/>
      <c r="P29" s="1028"/>
      <c r="Q29" s="1034">
        <v>4743</v>
      </c>
      <c r="R29" s="1035"/>
      <c r="S29" s="1035"/>
      <c r="T29" s="1035"/>
      <c r="U29" s="1035"/>
      <c r="V29" s="1035">
        <v>4423</v>
      </c>
      <c r="W29" s="1035"/>
      <c r="X29" s="1035"/>
      <c r="Y29" s="1035"/>
      <c r="Z29" s="1035"/>
      <c r="AA29" s="1035">
        <v>320</v>
      </c>
      <c r="AB29" s="1035"/>
      <c r="AC29" s="1035"/>
      <c r="AD29" s="1035"/>
      <c r="AE29" s="1036"/>
      <c r="AF29" s="1031">
        <v>320</v>
      </c>
      <c r="AG29" s="1032"/>
      <c r="AH29" s="1032"/>
      <c r="AI29" s="1032"/>
      <c r="AJ29" s="1033"/>
      <c r="AK29" s="967">
        <v>783</v>
      </c>
      <c r="AL29" s="958"/>
      <c r="AM29" s="958"/>
      <c r="AN29" s="958"/>
      <c r="AO29" s="958"/>
      <c r="AP29" s="958" t="s">
        <v>539</v>
      </c>
      <c r="AQ29" s="958"/>
      <c r="AR29" s="958"/>
      <c r="AS29" s="958"/>
      <c r="AT29" s="958"/>
      <c r="AU29" s="958" t="s">
        <v>539</v>
      </c>
      <c r="AV29" s="958"/>
      <c r="AW29" s="958"/>
      <c r="AX29" s="958"/>
      <c r="AY29" s="958"/>
      <c r="AZ29" s="1037" t="s">
        <v>539</v>
      </c>
      <c r="BA29" s="1037"/>
      <c r="BB29" s="1037"/>
      <c r="BC29" s="1037"/>
      <c r="BD29" s="1037"/>
      <c r="BE29" s="959"/>
      <c r="BF29" s="959"/>
      <c r="BG29" s="959"/>
      <c r="BH29" s="959"/>
      <c r="BI29" s="960"/>
      <c r="BJ29" s="226"/>
      <c r="BK29" s="226"/>
      <c r="BL29" s="226"/>
      <c r="BM29" s="226"/>
      <c r="BN29" s="226"/>
      <c r="BO29" s="235"/>
      <c r="BP29" s="235"/>
      <c r="BQ29" s="232">
        <v>23</v>
      </c>
      <c r="BR29" s="233"/>
      <c r="BS29" s="988"/>
      <c r="BT29" s="989"/>
      <c r="BU29" s="989"/>
      <c r="BV29" s="989"/>
      <c r="BW29" s="989"/>
      <c r="BX29" s="989"/>
      <c r="BY29" s="989"/>
      <c r="BZ29" s="989"/>
      <c r="CA29" s="989"/>
      <c r="CB29" s="989"/>
      <c r="CC29" s="989"/>
      <c r="CD29" s="989"/>
      <c r="CE29" s="989"/>
      <c r="CF29" s="989"/>
      <c r="CG29" s="1010"/>
      <c r="CH29" s="985"/>
      <c r="CI29" s="986"/>
      <c r="CJ29" s="986"/>
      <c r="CK29" s="986"/>
      <c r="CL29" s="987"/>
      <c r="CM29" s="985"/>
      <c r="CN29" s="986"/>
      <c r="CO29" s="986"/>
      <c r="CP29" s="986"/>
      <c r="CQ29" s="987"/>
      <c r="CR29" s="985"/>
      <c r="CS29" s="986"/>
      <c r="CT29" s="986"/>
      <c r="CU29" s="986"/>
      <c r="CV29" s="987"/>
      <c r="CW29" s="985"/>
      <c r="CX29" s="986"/>
      <c r="CY29" s="986"/>
      <c r="CZ29" s="986"/>
      <c r="DA29" s="987"/>
      <c r="DB29" s="985"/>
      <c r="DC29" s="986"/>
      <c r="DD29" s="986"/>
      <c r="DE29" s="986"/>
      <c r="DF29" s="987"/>
      <c r="DG29" s="985"/>
      <c r="DH29" s="986"/>
      <c r="DI29" s="986"/>
      <c r="DJ29" s="986"/>
      <c r="DK29" s="987"/>
      <c r="DL29" s="985"/>
      <c r="DM29" s="986"/>
      <c r="DN29" s="986"/>
      <c r="DO29" s="986"/>
      <c r="DP29" s="987"/>
      <c r="DQ29" s="985"/>
      <c r="DR29" s="986"/>
      <c r="DS29" s="986"/>
      <c r="DT29" s="986"/>
      <c r="DU29" s="987"/>
      <c r="DV29" s="988"/>
      <c r="DW29" s="989"/>
      <c r="DX29" s="989"/>
      <c r="DY29" s="989"/>
      <c r="DZ29" s="990"/>
      <c r="EA29" s="224"/>
    </row>
    <row r="30" spans="1:131" ht="26.25" customHeight="1" x14ac:dyDescent="0.2">
      <c r="A30" s="236">
        <v>3</v>
      </c>
      <c r="B30" s="1026" t="s">
        <v>390</v>
      </c>
      <c r="C30" s="1027"/>
      <c r="D30" s="1027"/>
      <c r="E30" s="1027"/>
      <c r="F30" s="1027"/>
      <c r="G30" s="1027"/>
      <c r="H30" s="1027"/>
      <c r="I30" s="1027"/>
      <c r="J30" s="1027"/>
      <c r="K30" s="1027"/>
      <c r="L30" s="1027"/>
      <c r="M30" s="1027"/>
      <c r="N30" s="1027"/>
      <c r="O30" s="1027"/>
      <c r="P30" s="1028"/>
      <c r="Q30" s="1034">
        <v>2061</v>
      </c>
      <c r="R30" s="1035"/>
      <c r="S30" s="1035"/>
      <c r="T30" s="1035"/>
      <c r="U30" s="1035"/>
      <c r="V30" s="1035">
        <v>1967</v>
      </c>
      <c r="W30" s="1035"/>
      <c r="X30" s="1035"/>
      <c r="Y30" s="1035"/>
      <c r="Z30" s="1035"/>
      <c r="AA30" s="1035">
        <v>94</v>
      </c>
      <c r="AB30" s="1035"/>
      <c r="AC30" s="1035"/>
      <c r="AD30" s="1035"/>
      <c r="AE30" s="1036"/>
      <c r="AF30" s="1031">
        <v>94</v>
      </c>
      <c r="AG30" s="1032"/>
      <c r="AH30" s="1032"/>
      <c r="AI30" s="1032"/>
      <c r="AJ30" s="1033"/>
      <c r="AK30" s="967">
        <v>137</v>
      </c>
      <c r="AL30" s="958"/>
      <c r="AM30" s="958"/>
      <c r="AN30" s="958"/>
      <c r="AO30" s="958"/>
      <c r="AP30" s="958" t="s">
        <v>539</v>
      </c>
      <c r="AQ30" s="958"/>
      <c r="AR30" s="958"/>
      <c r="AS30" s="958"/>
      <c r="AT30" s="958"/>
      <c r="AU30" s="958" t="s">
        <v>539</v>
      </c>
      <c r="AV30" s="958"/>
      <c r="AW30" s="958"/>
      <c r="AX30" s="958"/>
      <c r="AY30" s="958"/>
      <c r="AZ30" s="1037" t="s">
        <v>539</v>
      </c>
      <c r="BA30" s="1037"/>
      <c r="BB30" s="1037"/>
      <c r="BC30" s="1037"/>
      <c r="BD30" s="1037"/>
      <c r="BE30" s="959"/>
      <c r="BF30" s="959"/>
      <c r="BG30" s="959"/>
      <c r="BH30" s="959"/>
      <c r="BI30" s="960"/>
      <c r="BJ30" s="226"/>
      <c r="BK30" s="226"/>
      <c r="BL30" s="226"/>
      <c r="BM30" s="226"/>
      <c r="BN30" s="226"/>
      <c r="BO30" s="235"/>
      <c r="BP30" s="235"/>
      <c r="BQ30" s="232">
        <v>24</v>
      </c>
      <c r="BR30" s="233"/>
      <c r="BS30" s="988"/>
      <c r="BT30" s="989"/>
      <c r="BU30" s="989"/>
      <c r="BV30" s="989"/>
      <c r="BW30" s="989"/>
      <c r="BX30" s="989"/>
      <c r="BY30" s="989"/>
      <c r="BZ30" s="989"/>
      <c r="CA30" s="989"/>
      <c r="CB30" s="989"/>
      <c r="CC30" s="989"/>
      <c r="CD30" s="989"/>
      <c r="CE30" s="989"/>
      <c r="CF30" s="989"/>
      <c r="CG30" s="1010"/>
      <c r="CH30" s="985"/>
      <c r="CI30" s="986"/>
      <c r="CJ30" s="986"/>
      <c r="CK30" s="986"/>
      <c r="CL30" s="987"/>
      <c r="CM30" s="985"/>
      <c r="CN30" s="986"/>
      <c r="CO30" s="986"/>
      <c r="CP30" s="986"/>
      <c r="CQ30" s="987"/>
      <c r="CR30" s="985"/>
      <c r="CS30" s="986"/>
      <c r="CT30" s="986"/>
      <c r="CU30" s="986"/>
      <c r="CV30" s="987"/>
      <c r="CW30" s="985"/>
      <c r="CX30" s="986"/>
      <c r="CY30" s="986"/>
      <c r="CZ30" s="986"/>
      <c r="DA30" s="987"/>
      <c r="DB30" s="985"/>
      <c r="DC30" s="986"/>
      <c r="DD30" s="986"/>
      <c r="DE30" s="986"/>
      <c r="DF30" s="987"/>
      <c r="DG30" s="985"/>
      <c r="DH30" s="986"/>
      <c r="DI30" s="986"/>
      <c r="DJ30" s="986"/>
      <c r="DK30" s="987"/>
      <c r="DL30" s="985"/>
      <c r="DM30" s="986"/>
      <c r="DN30" s="986"/>
      <c r="DO30" s="986"/>
      <c r="DP30" s="987"/>
      <c r="DQ30" s="985"/>
      <c r="DR30" s="986"/>
      <c r="DS30" s="986"/>
      <c r="DT30" s="986"/>
      <c r="DU30" s="987"/>
      <c r="DV30" s="988"/>
      <c r="DW30" s="989"/>
      <c r="DX30" s="989"/>
      <c r="DY30" s="989"/>
      <c r="DZ30" s="990"/>
      <c r="EA30" s="224"/>
    </row>
    <row r="31" spans="1:131" ht="26.25" customHeight="1" x14ac:dyDescent="0.2">
      <c r="A31" s="236">
        <v>4</v>
      </c>
      <c r="B31" s="1026"/>
      <c r="C31" s="1027"/>
      <c r="D31" s="1027"/>
      <c r="E31" s="1027"/>
      <c r="F31" s="1027"/>
      <c r="G31" s="1027"/>
      <c r="H31" s="1027"/>
      <c r="I31" s="1027"/>
      <c r="J31" s="1027"/>
      <c r="K31" s="1027"/>
      <c r="L31" s="1027"/>
      <c r="M31" s="1027"/>
      <c r="N31" s="1027"/>
      <c r="O31" s="1027"/>
      <c r="P31" s="1028"/>
      <c r="Q31" s="1034"/>
      <c r="R31" s="1035"/>
      <c r="S31" s="1035"/>
      <c r="T31" s="1035"/>
      <c r="U31" s="1035"/>
      <c r="V31" s="1035"/>
      <c r="W31" s="1035"/>
      <c r="X31" s="1035"/>
      <c r="Y31" s="1035"/>
      <c r="Z31" s="1035"/>
      <c r="AA31" s="1035"/>
      <c r="AB31" s="1035"/>
      <c r="AC31" s="1035"/>
      <c r="AD31" s="1035"/>
      <c r="AE31" s="1036"/>
      <c r="AF31" s="1031"/>
      <c r="AG31" s="1032"/>
      <c r="AH31" s="1032"/>
      <c r="AI31" s="1032"/>
      <c r="AJ31" s="1033"/>
      <c r="AK31" s="967"/>
      <c r="AL31" s="958"/>
      <c r="AM31" s="958"/>
      <c r="AN31" s="958"/>
      <c r="AO31" s="958"/>
      <c r="AP31" s="958"/>
      <c r="AQ31" s="958"/>
      <c r="AR31" s="958"/>
      <c r="AS31" s="958"/>
      <c r="AT31" s="958"/>
      <c r="AU31" s="958"/>
      <c r="AV31" s="958"/>
      <c r="AW31" s="958"/>
      <c r="AX31" s="958"/>
      <c r="AY31" s="958"/>
      <c r="AZ31" s="1037"/>
      <c r="BA31" s="1037"/>
      <c r="BB31" s="1037"/>
      <c r="BC31" s="1037"/>
      <c r="BD31" s="1037"/>
      <c r="BE31" s="959"/>
      <c r="BF31" s="959"/>
      <c r="BG31" s="959"/>
      <c r="BH31" s="959"/>
      <c r="BI31" s="960"/>
      <c r="BJ31" s="226"/>
      <c r="BK31" s="226"/>
      <c r="BL31" s="226"/>
      <c r="BM31" s="226"/>
      <c r="BN31" s="226"/>
      <c r="BO31" s="235"/>
      <c r="BP31" s="235"/>
      <c r="BQ31" s="232">
        <v>25</v>
      </c>
      <c r="BR31" s="233"/>
      <c r="BS31" s="988"/>
      <c r="BT31" s="989"/>
      <c r="BU31" s="989"/>
      <c r="BV31" s="989"/>
      <c r="BW31" s="989"/>
      <c r="BX31" s="989"/>
      <c r="BY31" s="989"/>
      <c r="BZ31" s="989"/>
      <c r="CA31" s="989"/>
      <c r="CB31" s="989"/>
      <c r="CC31" s="989"/>
      <c r="CD31" s="989"/>
      <c r="CE31" s="989"/>
      <c r="CF31" s="989"/>
      <c r="CG31" s="1010"/>
      <c r="CH31" s="985"/>
      <c r="CI31" s="986"/>
      <c r="CJ31" s="986"/>
      <c r="CK31" s="986"/>
      <c r="CL31" s="987"/>
      <c r="CM31" s="985"/>
      <c r="CN31" s="986"/>
      <c r="CO31" s="986"/>
      <c r="CP31" s="986"/>
      <c r="CQ31" s="987"/>
      <c r="CR31" s="985"/>
      <c r="CS31" s="986"/>
      <c r="CT31" s="986"/>
      <c r="CU31" s="986"/>
      <c r="CV31" s="987"/>
      <c r="CW31" s="985"/>
      <c r="CX31" s="986"/>
      <c r="CY31" s="986"/>
      <c r="CZ31" s="986"/>
      <c r="DA31" s="987"/>
      <c r="DB31" s="985"/>
      <c r="DC31" s="986"/>
      <c r="DD31" s="986"/>
      <c r="DE31" s="986"/>
      <c r="DF31" s="987"/>
      <c r="DG31" s="985"/>
      <c r="DH31" s="986"/>
      <c r="DI31" s="986"/>
      <c r="DJ31" s="986"/>
      <c r="DK31" s="987"/>
      <c r="DL31" s="985"/>
      <c r="DM31" s="986"/>
      <c r="DN31" s="986"/>
      <c r="DO31" s="986"/>
      <c r="DP31" s="987"/>
      <c r="DQ31" s="985"/>
      <c r="DR31" s="986"/>
      <c r="DS31" s="986"/>
      <c r="DT31" s="986"/>
      <c r="DU31" s="987"/>
      <c r="DV31" s="988"/>
      <c r="DW31" s="989"/>
      <c r="DX31" s="989"/>
      <c r="DY31" s="989"/>
      <c r="DZ31" s="990"/>
      <c r="EA31" s="224"/>
    </row>
    <row r="32" spans="1:131" ht="26.25" customHeight="1" x14ac:dyDescent="0.2">
      <c r="A32" s="236">
        <v>5</v>
      </c>
      <c r="B32" s="1026"/>
      <c r="C32" s="1027"/>
      <c r="D32" s="1027"/>
      <c r="E32" s="1027"/>
      <c r="F32" s="1027"/>
      <c r="G32" s="1027"/>
      <c r="H32" s="1027"/>
      <c r="I32" s="1027"/>
      <c r="J32" s="1027"/>
      <c r="K32" s="1027"/>
      <c r="L32" s="1027"/>
      <c r="M32" s="1027"/>
      <c r="N32" s="1027"/>
      <c r="O32" s="1027"/>
      <c r="P32" s="1028"/>
      <c r="Q32" s="1034"/>
      <c r="R32" s="1035"/>
      <c r="S32" s="1035"/>
      <c r="T32" s="1035"/>
      <c r="U32" s="1035"/>
      <c r="V32" s="1035"/>
      <c r="W32" s="1035"/>
      <c r="X32" s="1035"/>
      <c r="Y32" s="1035"/>
      <c r="Z32" s="1035"/>
      <c r="AA32" s="1035"/>
      <c r="AB32" s="1035"/>
      <c r="AC32" s="1035"/>
      <c r="AD32" s="1035"/>
      <c r="AE32" s="1036"/>
      <c r="AF32" s="1031"/>
      <c r="AG32" s="1032"/>
      <c r="AH32" s="1032"/>
      <c r="AI32" s="1032"/>
      <c r="AJ32" s="1033"/>
      <c r="AK32" s="967"/>
      <c r="AL32" s="958"/>
      <c r="AM32" s="958"/>
      <c r="AN32" s="958"/>
      <c r="AO32" s="958"/>
      <c r="AP32" s="958"/>
      <c r="AQ32" s="958"/>
      <c r="AR32" s="958"/>
      <c r="AS32" s="958"/>
      <c r="AT32" s="958"/>
      <c r="AU32" s="958"/>
      <c r="AV32" s="958"/>
      <c r="AW32" s="958"/>
      <c r="AX32" s="958"/>
      <c r="AY32" s="958"/>
      <c r="AZ32" s="1037"/>
      <c r="BA32" s="1037"/>
      <c r="BB32" s="1037"/>
      <c r="BC32" s="1037"/>
      <c r="BD32" s="1037"/>
      <c r="BE32" s="959"/>
      <c r="BF32" s="959"/>
      <c r="BG32" s="959"/>
      <c r="BH32" s="959"/>
      <c r="BI32" s="960"/>
      <c r="BJ32" s="226"/>
      <c r="BK32" s="226"/>
      <c r="BL32" s="226"/>
      <c r="BM32" s="226"/>
      <c r="BN32" s="226"/>
      <c r="BO32" s="235"/>
      <c r="BP32" s="235"/>
      <c r="BQ32" s="232">
        <v>26</v>
      </c>
      <c r="BR32" s="233"/>
      <c r="BS32" s="988"/>
      <c r="BT32" s="989"/>
      <c r="BU32" s="989"/>
      <c r="BV32" s="989"/>
      <c r="BW32" s="989"/>
      <c r="BX32" s="989"/>
      <c r="BY32" s="989"/>
      <c r="BZ32" s="989"/>
      <c r="CA32" s="989"/>
      <c r="CB32" s="989"/>
      <c r="CC32" s="989"/>
      <c r="CD32" s="989"/>
      <c r="CE32" s="989"/>
      <c r="CF32" s="989"/>
      <c r="CG32" s="1010"/>
      <c r="CH32" s="985"/>
      <c r="CI32" s="986"/>
      <c r="CJ32" s="986"/>
      <c r="CK32" s="986"/>
      <c r="CL32" s="987"/>
      <c r="CM32" s="985"/>
      <c r="CN32" s="986"/>
      <c r="CO32" s="986"/>
      <c r="CP32" s="986"/>
      <c r="CQ32" s="987"/>
      <c r="CR32" s="985"/>
      <c r="CS32" s="986"/>
      <c r="CT32" s="986"/>
      <c r="CU32" s="986"/>
      <c r="CV32" s="987"/>
      <c r="CW32" s="985"/>
      <c r="CX32" s="986"/>
      <c r="CY32" s="986"/>
      <c r="CZ32" s="986"/>
      <c r="DA32" s="987"/>
      <c r="DB32" s="985"/>
      <c r="DC32" s="986"/>
      <c r="DD32" s="986"/>
      <c r="DE32" s="986"/>
      <c r="DF32" s="987"/>
      <c r="DG32" s="985"/>
      <c r="DH32" s="986"/>
      <c r="DI32" s="986"/>
      <c r="DJ32" s="986"/>
      <c r="DK32" s="987"/>
      <c r="DL32" s="985"/>
      <c r="DM32" s="986"/>
      <c r="DN32" s="986"/>
      <c r="DO32" s="986"/>
      <c r="DP32" s="987"/>
      <c r="DQ32" s="985"/>
      <c r="DR32" s="986"/>
      <c r="DS32" s="986"/>
      <c r="DT32" s="986"/>
      <c r="DU32" s="987"/>
      <c r="DV32" s="988"/>
      <c r="DW32" s="989"/>
      <c r="DX32" s="989"/>
      <c r="DY32" s="989"/>
      <c r="DZ32" s="990"/>
      <c r="EA32" s="224"/>
    </row>
    <row r="33" spans="1:131" ht="26.25" customHeight="1" x14ac:dyDescent="0.2">
      <c r="A33" s="236">
        <v>6</v>
      </c>
      <c r="B33" s="1026"/>
      <c r="C33" s="1027"/>
      <c r="D33" s="1027"/>
      <c r="E33" s="1027"/>
      <c r="F33" s="1027"/>
      <c r="G33" s="1027"/>
      <c r="H33" s="1027"/>
      <c r="I33" s="1027"/>
      <c r="J33" s="1027"/>
      <c r="K33" s="1027"/>
      <c r="L33" s="1027"/>
      <c r="M33" s="1027"/>
      <c r="N33" s="1027"/>
      <c r="O33" s="1027"/>
      <c r="P33" s="1028"/>
      <c r="Q33" s="1034"/>
      <c r="R33" s="1035"/>
      <c r="S33" s="1035"/>
      <c r="T33" s="1035"/>
      <c r="U33" s="1035"/>
      <c r="V33" s="1035"/>
      <c r="W33" s="1035"/>
      <c r="X33" s="1035"/>
      <c r="Y33" s="1035"/>
      <c r="Z33" s="1035"/>
      <c r="AA33" s="1035"/>
      <c r="AB33" s="1035"/>
      <c r="AC33" s="1035"/>
      <c r="AD33" s="1035"/>
      <c r="AE33" s="1036"/>
      <c r="AF33" s="1031"/>
      <c r="AG33" s="1032"/>
      <c r="AH33" s="1032"/>
      <c r="AI33" s="1032"/>
      <c r="AJ33" s="1033"/>
      <c r="AK33" s="967"/>
      <c r="AL33" s="958"/>
      <c r="AM33" s="958"/>
      <c r="AN33" s="958"/>
      <c r="AO33" s="958"/>
      <c r="AP33" s="958"/>
      <c r="AQ33" s="958"/>
      <c r="AR33" s="958"/>
      <c r="AS33" s="958"/>
      <c r="AT33" s="958"/>
      <c r="AU33" s="958"/>
      <c r="AV33" s="958"/>
      <c r="AW33" s="958"/>
      <c r="AX33" s="958"/>
      <c r="AY33" s="958"/>
      <c r="AZ33" s="1037"/>
      <c r="BA33" s="1037"/>
      <c r="BB33" s="1037"/>
      <c r="BC33" s="1037"/>
      <c r="BD33" s="1037"/>
      <c r="BE33" s="959"/>
      <c r="BF33" s="959"/>
      <c r="BG33" s="959"/>
      <c r="BH33" s="959"/>
      <c r="BI33" s="960"/>
      <c r="BJ33" s="226"/>
      <c r="BK33" s="226"/>
      <c r="BL33" s="226"/>
      <c r="BM33" s="226"/>
      <c r="BN33" s="226"/>
      <c r="BO33" s="235"/>
      <c r="BP33" s="235"/>
      <c r="BQ33" s="232">
        <v>27</v>
      </c>
      <c r="BR33" s="233"/>
      <c r="BS33" s="988"/>
      <c r="BT33" s="989"/>
      <c r="BU33" s="989"/>
      <c r="BV33" s="989"/>
      <c r="BW33" s="989"/>
      <c r="BX33" s="989"/>
      <c r="BY33" s="989"/>
      <c r="BZ33" s="989"/>
      <c r="CA33" s="989"/>
      <c r="CB33" s="989"/>
      <c r="CC33" s="989"/>
      <c r="CD33" s="989"/>
      <c r="CE33" s="989"/>
      <c r="CF33" s="989"/>
      <c r="CG33" s="1010"/>
      <c r="CH33" s="985"/>
      <c r="CI33" s="986"/>
      <c r="CJ33" s="986"/>
      <c r="CK33" s="986"/>
      <c r="CL33" s="987"/>
      <c r="CM33" s="985"/>
      <c r="CN33" s="986"/>
      <c r="CO33" s="986"/>
      <c r="CP33" s="986"/>
      <c r="CQ33" s="987"/>
      <c r="CR33" s="985"/>
      <c r="CS33" s="986"/>
      <c r="CT33" s="986"/>
      <c r="CU33" s="986"/>
      <c r="CV33" s="987"/>
      <c r="CW33" s="985"/>
      <c r="CX33" s="986"/>
      <c r="CY33" s="986"/>
      <c r="CZ33" s="986"/>
      <c r="DA33" s="987"/>
      <c r="DB33" s="985"/>
      <c r="DC33" s="986"/>
      <c r="DD33" s="986"/>
      <c r="DE33" s="986"/>
      <c r="DF33" s="987"/>
      <c r="DG33" s="985"/>
      <c r="DH33" s="986"/>
      <c r="DI33" s="986"/>
      <c r="DJ33" s="986"/>
      <c r="DK33" s="987"/>
      <c r="DL33" s="985"/>
      <c r="DM33" s="986"/>
      <c r="DN33" s="986"/>
      <c r="DO33" s="986"/>
      <c r="DP33" s="987"/>
      <c r="DQ33" s="985"/>
      <c r="DR33" s="986"/>
      <c r="DS33" s="986"/>
      <c r="DT33" s="986"/>
      <c r="DU33" s="987"/>
      <c r="DV33" s="988"/>
      <c r="DW33" s="989"/>
      <c r="DX33" s="989"/>
      <c r="DY33" s="989"/>
      <c r="DZ33" s="990"/>
      <c r="EA33" s="224"/>
    </row>
    <row r="34" spans="1:131" ht="26.25" customHeight="1" x14ac:dyDescent="0.2">
      <c r="A34" s="236">
        <v>7</v>
      </c>
      <c r="B34" s="1026"/>
      <c r="C34" s="1027"/>
      <c r="D34" s="1027"/>
      <c r="E34" s="1027"/>
      <c r="F34" s="1027"/>
      <c r="G34" s="1027"/>
      <c r="H34" s="1027"/>
      <c r="I34" s="1027"/>
      <c r="J34" s="1027"/>
      <c r="K34" s="1027"/>
      <c r="L34" s="1027"/>
      <c r="M34" s="1027"/>
      <c r="N34" s="1027"/>
      <c r="O34" s="1027"/>
      <c r="P34" s="1028"/>
      <c r="Q34" s="1034"/>
      <c r="R34" s="1035"/>
      <c r="S34" s="1035"/>
      <c r="T34" s="1035"/>
      <c r="U34" s="1035"/>
      <c r="V34" s="1035"/>
      <c r="W34" s="1035"/>
      <c r="X34" s="1035"/>
      <c r="Y34" s="1035"/>
      <c r="Z34" s="1035"/>
      <c r="AA34" s="1035"/>
      <c r="AB34" s="1035"/>
      <c r="AC34" s="1035"/>
      <c r="AD34" s="1035"/>
      <c r="AE34" s="1036"/>
      <c r="AF34" s="1031"/>
      <c r="AG34" s="1032"/>
      <c r="AH34" s="1032"/>
      <c r="AI34" s="1032"/>
      <c r="AJ34" s="1033"/>
      <c r="AK34" s="967"/>
      <c r="AL34" s="958"/>
      <c r="AM34" s="958"/>
      <c r="AN34" s="958"/>
      <c r="AO34" s="958"/>
      <c r="AP34" s="958"/>
      <c r="AQ34" s="958"/>
      <c r="AR34" s="958"/>
      <c r="AS34" s="958"/>
      <c r="AT34" s="958"/>
      <c r="AU34" s="958"/>
      <c r="AV34" s="958"/>
      <c r="AW34" s="958"/>
      <c r="AX34" s="958"/>
      <c r="AY34" s="958"/>
      <c r="AZ34" s="1037"/>
      <c r="BA34" s="1037"/>
      <c r="BB34" s="1037"/>
      <c r="BC34" s="1037"/>
      <c r="BD34" s="1037"/>
      <c r="BE34" s="959"/>
      <c r="BF34" s="959"/>
      <c r="BG34" s="959"/>
      <c r="BH34" s="959"/>
      <c r="BI34" s="960"/>
      <c r="BJ34" s="226"/>
      <c r="BK34" s="226"/>
      <c r="BL34" s="226"/>
      <c r="BM34" s="226"/>
      <c r="BN34" s="226"/>
      <c r="BO34" s="235"/>
      <c r="BP34" s="235"/>
      <c r="BQ34" s="232">
        <v>28</v>
      </c>
      <c r="BR34" s="233"/>
      <c r="BS34" s="988"/>
      <c r="BT34" s="989"/>
      <c r="BU34" s="989"/>
      <c r="BV34" s="989"/>
      <c r="BW34" s="989"/>
      <c r="BX34" s="989"/>
      <c r="BY34" s="989"/>
      <c r="BZ34" s="989"/>
      <c r="CA34" s="989"/>
      <c r="CB34" s="989"/>
      <c r="CC34" s="989"/>
      <c r="CD34" s="989"/>
      <c r="CE34" s="989"/>
      <c r="CF34" s="989"/>
      <c r="CG34" s="1010"/>
      <c r="CH34" s="985"/>
      <c r="CI34" s="986"/>
      <c r="CJ34" s="986"/>
      <c r="CK34" s="986"/>
      <c r="CL34" s="987"/>
      <c r="CM34" s="985"/>
      <c r="CN34" s="986"/>
      <c r="CO34" s="986"/>
      <c r="CP34" s="986"/>
      <c r="CQ34" s="987"/>
      <c r="CR34" s="985"/>
      <c r="CS34" s="986"/>
      <c r="CT34" s="986"/>
      <c r="CU34" s="986"/>
      <c r="CV34" s="987"/>
      <c r="CW34" s="985"/>
      <c r="CX34" s="986"/>
      <c r="CY34" s="986"/>
      <c r="CZ34" s="986"/>
      <c r="DA34" s="987"/>
      <c r="DB34" s="985"/>
      <c r="DC34" s="986"/>
      <c r="DD34" s="986"/>
      <c r="DE34" s="986"/>
      <c r="DF34" s="987"/>
      <c r="DG34" s="985"/>
      <c r="DH34" s="986"/>
      <c r="DI34" s="986"/>
      <c r="DJ34" s="986"/>
      <c r="DK34" s="987"/>
      <c r="DL34" s="985"/>
      <c r="DM34" s="986"/>
      <c r="DN34" s="986"/>
      <c r="DO34" s="986"/>
      <c r="DP34" s="987"/>
      <c r="DQ34" s="985"/>
      <c r="DR34" s="986"/>
      <c r="DS34" s="986"/>
      <c r="DT34" s="986"/>
      <c r="DU34" s="987"/>
      <c r="DV34" s="988"/>
      <c r="DW34" s="989"/>
      <c r="DX34" s="989"/>
      <c r="DY34" s="989"/>
      <c r="DZ34" s="990"/>
      <c r="EA34" s="224"/>
    </row>
    <row r="35" spans="1:131" ht="26.25" customHeight="1" x14ac:dyDescent="0.2">
      <c r="A35" s="236">
        <v>8</v>
      </c>
      <c r="B35" s="1026"/>
      <c r="C35" s="1027"/>
      <c r="D35" s="1027"/>
      <c r="E35" s="1027"/>
      <c r="F35" s="1027"/>
      <c r="G35" s="1027"/>
      <c r="H35" s="1027"/>
      <c r="I35" s="1027"/>
      <c r="J35" s="1027"/>
      <c r="K35" s="1027"/>
      <c r="L35" s="1027"/>
      <c r="M35" s="1027"/>
      <c r="N35" s="1027"/>
      <c r="O35" s="1027"/>
      <c r="P35" s="1028"/>
      <c r="Q35" s="1034"/>
      <c r="R35" s="1035"/>
      <c r="S35" s="1035"/>
      <c r="T35" s="1035"/>
      <c r="U35" s="1035"/>
      <c r="V35" s="1035"/>
      <c r="W35" s="1035"/>
      <c r="X35" s="1035"/>
      <c r="Y35" s="1035"/>
      <c r="Z35" s="1035"/>
      <c r="AA35" s="1035"/>
      <c r="AB35" s="1035"/>
      <c r="AC35" s="1035"/>
      <c r="AD35" s="1035"/>
      <c r="AE35" s="1036"/>
      <c r="AF35" s="1031"/>
      <c r="AG35" s="1032"/>
      <c r="AH35" s="1032"/>
      <c r="AI35" s="1032"/>
      <c r="AJ35" s="1033"/>
      <c r="AK35" s="967"/>
      <c r="AL35" s="958"/>
      <c r="AM35" s="958"/>
      <c r="AN35" s="958"/>
      <c r="AO35" s="958"/>
      <c r="AP35" s="958"/>
      <c r="AQ35" s="958"/>
      <c r="AR35" s="958"/>
      <c r="AS35" s="958"/>
      <c r="AT35" s="958"/>
      <c r="AU35" s="958"/>
      <c r="AV35" s="958"/>
      <c r="AW35" s="958"/>
      <c r="AX35" s="958"/>
      <c r="AY35" s="958"/>
      <c r="AZ35" s="1037"/>
      <c r="BA35" s="1037"/>
      <c r="BB35" s="1037"/>
      <c r="BC35" s="1037"/>
      <c r="BD35" s="1037"/>
      <c r="BE35" s="959"/>
      <c r="BF35" s="959"/>
      <c r="BG35" s="959"/>
      <c r="BH35" s="959"/>
      <c r="BI35" s="960"/>
      <c r="BJ35" s="226"/>
      <c r="BK35" s="226"/>
      <c r="BL35" s="226"/>
      <c r="BM35" s="226"/>
      <c r="BN35" s="226"/>
      <c r="BO35" s="235"/>
      <c r="BP35" s="235"/>
      <c r="BQ35" s="232">
        <v>29</v>
      </c>
      <c r="BR35" s="233"/>
      <c r="BS35" s="988"/>
      <c r="BT35" s="989"/>
      <c r="BU35" s="989"/>
      <c r="BV35" s="989"/>
      <c r="BW35" s="989"/>
      <c r="BX35" s="989"/>
      <c r="BY35" s="989"/>
      <c r="BZ35" s="989"/>
      <c r="CA35" s="989"/>
      <c r="CB35" s="989"/>
      <c r="CC35" s="989"/>
      <c r="CD35" s="989"/>
      <c r="CE35" s="989"/>
      <c r="CF35" s="989"/>
      <c r="CG35" s="1010"/>
      <c r="CH35" s="985"/>
      <c r="CI35" s="986"/>
      <c r="CJ35" s="986"/>
      <c r="CK35" s="986"/>
      <c r="CL35" s="987"/>
      <c r="CM35" s="985"/>
      <c r="CN35" s="986"/>
      <c r="CO35" s="986"/>
      <c r="CP35" s="986"/>
      <c r="CQ35" s="987"/>
      <c r="CR35" s="985"/>
      <c r="CS35" s="986"/>
      <c r="CT35" s="986"/>
      <c r="CU35" s="986"/>
      <c r="CV35" s="987"/>
      <c r="CW35" s="985"/>
      <c r="CX35" s="986"/>
      <c r="CY35" s="986"/>
      <c r="CZ35" s="986"/>
      <c r="DA35" s="987"/>
      <c r="DB35" s="985"/>
      <c r="DC35" s="986"/>
      <c r="DD35" s="986"/>
      <c r="DE35" s="986"/>
      <c r="DF35" s="987"/>
      <c r="DG35" s="985"/>
      <c r="DH35" s="986"/>
      <c r="DI35" s="986"/>
      <c r="DJ35" s="986"/>
      <c r="DK35" s="987"/>
      <c r="DL35" s="985"/>
      <c r="DM35" s="986"/>
      <c r="DN35" s="986"/>
      <c r="DO35" s="986"/>
      <c r="DP35" s="987"/>
      <c r="DQ35" s="985"/>
      <c r="DR35" s="986"/>
      <c r="DS35" s="986"/>
      <c r="DT35" s="986"/>
      <c r="DU35" s="987"/>
      <c r="DV35" s="988"/>
      <c r="DW35" s="989"/>
      <c r="DX35" s="989"/>
      <c r="DY35" s="989"/>
      <c r="DZ35" s="990"/>
      <c r="EA35" s="224"/>
    </row>
    <row r="36" spans="1:131" ht="26.25" customHeight="1" x14ac:dyDescent="0.2">
      <c r="A36" s="236">
        <v>9</v>
      </c>
      <c r="B36" s="1026"/>
      <c r="C36" s="1027"/>
      <c r="D36" s="1027"/>
      <c r="E36" s="1027"/>
      <c r="F36" s="1027"/>
      <c r="G36" s="1027"/>
      <c r="H36" s="1027"/>
      <c r="I36" s="1027"/>
      <c r="J36" s="1027"/>
      <c r="K36" s="1027"/>
      <c r="L36" s="1027"/>
      <c r="M36" s="1027"/>
      <c r="N36" s="1027"/>
      <c r="O36" s="1027"/>
      <c r="P36" s="1028"/>
      <c r="Q36" s="1034"/>
      <c r="R36" s="1035"/>
      <c r="S36" s="1035"/>
      <c r="T36" s="1035"/>
      <c r="U36" s="1035"/>
      <c r="V36" s="1035"/>
      <c r="W36" s="1035"/>
      <c r="X36" s="1035"/>
      <c r="Y36" s="1035"/>
      <c r="Z36" s="1035"/>
      <c r="AA36" s="1035"/>
      <c r="AB36" s="1035"/>
      <c r="AC36" s="1035"/>
      <c r="AD36" s="1035"/>
      <c r="AE36" s="1036"/>
      <c r="AF36" s="1031"/>
      <c r="AG36" s="1032"/>
      <c r="AH36" s="1032"/>
      <c r="AI36" s="1032"/>
      <c r="AJ36" s="1033"/>
      <c r="AK36" s="967"/>
      <c r="AL36" s="958"/>
      <c r="AM36" s="958"/>
      <c r="AN36" s="958"/>
      <c r="AO36" s="958"/>
      <c r="AP36" s="958"/>
      <c r="AQ36" s="958"/>
      <c r="AR36" s="958"/>
      <c r="AS36" s="958"/>
      <c r="AT36" s="958"/>
      <c r="AU36" s="958"/>
      <c r="AV36" s="958"/>
      <c r="AW36" s="958"/>
      <c r="AX36" s="958"/>
      <c r="AY36" s="958"/>
      <c r="AZ36" s="1037"/>
      <c r="BA36" s="1037"/>
      <c r="BB36" s="1037"/>
      <c r="BC36" s="1037"/>
      <c r="BD36" s="1037"/>
      <c r="BE36" s="959"/>
      <c r="BF36" s="959"/>
      <c r="BG36" s="959"/>
      <c r="BH36" s="959"/>
      <c r="BI36" s="960"/>
      <c r="BJ36" s="226"/>
      <c r="BK36" s="226"/>
      <c r="BL36" s="226"/>
      <c r="BM36" s="226"/>
      <c r="BN36" s="226"/>
      <c r="BO36" s="235"/>
      <c r="BP36" s="235"/>
      <c r="BQ36" s="232">
        <v>30</v>
      </c>
      <c r="BR36" s="233"/>
      <c r="BS36" s="988"/>
      <c r="BT36" s="989"/>
      <c r="BU36" s="989"/>
      <c r="BV36" s="989"/>
      <c r="BW36" s="989"/>
      <c r="BX36" s="989"/>
      <c r="BY36" s="989"/>
      <c r="BZ36" s="989"/>
      <c r="CA36" s="989"/>
      <c r="CB36" s="989"/>
      <c r="CC36" s="989"/>
      <c r="CD36" s="989"/>
      <c r="CE36" s="989"/>
      <c r="CF36" s="989"/>
      <c r="CG36" s="1010"/>
      <c r="CH36" s="985"/>
      <c r="CI36" s="986"/>
      <c r="CJ36" s="986"/>
      <c r="CK36" s="986"/>
      <c r="CL36" s="987"/>
      <c r="CM36" s="985"/>
      <c r="CN36" s="986"/>
      <c r="CO36" s="986"/>
      <c r="CP36" s="986"/>
      <c r="CQ36" s="987"/>
      <c r="CR36" s="985"/>
      <c r="CS36" s="986"/>
      <c r="CT36" s="986"/>
      <c r="CU36" s="986"/>
      <c r="CV36" s="987"/>
      <c r="CW36" s="985"/>
      <c r="CX36" s="986"/>
      <c r="CY36" s="986"/>
      <c r="CZ36" s="986"/>
      <c r="DA36" s="987"/>
      <c r="DB36" s="985"/>
      <c r="DC36" s="986"/>
      <c r="DD36" s="986"/>
      <c r="DE36" s="986"/>
      <c r="DF36" s="987"/>
      <c r="DG36" s="985"/>
      <c r="DH36" s="986"/>
      <c r="DI36" s="986"/>
      <c r="DJ36" s="986"/>
      <c r="DK36" s="987"/>
      <c r="DL36" s="985"/>
      <c r="DM36" s="986"/>
      <c r="DN36" s="986"/>
      <c r="DO36" s="986"/>
      <c r="DP36" s="987"/>
      <c r="DQ36" s="985"/>
      <c r="DR36" s="986"/>
      <c r="DS36" s="986"/>
      <c r="DT36" s="986"/>
      <c r="DU36" s="987"/>
      <c r="DV36" s="988"/>
      <c r="DW36" s="989"/>
      <c r="DX36" s="989"/>
      <c r="DY36" s="989"/>
      <c r="DZ36" s="990"/>
      <c r="EA36" s="224"/>
    </row>
    <row r="37" spans="1:131" ht="26.25" customHeight="1" x14ac:dyDescent="0.2">
      <c r="A37" s="236">
        <v>10</v>
      </c>
      <c r="B37" s="1026"/>
      <c r="C37" s="1027"/>
      <c r="D37" s="1027"/>
      <c r="E37" s="1027"/>
      <c r="F37" s="1027"/>
      <c r="G37" s="1027"/>
      <c r="H37" s="1027"/>
      <c r="I37" s="1027"/>
      <c r="J37" s="1027"/>
      <c r="K37" s="1027"/>
      <c r="L37" s="1027"/>
      <c r="M37" s="1027"/>
      <c r="N37" s="1027"/>
      <c r="O37" s="1027"/>
      <c r="P37" s="1028"/>
      <c r="Q37" s="1034"/>
      <c r="R37" s="1035"/>
      <c r="S37" s="1035"/>
      <c r="T37" s="1035"/>
      <c r="U37" s="1035"/>
      <c r="V37" s="1035"/>
      <c r="W37" s="1035"/>
      <c r="X37" s="1035"/>
      <c r="Y37" s="1035"/>
      <c r="Z37" s="1035"/>
      <c r="AA37" s="1035"/>
      <c r="AB37" s="1035"/>
      <c r="AC37" s="1035"/>
      <c r="AD37" s="1035"/>
      <c r="AE37" s="1036"/>
      <c r="AF37" s="1031"/>
      <c r="AG37" s="1032"/>
      <c r="AH37" s="1032"/>
      <c r="AI37" s="1032"/>
      <c r="AJ37" s="1033"/>
      <c r="AK37" s="967"/>
      <c r="AL37" s="958"/>
      <c r="AM37" s="958"/>
      <c r="AN37" s="958"/>
      <c r="AO37" s="958"/>
      <c r="AP37" s="958"/>
      <c r="AQ37" s="958"/>
      <c r="AR37" s="958"/>
      <c r="AS37" s="958"/>
      <c r="AT37" s="958"/>
      <c r="AU37" s="958"/>
      <c r="AV37" s="958"/>
      <c r="AW37" s="958"/>
      <c r="AX37" s="958"/>
      <c r="AY37" s="958"/>
      <c r="AZ37" s="1037"/>
      <c r="BA37" s="1037"/>
      <c r="BB37" s="1037"/>
      <c r="BC37" s="1037"/>
      <c r="BD37" s="1037"/>
      <c r="BE37" s="959"/>
      <c r="BF37" s="959"/>
      <c r="BG37" s="959"/>
      <c r="BH37" s="959"/>
      <c r="BI37" s="960"/>
      <c r="BJ37" s="226"/>
      <c r="BK37" s="226"/>
      <c r="BL37" s="226"/>
      <c r="BM37" s="226"/>
      <c r="BN37" s="226"/>
      <c r="BO37" s="235"/>
      <c r="BP37" s="235"/>
      <c r="BQ37" s="232">
        <v>31</v>
      </c>
      <c r="BR37" s="233"/>
      <c r="BS37" s="988"/>
      <c r="BT37" s="989"/>
      <c r="BU37" s="989"/>
      <c r="BV37" s="989"/>
      <c r="BW37" s="989"/>
      <c r="BX37" s="989"/>
      <c r="BY37" s="989"/>
      <c r="BZ37" s="989"/>
      <c r="CA37" s="989"/>
      <c r="CB37" s="989"/>
      <c r="CC37" s="989"/>
      <c r="CD37" s="989"/>
      <c r="CE37" s="989"/>
      <c r="CF37" s="989"/>
      <c r="CG37" s="1010"/>
      <c r="CH37" s="985"/>
      <c r="CI37" s="986"/>
      <c r="CJ37" s="986"/>
      <c r="CK37" s="986"/>
      <c r="CL37" s="987"/>
      <c r="CM37" s="985"/>
      <c r="CN37" s="986"/>
      <c r="CO37" s="986"/>
      <c r="CP37" s="986"/>
      <c r="CQ37" s="987"/>
      <c r="CR37" s="985"/>
      <c r="CS37" s="986"/>
      <c r="CT37" s="986"/>
      <c r="CU37" s="986"/>
      <c r="CV37" s="987"/>
      <c r="CW37" s="985"/>
      <c r="CX37" s="986"/>
      <c r="CY37" s="986"/>
      <c r="CZ37" s="986"/>
      <c r="DA37" s="987"/>
      <c r="DB37" s="985"/>
      <c r="DC37" s="986"/>
      <c r="DD37" s="986"/>
      <c r="DE37" s="986"/>
      <c r="DF37" s="987"/>
      <c r="DG37" s="985"/>
      <c r="DH37" s="986"/>
      <c r="DI37" s="986"/>
      <c r="DJ37" s="986"/>
      <c r="DK37" s="987"/>
      <c r="DL37" s="985"/>
      <c r="DM37" s="986"/>
      <c r="DN37" s="986"/>
      <c r="DO37" s="986"/>
      <c r="DP37" s="987"/>
      <c r="DQ37" s="985"/>
      <c r="DR37" s="986"/>
      <c r="DS37" s="986"/>
      <c r="DT37" s="986"/>
      <c r="DU37" s="987"/>
      <c r="DV37" s="988"/>
      <c r="DW37" s="989"/>
      <c r="DX37" s="989"/>
      <c r="DY37" s="989"/>
      <c r="DZ37" s="990"/>
      <c r="EA37" s="224"/>
    </row>
    <row r="38" spans="1:131" ht="26.25" customHeight="1" x14ac:dyDescent="0.2">
      <c r="A38" s="236">
        <v>11</v>
      </c>
      <c r="B38" s="1026"/>
      <c r="C38" s="1027"/>
      <c r="D38" s="1027"/>
      <c r="E38" s="1027"/>
      <c r="F38" s="1027"/>
      <c r="G38" s="1027"/>
      <c r="H38" s="1027"/>
      <c r="I38" s="1027"/>
      <c r="J38" s="1027"/>
      <c r="K38" s="1027"/>
      <c r="L38" s="1027"/>
      <c r="M38" s="1027"/>
      <c r="N38" s="1027"/>
      <c r="O38" s="1027"/>
      <c r="P38" s="1028"/>
      <c r="Q38" s="1034"/>
      <c r="R38" s="1035"/>
      <c r="S38" s="1035"/>
      <c r="T38" s="1035"/>
      <c r="U38" s="1035"/>
      <c r="V38" s="1035"/>
      <c r="W38" s="1035"/>
      <c r="X38" s="1035"/>
      <c r="Y38" s="1035"/>
      <c r="Z38" s="1035"/>
      <c r="AA38" s="1035"/>
      <c r="AB38" s="1035"/>
      <c r="AC38" s="1035"/>
      <c r="AD38" s="1035"/>
      <c r="AE38" s="1036"/>
      <c r="AF38" s="1031"/>
      <c r="AG38" s="1032"/>
      <c r="AH38" s="1032"/>
      <c r="AI38" s="1032"/>
      <c r="AJ38" s="1033"/>
      <c r="AK38" s="967"/>
      <c r="AL38" s="958"/>
      <c r="AM38" s="958"/>
      <c r="AN38" s="958"/>
      <c r="AO38" s="958"/>
      <c r="AP38" s="958"/>
      <c r="AQ38" s="958"/>
      <c r="AR38" s="958"/>
      <c r="AS38" s="958"/>
      <c r="AT38" s="958"/>
      <c r="AU38" s="958"/>
      <c r="AV38" s="958"/>
      <c r="AW38" s="958"/>
      <c r="AX38" s="958"/>
      <c r="AY38" s="958"/>
      <c r="AZ38" s="1037"/>
      <c r="BA38" s="1037"/>
      <c r="BB38" s="1037"/>
      <c r="BC38" s="1037"/>
      <c r="BD38" s="1037"/>
      <c r="BE38" s="959"/>
      <c r="BF38" s="959"/>
      <c r="BG38" s="959"/>
      <c r="BH38" s="959"/>
      <c r="BI38" s="960"/>
      <c r="BJ38" s="226"/>
      <c r="BK38" s="226"/>
      <c r="BL38" s="226"/>
      <c r="BM38" s="226"/>
      <c r="BN38" s="226"/>
      <c r="BO38" s="235"/>
      <c r="BP38" s="235"/>
      <c r="BQ38" s="232">
        <v>32</v>
      </c>
      <c r="BR38" s="233"/>
      <c r="BS38" s="988"/>
      <c r="BT38" s="989"/>
      <c r="BU38" s="989"/>
      <c r="BV38" s="989"/>
      <c r="BW38" s="989"/>
      <c r="BX38" s="989"/>
      <c r="BY38" s="989"/>
      <c r="BZ38" s="989"/>
      <c r="CA38" s="989"/>
      <c r="CB38" s="989"/>
      <c r="CC38" s="989"/>
      <c r="CD38" s="989"/>
      <c r="CE38" s="989"/>
      <c r="CF38" s="989"/>
      <c r="CG38" s="1010"/>
      <c r="CH38" s="985"/>
      <c r="CI38" s="986"/>
      <c r="CJ38" s="986"/>
      <c r="CK38" s="986"/>
      <c r="CL38" s="987"/>
      <c r="CM38" s="985"/>
      <c r="CN38" s="986"/>
      <c r="CO38" s="986"/>
      <c r="CP38" s="986"/>
      <c r="CQ38" s="987"/>
      <c r="CR38" s="985"/>
      <c r="CS38" s="986"/>
      <c r="CT38" s="986"/>
      <c r="CU38" s="986"/>
      <c r="CV38" s="987"/>
      <c r="CW38" s="985"/>
      <c r="CX38" s="986"/>
      <c r="CY38" s="986"/>
      <c r="CZ38" s="986"/>
      <c r="DA38" s="987"/>
      <c r="DB38" s="985"/>
      <c r="DC38" s="986"/>
      <c r="DD38" s="986"/>
      <c r="DE38" s="986"/>
      <c r="DF38" s="987"/>
      <c r="DG38" s="985"/>
      <c r="DH38" s="986"/>
      <c r="DI38" s="986"/>
      <c r="DJ38" s="986"/>
      <c r="DK38" s="987"/>
      <c r="DL38" s="985"/>
      <c r="DM38" s="986"/>
      <c r="DN38" s="986"/>
      <c r="DO38" s="986"/>
      <c r="DP38" s="987"/>
      <c r="DQ38" s="985"/>
      <c r="DR38" s="986"/>
      <c r="DS38" s="986"/>
      <c r="DT38" s="986"/>
      <c r="DU38" s="987"/>
      <c r="DV38" s="988"/>
      <c r="DW38" s="989"/>
      <c r="DX38" s="989"/>
      <c r="DY38" s="989"/>
      <c r="DZ38" s="990"/>
      <c r="EA38" s="224"/>
    </row>
    <row r="39" spans="1:131" ht="26.25" customHeight="1" x14ac:dyDescent="0.2">
      <c r="A39" s="236">
        <v>12</v>
      </c>
      <c r="B39" s="1026"/>
      <c r="C39" s="1027"/>
      <c r="D39" s="1027"/>
      <c r="E39" s="1027"/>
      <c r="F39" s="1027"/>
      <c r="G39" s="1027"/>
      <c r="H39" s="1027"/>
      <c r="I39" s="1027"/>
      <c r="J39" s="1027"/>
      <c r="K39" s="1027"/>
      <c r="L39" s="1027"/>
      <c r="M39" s="1027"/>
      <c r="N39" s="1027"/>
      <c r="O39" s="1027"/>
      <c r="P39" s="1028"/>
      <c r="Q39" s="1034"/>
      <c r="R39" s="1035"/>
      <c r="S39" s="1035"/>
      <c r="T39" s="1035"/>
      <c r="U39" s="1035"/>
      <c r="V39" s="1035"/>
      <c r="W39" s="1035"/>
      <c r="X39" s="1035"/>
      <c r="Y39" s="1035"/>
      <c r="Z39" s="1035"/>
      <c r="AA39" s="1035"/>
      <c r="AB39" s="1035"/>
      <c r="AC39" s="1035"/>
      <c r="AD39" s="1035"/>
      <c r="AE39" s="1036"/>
      <c r="AF39" s="1031"/>
      <c r="AG39" s="1032"/>
      <c r="AH39" s="1032"/>
      <c r="AI39" s="1032"/>
      <c r="AJ39" s="1033"/>
      <c r="AK39" s="967"/>
      <c r="AL39" s="958"/>
      <c r="AM39" s="958"/>
      <c r="AN39" s="958"/>
      <c r="AO39" s="958"/>
      <c r="AP39" s="958"/>
      <c r="AQ39" s="958"/>
      <c r="AR39" s="958"/>
      <c r="AS39" s="958"/>
      <c r="AT39" s="958"/>
      <c r="AU39" s="958"/>
      <c r="AV39" s="958"/>
      <c r="AW39" s="958"/>
      <c r="AX39" s="958"/>
      <c r="AY39" s="958"/>
      <c r="AZ39" s="1037"/>
      <c r="BA39" s="1037"/>
      <c r="BB39" s="1037"/>
      <c r="BC39" s="1037"/>
      <c r="BD39" s="1037"/>
      <c r="BE39" s="959"/>
      <c r="BF39" s="959"/>
      <c r="BG39" s="959"/>
      <c r="BH39" s="959"/>
      <c r="BI39" s="960"/>
      <c r="BJ39" s="226"/>
      <c r="BK39" s="226"/>
      <c r="BL39" s="226"/>
      <c r="BM39" s="226"/>
      <c r="BN39" s="226"/>
      <c r="BO39" s="235"/>
      <c r="BP39" s="235"/>
      <c r="BQ39" s="232">
        <v>33</v>
      </c>
      <c r="BR39" s="233"/>
      <c r="BS39" s="988"/>
      <c r="BT39" s="989"/>
      <c r="BU39" s="989"/>
      <c r="BV39" s="989"/>
      <c r="BW39" s="989"/>
      <c r="BX39" s="989"/>
      <c r="BY39" s="989"/>
      <c r="BZ39" s="989"/>
      <c r="CA39" s="989"/>
      <c r="CB39" s="989"/>
      <c r="CC39" s="989"/>
      <c r="CD39" s="989"/>
      <c r="CE39" s="989"/>
      <c r="CF39" s="989"/>
      <c r="CG39" s="1010"/>
      <c r="CH39" s="985"/>
      <c r="CI39" s="986"/>
      <c r="CJ39" s="986"/>
      <c r="CK39" s="986"/>
      <c r="CL39" s="987"/>
      <c r="CM39" s="985"/>
      <c r="CN39" s="986"/>
      <c r="CO39" s="986"/>
      <c r="CP39" s="986"/>
      <c r="CQ39" s="987"/>
      <c r="CR39" s="985"/>
      <c r="CS39" s="986"/>
      <c r="CT39" s="986"/>
      <c r="CU39" s="986"/>
      <c r="CV39" s="987"/>
      <c r="CW39" s="985"/>
      <c r="CX39" s="986"/>
      <c r="CY39" s="986"/>
      <c r="CZ39" s="986"/>
      <c r="DA39" s="987"/>
      <c r="DB39" s="985"/>
      <c r="DC39" s="986"/>
      <c r="DD39" s="986"/>
      <c r="DE39" s="986"/>
      <c r="DF39" s="987"/>
      <c r="DG39" s="985"/>
      <c r="DH39" s="986"/>
      <c r="DI39" s="986"/>
      <c r="DJ39" s="986"/>
      <c r="DK39" s="987"/>
      <c r="DL39" s="985"/>
      <c r="DM39" s="986"/>
      <c r="DN39" s="986"/>
      <c r="DO39" s="986"/>
      <c r="DP39" s="987"/>
      <c r="DQ39" s="985"/>
      <c r="DR39" s="986"/>
      <c r="DS39" s="986"/>
      <c r="DT39" s="986"/>
      <c r="DU39" s="987"/>
      <c r="DV39" s="988"/>
      <c r="DW39" s="989"/>
      <c r="DX39" s="989"/>
      <c r="DY39" s="989"/>
      <c r="DZ39" s="990"/>
      <c r="EA39" s="224"/>
    </row>
    <row r="40" spans="1:131" ht="26.25" customHeight="1" x14ac:dyDescent="0.2">
      <c r="A40" s="232">
        <v>13</v>
      </c>
      <c r="B40" s="1026"/>
      <c r="C40" s="1027"/>
      <c r="D40" s="1027"/>
      <c r="E40" s="1027"/>
      <c r="F40" s="1027"/>
      <c r="G40" s="1027"/>
      <c r="H40" s="1027"/>
      <c r="I40" s="1027"/>
      <c r="J40" s="1027"/>
      <c r="K40" s="1027"/>
      <c r="L40" s="1027"/>
      <c r="M40" s="1027"/>
      <c r="N40" s="1027"/>
      <c r="O40" s="1027"/>
      <c r="P40" s="1028"/>
      <c r="Q40" s="1034"/>
      <c r="R40" s="1035"/>
      <c r="S40" s="1035"/>
      <c r="T40" s="1035"/>
      <c r="U40" s="1035"/>
      <c r="V40" s="1035"/>
      <c r="W40" s="1035"/>
      <c r="X40" s="1035"/>
      <c r="Y40" s="1035"/>
      <c r="Z40" s="1035"/>
      <c r="AA40" s="1035"/>
      <c r="AB40" s="1035"/>
      <c r="AC40" s="1035"/>
      <c r="AD40" s="1035"/>
      <c r="AE40" s="1036"/>
      <c r="AF40" s="1031"/>
      <c r="AG40" s="1032"/>
      <c r="AH40" s="1032"/>
      <c r="AI40" s="1032"/>
      <c r="AJ40" s="1033"/>
      <c r="AK40" s="967"/>
      <c r="AL40" s="958"/>
      <c r="AM40" s="958"/>
      <c r="AN40" s="958"/>
      <c r="AO40" s="958"/>
      <c r="AP40" s="958"/>
      <c r="AQ40" s="958"/>
      <c r="AR40" s="958"/>
      <c r="AS40" s="958"/>
      <c r="AT40" s="958"/>
      <c r="AU40" s="958"/>
      <c r="AV40" s="958"/>
      <c r="AW40" s="958"/>
      <c r="AX40" s="958"/>
      <c r="AY40" s="958"/>
      <c r="AZ40" s="1037"/>
      <c r="BA40" s="1037"/>
      <c r="BB40" s="1037"/>
      <c r="BC40" s="1037"/>
      <c r="BD40" s="1037"/>
      <c r="BE40" s="959"/>
      <c r="BF40" s="959"/>
      <c r="BG40" s="959"/>
      <c r="BH40" s="959"/>
      <c r="BI40" s="960"/>
      <c r="BJ40" s="226"/>
      <c r="BK40" s="226"/>
      <c r="BL40" s="226"/>
      <c r="BM40" s="226"/>
      <c r="BN40" s="226"/>
      <c r="BO40" s="235"/>
      <c r="BP40" s="235"/>
      <c r="BQ40" s="232">
        <v>34</v>
      </c>
      <c r="BR40" s="233"/>
      <c r="BS40" s="988"/>
      <c r="BT40" s="989"/>
      <c r="BU40" s="989"/>
      <c r="BV40" s="989"/>
      <c r="BW40" s="989"/>
      <c r="BX40" s="989"/>
      <c r="BY40" s="989"/>
      <c r="BZ40" s="989"/>
      <c r="CA40" s="989"/>
      <c r="CB40" s="989"/>
      <c r="CC40" s="989"/>
      <c r="CD40" s="989"/>
      <c r="CE40" s="989"/>
      <c r="CF40" s="989"/>
      <c r="CG40" s="1010"/>
      <c r="CH40" s="985"/>
      <c r="CI40" s="986"/>
      <c r="CJ40" s="986"/>
      <c r="CK40" s="986"/>
      <c r="CL40" s="987"/>
      <c r="CM40" s="985"/>
      <c r="CN40" s="986"/>
      <c r="CO40" s="986"/>
      <c r="CP40" s="986"/>
      <c r="CQ40" s="987"/>
      <c r="CR40" s="985"/>
      <c r="CS40" s="986"/>
      <c r="CT40" s="986"/>
      <c r="CU40" s="986"/>
      <c r="CV40" s="987"/>
      <c r="CW40" s="985"/>
      <c r="CX40" s="986"/>
      <c r="CY40" s="986"/>
      <c r="CZ40" s="986"/>
      <c r="DA40" s="987"/>
      <c r="DB40" s="985"/>
      <c r="DC40" s="986"/>
      <c r="DD40" s="986"/>
      <c r="DE40" s="986"/>
      <c r="DF40" s="987"/>
      <c r="DG40" s="985"/>
      <c r="DH40" s="986"/>
      <c r="DI40" s="986"/>
      <c r="DJ40" s="986"/>
      <c r="DK40" s="987"/>
      <c r="DL40" s="985"/>
      <c r="DM40" s="986"/>
      <c r="DN40" s="986"/>
      <c r="DO40" s="986"/>
      <c r="DP40" s="987"/>
      <c r="DQ40" s="985"/>
      <c r="DR40" s="986"/>
      <c r="DS40" s="986"/>
      <c r="DT40" s="986"/>
      <c r="DU40" s="987"/>
      <c r="DV40" s="988"/>
      <c r="DW40" s="989"/>
      <c r="DX40" s="989"/>
      <c r="DY40" s="989"/>
      <c r="DZ40" s="990"/>
      <c r="EA40" s="224"/>
    </row>
    <row r="41" spans="1:131" ht="26.25" customHeight="1" x14ac:dyDescent="0.2">
      <c r="A41" s="232">
        <v>14</v>
      </c>
      <c r="B41" s="1026"/>
      <c r="C41" s="1027"/>
      <c r="D41" s="1027"/>
      <c r="E41" s="1027"/>
      <c r="F41" s="1027"/>
      <c r="G41" s="1027"/>
      <c r="H41" s="1027"/>
      <c r="I41" s="1027"/>
      <c r="J41" s="1027"/>
      <c r="K41" s="1027"/>
      <c r="L41" s="1027"/>
      <c r="M41" s="1027"/>
      <c r="N41" s="1027"/>
      <c r="O41" s="1027"/>
      <c r="P41" s="1028"/>
      <c r="Q41" s="1034"/>
      <c r="R41" s="1035"/>
      <c r="S41" s="1035"/>
      <c r="T41" s="1035"/>
      <c r="U41" s="1035"/>
      <c r="V41" s="1035"/>
      <c r="W41" s="1035"/>
      <c r="X41" s="1035"/>
      <c r="Y41" s="1035"/>
      <c r="Z41" s="1035"/>
      <c r="AA41" s="1035"/>
      <c r="AB41" s="1035"/>
      <c r="AC41" s="1035"/>
      <c r="AD41" s="1035"/>
      <c r="AE41" s="1036"/>
      <c r="AF41" s="1031"/>
      <c r="AG41" s="1032"/>
      <c r="AH41" s="1032"/>
      <c r="AI41" s="1032"/>
      <c r="AJ41" s="1033"/>
      <c r="AK41" s="967"/>
      <c r="AL41" s="958"/>
      <c r="AM41" s="958"/>
      <c r="AN41" s="958"/>
      <c r="AO41" s="958"/>
      <c r="AP41" s="958"/>
      <c r="AQ41" s="958"/>
      <c r="AR41" s="958"/>
      <c r="AS41" s="958"/>
      <c r="AT41" s="958"/>
      <c r="AU41" s="958"/>
      <c r="AV41" s="958"/>
      <c r="AW41" s="958"/>
      <c r="AX41" s="958"/>
      <c r="AY41" s="958"/>
      <c r="AZ41" s="1037"/>
      <c r="BA41" s="1037"/>
      <c r="BB41" s="1037"/>
      <c r="BC41" s="1037"/>
      <c r="BD41" s="1037"/>
      <c r="BE41" s="959"/>
      <c r="BF41" s="959"/>
      <c r="BG41" s="959"/>
      <c r="BH41" s="959"/>
      <c r="BI41" s="960"/>
      <c r="BJ41" s="226"/>
      <c r="BK41" s="226"/>
      <c r="BL41" s="226"/>
      <c r="BM41" s="226"/>
      <c r="BN41" s="226"/>
      <c r="BO41" s="235"/>
      <c r="BP41" s="235"/>
      <c r="BQ41" s="232">
        <v>35</v>
      </c>
      <c r="BR41" s="233"/>
      <c r="BS41" s="988"/>
      <c r="BT41" s="989"/>
      <c r="BU41" s="989"/>
      <c r="BV41" s="989"/>
      <c r="BW41" s="989"/>
      <c r="BX41" s="989"/>
      <c r="BY41" s="989"/>
      <c r="BZ41" s="989"/>
      <c r="CA41" s="989"/>
      <c r="CB41" s="989"/>
      <c r="CC41" s="989"/>
      <c r="CD41" s="989"/>
      <c r="CE41" s="989"/>
      <c r="CF41" s="989"/>
      <c r="CG41" s="1010"/>
      <c r="CH41" s="985"/>
      <c r="CI41" s="986"/>
      <c r="CJ41" s="986"/>
      <c r="CK41" s="986"/>
      <c r="CL41" s="987"/>
      <c r="CM41" s="985"/>
      <c r="CN41" s="986"/>
      <c r="CO41" s="986"/>
      <c r="CP41" s="986"/>
      <c r="CQ41" s="987"/>
      <c r="CR41" s="985"/>
      <c r="CS41" s="986"/>
      <c r="CT41" s="986"/>
      <c r="CU41" s="986"/>
      <c r="CV41" s="987"/>
      <c r="CW41" s="985"/>
      <c r="CX41" s="986"/>
      <c r="CY41" s="986"/>
      <c r="CZ41" s="986"/>
      <c r="DA41" s="987"/>
      <c r="DB41" s="985"/>
      <c r="DC41" s="986"/>
      <c r="DD41" s="986"/>
      <c r="DE41" s="986"/>
      <c r="DF41" s="987"/>
      <c r="DG41" s="985"/>
      <c r="DH41" s="986"/>
      <c r="DI41" s="986"/>
      <c r="DJ41" s="986"/>
      <c r="DK41" s="987"/>
      <c r="DL41" s="985"/>
      <c r="DM41" s="986"/>
      <c r="DN41" s="986"/>
      <c r="DO41" s="986"/>
      <c r="DP41" s="987"/>
      <c r="DQ41" s="985"/>
      <c r="DR41" s="986"/>
      <c r="DS41" s="986"/>
      <c r="DT41" s="986"/>
      <c r="DU41" s="987"/>
      <c r="DV41" s="988"/>
      <c r="DW41" s="989"/>
      <c r="DX41" s="989"/>
      <c r="DY41" s="989"/>
      <c r="DZ41" s="990"/>
      <c r="EA41" s="224"/>
    </row>
    <row r="42" spans="1:131" ht="26.25" customHeight="1" x14ac:dyDescent="0.2">
      <c r="A42" s="232">
        <v>15</v>
      </c>
      <c r="B42" s="1026"/>
      <c r="C42" s="1027"/>
      <c r="D42" s="1027"/>
      <c r="E42" s="1027"/>
      <c r="F42" s="1027"/>
      <c r="G42" s="1027"/>
      <c r="H42" s="1027"/>
      <c r="I42" s="1027"/>
      <c r="J42" s="1027"/>
      <c r="K42" s="1027"/>
      <c r="L42" s="1027"/>
      <c r="M42" s="1027"/>
      <c r="N42" s="1027"/>
      <c r="O42" s="1027"/>
      <c r="P42" s="1028"/>
      <c r="Q42" s="1034"/>
      <c r="R42" s="1035"/>
      <c r="S42" s="1035"/>
      <c r="T42" s="1035"/>
      <c r="U42" s="1035"/>
      <c r="V42" s="1035"/>
      <c r="W42" s="1035"/>
      <c r="X42" s="1035"/>
      <c r="Y42" s="1035"/>
      <c r="Z42" s="1035"/>
      <c r="AA42" s="1035"/>
      <c r="AB42" s="1035"/>
      <c r="AC42" s="1035"/>
      <c r="AD42" s="1035"/>
      <c r="AE42" s="1036"/>
      <c r="AF42" s="1031"/>
      <c r="AG42" s="1032"/>
      <c r="AH42" s="1032"/>
      <c r="AI42" s="1032"/>
      <c r="AJ42" s="1033"/>
      <c r="AK42" s="967"/>
      <c r="AL42" s="958"/>
      <c r="AM42" s="958"/>
      <c r="AN42" s="958"/>
      <c r="AO42" s="958"/>
      <c r="AP42" s="958"/>
      <c r="AQ42" s="958"/>
      <c r="AR42" s="958"/>
      <c r="AS42" s="958"/>
      <c r="AT42" s="958"/>
      <c r="AU42" s="958"/>
      <c r="AV42" s="958"/>
      <c r="AW42" s="958"/>
      <c r="AX42" s="958"/>
      <c r="AY42" s="958"/>
      <c r="AZ42" s="1037"/>
      <c r="BA42" s="1037"/>
      <c r="BB42" s="1037"/>
      <c r="BC42" s="1037"/>
      <c r="BD42" s="1037"/>
      <c r="BE42" s="959"/>
      <c r="BF42" s="959"/>
      <c r="BG42" s="959"/>
      <c r="BH42" s="959"/>
      <c r="BI42" s="960"/>
      <c r="BJ42" s="226"/>
      <c r="BK42" s="226"/>
      <c r="BL42" s="226"/>
      <c r="BM42" s="226"/>
      <c r="BN42" s="226"/>
      <c r="BO42" s="235"/>
      <c r="BP42" s="235"/>
      <c r="BQ42" s="232">
        <v>36</v>
      </c>
      <c r="BR42" s="233"/>
      <c r="BS42" s="988"/>
      <c r="BT42" s="989"/>
      <c r="BU42" s="989"/>
      <c r="BV42" s="989"/>
      <c r="BW42" s="989"/>
      <c r="BX42" s="989"/>
      <c r="BY42" s="989"/>
      <c r="BZ42" s="989"/>
      <c r="CA42" s="989"/>
      <c r="CB42" s="989"/>
      <c r="CC42" s="989"/>
      <c r="CD42" s="989"/>
      <c r="CE42" s="989"/>
      <c r="CF42" s="989"/>
      <c r="CG42" s="1010"/>
      <c r="CH42" s="985"/>
      <c r="CI42" s="986"/>
      <c r="CJ42" s="986"/>
      <c r="CK42" s="986"/>
      <c r="CL42" s="987"/>
      <c r="CM42" s="985"/>
      <c r="CN42" s="986"/>
      <c r="CO42" s="986"/>
      <c r="CP42" s="986"/>
      <c r="CQ42" s="987"/>
      <c r="CR42" s="985"/>
      <c r="CS42" s="986"/>
      <c r="CT42" s="986"/>
      <c r="CU42" s="986"/>
      <c r="CV42" s="987"/>
      <c r="CW42" s="985"/>
      <c r="CX42" s="986"/>
      <c r="CY42" s="986"/>
      <c r="CZ42" s="986"/>
      <c r="DA42" s="987"/>
      <c r="DB42" s="985"/>
      <c r="DC42" s="986"/>
      <c r="DD42" s="986"/>
      <c r="DE42" s="986"/>
      <c r="DF42" s="987"/>
      <c r="DG42" s="985"/>
      <c r="DH42" s="986"/>
      <c r="DI42" s="986"/>
      <c r="DJ42" s="986"/>
      <c r="DK42" s="987"/>
      <c r="DL42" s="985"/>
      <c r="DM42" s="986"/>
      <c r="DN42" s="986"/>
      <c r="DO42" s="986"/>
      <c r="DP42" s="987"/>
      <c r="DQ42" s="985"/>
      <c r="DR42" s="986"/>
      <c r="DS42" s="986"/>
      <c r="DT42" s="986"/>
      <c r="DU42" s="987"/>
      <c r="DV42" s="988"/>
      <c r="DW42" s="989"/>
      <c r="DX42" s="989"/>
      <c r="DY42" s="989"/>
      <c r="DZ42" s="990"/>
      <c r="EA42" s="224"/>
    </row>
    <row r="43" spans="1:131" ht="26.25" customHeight="1" x14ac:dyDescent="0.2">
      <c r="A43" s="232">
        <v>16</v>
      </c>
      <c r="B43" s="1026"/>
      <c r="C43" s="1027"/>
      <c r="D43" s="1027"/>
      <c r="E43" s="1027"/>
      <c r="F43" s="1027"/>
      <c r="G43" s="1027"/>
      <c r="H43" s="1027"/>
      <c r="I43" s="1027"/>
      <c r="J43" s="1027"/>
      <c r="K43" s="1027"/>
      <c r="L43" s="1027"/>
      <c r="M43" s="1027"/>
      <c r="N43" s="1027"/>
      <c r="O43" s="1027"/>
      <c r="P43" s="1028"/>
      <c r="Q43" s="1034"/>
      <c r="R43" s="1035"/>
      <c r="S43" s="1035"/>
      <c r="T43" s="1035"/>
      <c r="U43" s="1035"/>
      <c r="V43" s="1035"/>
      <c r="W43" s="1035"/>
      <c r="X43" s="1035"/>
      <c r="Y43" s="1035"/>
      <c r="Z43" s="1035"/>
      <c r="AA43" s="1035"/>
      <c r="AB43" s="1035"/>
      <c r="AC43" s="1035"/>
      <c r="AD43" s="1035"/>
      <c r="AE43" s="1036"/>
      <c r="AF43" s="1031"/>
      <c r="AG43" s="1032"/>
      <c r="AH43" s="1032"/>
      <c r="AI43" s="1032"/>
      <c r="AJ43" s="1033"/>
      <c r="AK43" s="967"/>
      <c r="AL43" s="958"/>
      <c r="AM43" s="958"/>
      <c r="AN43" s="958"/>
      <c r="AO43" s="958"/>
      <c r="AP43" s="958"/>
      <c r="AQ43" s="958"/>
      <c r="AR43" s="958"/>
      <c r="AS43" s="958"/>
      <c r="AT43" s="958"/>
      <c r="AU43" s="958"/>
      <c r="AV43" s="958"/>
      <c r="AW43" s="958"/>
      <c r="AX43" s="958"/>
      <c r="AY43" s="958"/>
      <c r="AZ43" s="1037"/>
      <c r="BA43" s="1037"/>
      <c r="BB43" s="1037"/>
      <c r="BC43" s="1037"/>
      <c r="BD43" s="1037"/>
      <c r="BE43" s="959"/>
      <c r="BF43" s="959"/>
      <c r="BG43" s="959"/>
      <c r="BH43" s="959"/>
      <c r="BI43" s="960"/>
      <c r="BJ43" s="226"/>
      <c r="BK43" s="226"/>
      <c r="BL43" s="226"/>
      <c r="BM43" s="226"/>
      <c r="BN43" s="226"/>
      <c r="BO43" s="235"/>
      <c r="BP43" s="235"/>
      <c r="BQ43" s="232">
        <v>37</v>
      </c>
      <c r="BR43" s="233"/>
      <c r="BS43" s="988"/>
      <c r="BT43" s="989"/>
      <c r="BU43" s="989"/>
      <c r="BV43" s="989"/>
      <c r="BW43" s="989"/>
      <c r="BX43" s="989"/>
      <c r="BY43" s="989"/>
      <c r="BZ43" s="989"/>
      <c r="CA43" s="989"/>
      <c r="CB43" s="989"/>
      <c r="CC43" s="989"/>
      <c r="CD43" s="989"/>
      <c r="CE43" s="989"/>
      <c r="CF43" s="989"/>
      <c r="CG43" s="1010"/>
      <c r="CH43" s="985"/>
      <c r="CI43" s="986"/>
      <c r="CJ43" s="986"/>
      <c r="CK43" s="986"/>
      <c r="CL43" s="987"/>
      <c r="CM43" s="985"/>
      <c r="CN43" s="986"/>
      <c r="CO43" s="986"/>
      <c r="CP43" s="986"/>
      <c r="CQ43" s="987"/>
      <c r="CR43" s="985"/>
      <c r="CS43" s="986"/>
      <c r="CT43" s="986"/>
      <c r="CU43" s="986"/>
      <c r="CV43" s="987"/>
      <c r="CW43" s="985"/>
      <c r="CX43" s="986"/>
      <c r="CY43" s="986"/>
      <c r="CZ43" s="986"/>
      <c r="DA43" s="987"/>
      <c r="DB43" s="985"/>
      <c r="DC43" s="986"/>
      <c r="DD43" s="986"/>
      <c r="DE43" s="986"/>
      <c r="DF43" s="987"/>
      <c r="DG43" s="985"/>
      <c r="DH43" s="986"/>
      <c r="DI43" s="986"/>
      <c r="DJ43" s="986"/>
      <c r="DK43" s="987"/>
      <c r="DL43" s="985"/>
      <c r="DM43" s="986"/>
      <c r="DN43" s="986"/>
      <c r="DO43" s="986"/>
      <c r="DP43" s="987"/>
      <c r="DQ43" s="985"/>
      <c r="DR43" s="986"/>
      <c r="DS43" s="986"/>
      <c r="DT43" s="986"/>
      <c r="DU43" s="987"/>
      <c r="DV43" s="988"/>
      <c r="DW43" s="989"/>
      <c r="DX43" s="989"/>
      <c r="DY43" s="989"/>
      <c r="DZ43" s="990"/>
      <c r="EA43" s="224"/>
    </row>
    <row r="44" spans="1:131" ht="26.25" customHeight="1" x14ac:dyDescent="0.2">
      <c r="A44" s="232">
        <v>17</v>
      </c>
      <c r="B44" s="1026"/>
      <c r="C44" s="1027"/>
      <c r="D44" s="1027"/>
      <c r="E44" s="1027"/>
      <c r="F44" s="1027"/>
      <c r="G44" s="1027"/>
      <c r="H44" s="1027"/>
      <c r="I44" s="1027"/>
      <c r="J44" s="1027"/>
      <c r="K44" s="1027"/>
      <c r="L44" s="1027"/>
      <c r="M44" s="1027"/>
      <c r="N44" s="1027"/>
      <c r="O44" s="1027"/>
      <c r="P44" s="1028"/>
      <c r="Q44" s="1034"/>
      <c r="R44" s="1035"/>
      <c r="S44" s="1035"/>
      <c r="T44" s="1035"/>
      <c r="U44" s="1035"/>
      <c r="V44" s="1035"/>
      <c r="W44" s="1035"/>
      <c r="X44" s="1035"/>
      <c r="Y44" s="1035"/>
      <c r="Z44" s="1035"/>
      <c r="AA44" s="1035"/>
      <c r="AB44" s="1035"/>
      <c r="AC44" s="1035"/>
      <c r="AD44" s="1035"/>
      <c r="AE44" s="1036"/>
      <c r="AF44" s="1031"/>
      <c r="AG44" s="1032"/>
      <c r="AH44" s="1032"/>
      <c r="AI44" s="1032"/>
      <c r="AJ44" s="1033"/>
      <c r="AK44" s="967"/>
      <c r="AL44" s="958"/>
      <c r="AM44" s="958"/>
      <c r="AN44" s="958"/>
      <c r="AO44" s="958"/>
      <c r="AP44" s="958"/>
      <c r="AQ44" s="958"/>
      <c r="AR44" s="958"/>
      <c r="AS44" s="958"/>
      <c r="AT44" s="958"/>
      <c r="AU44" s="958"/>
      <c r="AV44" s="958"/>
      <c r="AW44" s="958"/>
      <c r="AX44" s="958"/>
      <c r="AY44" s="958"/>
      <c r="AZ44" s="1037"/>
      <c r="BA44" s="1037"/>
      <c r="BB44" s="1037"/>
      <c r="BC44" s="1037"/>
      <c r="BD44" s="1037"/>
      <c r="BE44" s="959"/>
      <c r="BF44" s="959"/>
      <c r="BG44" s="959"/>
      <c r="BH44" s="959"/>
      <c r="BI44" s="960"/>
      <c r="BJ44" s="226"/>
      <c r="BK44" s="226"/>
      <c r="BL44" s="226"/>
      <c r="BM44" s="226"/>
      <c r="BN44" s="226"/>
      <c r="BO44" s="235"/>
      <c r="BP44" s="235"/>
      <c r="BQ44" s="232">
        <v>38</v>
      </c>
      <c r="BR44" s="233"/>
      <c r="BS44" s="988"/>
      <c r="BT44" s="989"/>
      <c r="BU44" s="989"/>
      <c r="BV44" s="989"/>
      <c r="BW44" s="989"/>
      <c r="BX44" s="989"/>
      <c r="BY44" s="989"/>
      <c r="BZ44" s="989"/>
      <c r="CA44" s="989"/>
      <c r="CB44" s="989"/>
      <c r="CC44" s="989"/>
      <c r="CD44" s="989"/>
      <c r="CE44" s="989"/>
      <c r="CF44" s="989"/>
      <c r="CG44" s="1010"/>
      <c r="CH44" s="985"/>
      <c r="CI44" s="986"/>
      <c r="CJ44" s="986"/>
      <c r="CK44" s="986"/>
      <c r="CL44" s="987"/>
      <c r="CM44" s="985"/>
      <c r="CN44" s="986"/>
      <c r="CO44" s="986"/>
      <c r="CP44" s="986"/>
      <c r="CQ44" s="987"/>
      <c r="CR44" s="985"/>
      <c r="CS44" s="986"/>
      <c r="CT44" s="986"/>
      <c r="CU44" s="986"/>
      <c r="CV44" s="987"/>
      <c r="CW44" s="985"/>
      <c r="CX44" s="986"/>
      <c r="CY44" s="986"/>
      <c r="CZ44" s="986"/>
      <c r="DA44" s="987"/>
      <c r="DB44" s="985"/>
      <c r="DC44" s="986"/>
      <c r="DD44" s="986"/>
      <c r="DE44" s="986"/>
      <c r="DF44" s="987"/>
      <c r="DG44" s="985"/>
      <c r="DH44" s="986"/>
      <c r="DI44" s="986"/>
      <c r="DJ44" s="986"/>
      <c r="DK44" s="987"/>
      <c r="DL44" s="985"/>
      <c r="DM44" s="986"/>
      <c r="DN44" s="986"/>
      <c r="DO44" s="986"/>
      <c r="DP44" s="987"/>
      <c r="DQ44" s="985"/>
      <c r="DR44" s="986"/>
      <c r="DS44" s="986"/>
      <c r="DT44" s="986"/>
      <c r="DU44" s="987"/>
      <c r="DV44" s="988"/>
      <c r="DW44" s="989"/>
      <c r="DX44" s="989"/>
      <c r="DY44" s="989"/>
      <c r="DZ44" s="990"/>
      <c r="EA44" s="224"/>
    </row>
    <row r="45" spans="1:131" ht="26.25" customHeight="1" x14ac:dyDescent="0.2">
      <c r="A45" s="232">
        <v>18</v>
      </c>
      <c r="B45" s="1026"/>
      <c r="C45" s="1027"/>
      <c r="D45" s="1027"/>
      <c r="E45" s="1027"/>
      <c r="F45" s="1027"/>
      <c r="G45" s="1027"/>
      <c r="H45" s="1027"/>
      <c r="I45" s="1027"/>
      <c r="J45" s="1027"/>
      <c r="K45" s="1027"/>
      <c r="L45" s="1027"/>
      <c r="M45" s="1027"/>
      <c r="N45" s="1027"/>
      <c r="O45" s="1027"/>
      <c r="P45" s="1028"/>
      <c r="Q45" s="1034"/>
      <c r="R45" s="1035"/>
      <c r="S45" s="1035"/>
      <c r="T45" s="1035"/>
      <c r="U45" s="1035"/>
      <c r="V45" s="1035"/>
      <c r="W45" s="1035"/>
      <c r="X45" s="1035"/>
      <c r="Y45" s="1035"/>
      <c r="Z45" s="1035"/>
      <c r="AA45" s="1035"/>
      <c r="AB45" s="1035"/>
      <c r="AC45" s="1035"/>
      <c r="AD45" s="1035"/>
      <c r="AE45" s="1036"/>
      <c r="AF45" s="1031"/>
      <c r="AG45" s="1032"/>
      <c r="AH45" s="1032"/>
      <c r="AI45" s="1032"/>
      <c r="AJ45" s="1033"/>
      <c r="AK45" s="967"/>
      <c r="AL45" s="958"/>
      <c r="AM45" s="958"/>
      <c r="AN45" s="958"/>
      <c r="AO45" s="958"/>
      <c r="AP45" s="958"/>
      <c r="AQ45" s="958"/>
      <c r="AR45" s="958"/>
      <c r="AS45" s="958"/>
      <c r="AT45" s="958"/>
      <c r="AU45" s="958"/>
      <c r="AV45" s="958"/>
      <c r="AW45" s="958"/>
      <c r="AX45" s="958"/>
      <c r="AY45" s="958"/>
      <c r="AZ45" s="1037"/>
      <c r="BA45" s="1037"/>
      <c r="BB45" s="1037"/>
      <c r="BC45" s="1037"/>
      <c r="BD45" s="1037"/>
      <c r="BE45" s="959"/>
      <c r="BF45" s="959"/>
      <c r="BG45" s="959"/>
      <c r="BH45" s="959"/>
      <c r="BI45" s="960"/>
      <c r="BJ45" s="226"/>
      <c r="BK45" s="226"/>
      <c r="BL45" s="226"/>
      <c r="BM45" s="226"/>
      <c r="BN45" s="226"/>
      <c r="BO45" s="235"/>
      <c r="BP45" s="235"/>
      <c r="BQ45" s="232">
        <v>39</v>
      </c>
      <c r="BR45" s="233"/>
      <c r="BS45" s="988"/>
      <c r="BT45" s="989"/>
      <c r="BU45" s="989"/>
      <c r="BV45" s="989"/>
      <c r="BW45" s="989"/>
      <c r="BX45" s="989"/>
      <c r="BY45" s="989"/>
      <c r="BZ45" s="989"/>
      <c r="CA45" s="989"/>
      <c r="CB45" s="989"/>
      <c r="CC45" s="989"/>
      <c r="CD45" s="989"/>
      <c r="CE45" s="989"/>
      <c r="CF45" s="989"/>
      <c r="CG45" s="1010"/>
      <c r="CH45" s="985"/>
      <c r="CI45" s="986"/>
      <c r="CJ45" s="986"/>
      <c r="CK45" s="986"/>
      <c r="CL45" s="987"/>
      <c r="CM45" s="985"/>
      <c r="CN45" s="986"/>
      <c r="CO45" s="986"/>
      <c r="CP45" s="986"/>
      <c r="CQ45" s="987"/>
      <c r="CR45" s="985"/>
      <c r="CS45" s="986"/>
      <c r="CT45" s="986"/>
      <c r="CU45" s="986"/>
      <c r="CV45" s="987"/>
      <c r="CW45" s="985"/>
      <c r="CX45" s="986"/>
      <c r="CY45" s="986"/>
      <c r="CZ45" s="986"/>
      <c r="DA45" s="987"/>
      <c r="DB45" s="985"/>
      <c r="DC45" s="986"/>
      <c r="DD45" s="986"/>
      <c r="DE45" s="986"/>
      <c r="DF45" s="987"/>
      <c r="DG45" s="985"/>
      <c r="DH45" s="986"/>
      <c r="DI45" s="986"/>
      <c r="DJ45" s="986"/>
      <c r="DK45" s="987"/>
      <c r="DL45" s="985"/>
      <c r="DM45" s="986"/>
      <c r="DN45" s="986"/>
      <c r="DO45" s="986"/>
      <c r="DP45" s="987"/>
      <c r="DQ45" s="985"/>
      <c r="DR45" s="986"/>
      <c r="DS45" s="986"/>
      <c r="DT45" s="986"/>
      <c r="DU45" s="987"/>
      <c r="DV45" s="988"/>
      <c r="DW45" s="989"/>
      <c r="DX45" s="989"/>
      <c r="DY45" s="989"/>
      <c r="DZ45" s="990"/>
      <c r="EA45" s="224"/>
    </row>
    <row r="46" spans="1:131" ht="26.25" customHeight="1" x14ac:dyDescent="0.2">
      <c r="A46" s="232">
        <v>19</v>
      </c>
      <c r="B46" s="1026"/>
      <c r="C46" s="1027"/>
      <c r="D46" s="1027"/>
      <c r="E46" s="1027"/>
      <c r="F46" s="1027"/>
      <c r="G46" s="1027"/>
      <c r="H46" s="1027"/>
      <c r="I46" s="1027"/>
      <c r="J46" s="1027"/>
      <c r="K46" s="1027"/>
      <c r="L46" s="1027"/>
      <c r="M46" s="1027"/>
      <c r="N46" s="1027"/>
      <c r="O46" s="1027"/>
      <c r="P46" s="1028"/>
      <c r="Q46" s="1034"/>
      <c r="R46" s="1035"/>
      <c r="S46" s="1035"/>
      <c r="T46" s="1035"/>
      <c r="U46" s="1035"/>
      <c r="V46" s="1035"/>
      <c r="W46" s="1035"/>
      <c r="X46" s="1035"/>
      <c r="Y46" s="1035"/>
      <c r="Z46" s="1035"/>
      <c r="AA46" s="1035"/>
      <c r="AB46" s="1035"/>
      <c r="AC46" s="1035"/>
      <c r="AD46" s="1035"/>
      <c r="AE46" s="1036"/>
      <c r="AF46" s="1031"/>
      <c r="AG46" s="1032"/>
      <c r="AH46" s="1032"/>
      <c r="AI46" s="1032"/>
      <c r="AJ46" s="1033"/>
      <c r="AK46" s="967"/>
      <c r="AL46" s="958"/>
      <c r="AM46" s="958"/>
      <c r="AN46" s="958"/>
      <c r="AO46" s="958"/>
      <c r="AP46" s="958"/>
      <c r="AQ46" s="958"/>
      <c r="AR46" s="958"/>
      <c r="AS46" s="958"/>
      <c r="AT46" s="958"/>
      <c r="AU46" s="958"/>
      <c r="AV46" s="958"/>
      <c r="AW46" s="958"/>
      <c r="AX46" s="958"/>
      <c r="AY46" s="958"/>
      <c r="AZ46" s="1037"/>
      <c r="BA46" s="1037"/>
      <c r="BB46" s="1037"/>
      <c r="BC46" s="1037"/>
      <c r="BD46" s="1037"/>
      <c r="BE46" s="959"/>
      <c r="BF46" s="959"/>
      <c r="BG46" s="959"/>
      <c r="BH46" s="959"/>
      <c r="BI46" s="960"/>
      <c r="BJ46" s="226"/>
      <c r="BK46" s="226"/>
      <c r="BL46" s="226"/>
      <c r="BM46" s="226"/>
      <c r="BN46" s="226"/>
      <c r="BO46" s="235"/>
      <c r="BP46" s="235"/>
      <c r="BQ46" s="232">
        <v>40</v>
      </c>
      <c r="BR46" s="233"/>
      <c r="BS46" s="988"/>
      <c r="BT46" s="989"/>
      <c r="BU46" s="989"/>
      <c r="BV46" s="989"/>
      <c r="BW46" s="989"/>
      <c r="BX46" s="989"/>
      <c r="BY46" s="989"/>
      <c r="BZ46" s="989"/>
      <c r="CA46" s="989"/>
      <c r="CB46" s="989"/>
      <c r="CC46" s="989"/>
      <c r="CD46" s="989"/>
      <c r="CE46" s="989"/>
      <c r="CF46" s="989"/>
      <c r="CG46" s="1010"/>
      <c r="CH46" s="985"/>
      <c r="CI46" s="986"/>
      <c r="CJ46" s="986"/>
      <c r="CK46" s="986"/>
      <c r="CL46" s="987"/>
      <c r="CM46" s="985"/>
      <c r="CN46" s="986"/>
      <c r="CO46" s="986"/>
      <c r="CP46" s="986"/>
      <c r="CQ46" s="987"/>
      <c r="CR46" s="985"/>
      <c r="CS46" s="986"/>
      <c r="CT46" s="986"/>
      <c r="CU46" s="986"/>
      <c r="CV46" s="987"/>
      <c r="CW46" s="985"/>
      <c r="CX46" s="986"/>
      <c r="CY46" s="986"/>
      <c r="CZ46" s="986"/>
      <c r="DA46" s="987"/>
      <c r="DB46" s="985"/>
      <c r="DC46" s="986"/>
      <c r="DD46" s="986"/>
      <c r="DE46" s="986"/>
      <c r="DF46" s="987"/>
      <c r="DG46" s="985"/>
      <c r="DH46" s="986"/>
      <c r="DI46" s="986"/>
      <c r="DJ46" s="986"/>
      <c r="DK46" s="987"/>
      <c r="DL46" s="985"/>
      <c r="DM46" s="986"/>
      <c r="DN46" s="986"/>
      <c r="DO46" s="986"/>
      <c r="DP46" s="987"/>
      <c r="DQ46" s="985"/>
      <c r="DR46" s="986"/>
      <c r="DS46" s="986"/>
      <c r="DT46" s="986"/>
      <c r="DU46" s="987"/>
      <c r="DV46" s="988"/>
      <c r="DW46" s="989"/>
      <c r="DX46" s="989"/>
      <c r="DY46" s="989"/>
      <c r="DZ46" s="990"/>
      <c r="EA46" s="224"/>
    </row>
    <row r="47" spans="1:131" ht="26.25" customHeight="1" x14ac:dyDescent="0.2">
      <c r="A47" s="232">
        <v>20</v>
      </c>
      <c r="B47" s="1026"/>
      <c r="C47" s="1027"/>
      <c r="D47" s="1027"/>
      <c r="E47" s="1027"/>
      <c r="F47" s="1027"/>
      <c r="G47" s="1027"/>
      <c r="H47" s="1027"/>
      <c r="I47" s="1027"/>
      <c r="J47" s="1027"/>
      <c r="K47" s="1027"/>
      <c r="L47" s="1027"/>
      <c r="M47" s="1027"/>
      <c r="N47" s="1027"/>
      <c r="O47" s="1027"/>
      <c r="P47" s="1028"/>
      <c r="Q47" s="1034"/>
      <c r="R47" s="1035"/>
      <c r="S47" s="1035"/>
      <c r="T47" s="1035"/>
      <c r="U47" s="1035"/>
      <c r="V47" s="1035"/>
      <c r="W47" s="1035"/>
      <c r="X47" s="1035"/>
      <c r="Y47" s="1035"/>
      <c r="Z47" s="1035"/>
      <c r="AA47" s="1035"/>
      <c r="AB47" s="1035"/>
      <c r="AC47" s="1035"/>
      <c r="AD47" s="1035"/>
      <c r="AE47" s="1036"/>
      <c r="AF47" s="1031"/>
      <c r="AG47" s="1032"/>
      <c r="AH47" s="1032"/>
      <c r="AI47" s="1032"/>
      <c r="AJ47" s="1033"/>
      <c r="AK47" s="967"/>
      <c r="AL47" s="958"/>
      <c r="AM47" s="958"/>
      <c r="AN47" s="958"/>
      <c r="AO47" s="958"/>
      <c r="AP47" s="958"/>
      <c r="AQ47" s="958"/>
      <c r="AR47" s="958"/>
      <c r="AS47" s="958"/>
      <c r="AT47" s="958"/>
      <c r="AU47" s="958"/>
      <c r="AV47" s="958"/>
      <c r="AW47" s="958"/>
      <c r="AX47" s="958"/>
      <c r="AY47" s="958"/>
      <c r="AZ47" s="1037"/>
      <c r="BA47" s="1037"/>
      <c r="BB47" s="1037"/>
      <c r="BC47" s="1037"/>
      <c r="BD47" s="1037"/>
      <c r="BE47" s="959"/>
      <c r="BF47" s="959"/>
      <c r="BG47" s="959"/>
      <c r="BH47" s="959"/>
      <c r="BI47" s="960"/>
      <c r="BJ47" s="226"/>
      <c r="BK47" s="226"/>
      <c r="BL47" s="226"/>
      <c r="BM47" s="226"/>
      <c r="BN47" s="226"/>
      <c r="BO47" s="235"/>
      <c r="BP47" s="235"/>
      <c r="BQ47" s="232">
        <v>41</v>
      </c>
      <c r="BR47" s="233"/>
      <c r="BS47" s="988"/>
      <c r="BT47" s="989"/>
      <c r="BU47" s="989"/>
      <c r="BV47" s="989"/>
      <c r="BW47" s="989"/>
      <c r="BX47" s="989"/>
      <c r="BY47" s="989"/>
      <c r="BZ47" s="989"/>
      <c r="CA47" s="989"/>
      <c r="CB47" s="989"/>
      <c r="CC47" s="989"/>
      <c r="CD47" s="989"/>
      <c r="CE47" s="989"/>
      <c r="CF47" s="989"/>
      <c r="CG47" s="1010"/>
      <c r="CH47" s="985"/>
      <c r="CI47" s="986"/>
      <c r="CJ47" s="986"/>
      <c r="CK47" s="986"/>
      <c r="CL47" s="987"/>
      <c r="CM47" s="985"/>
      <c r="CN47" s="986"/>
      <c r="CO47" s="986"/>
      <c r="CP47" s="986"/>
      <c r="CQ47" s="987"/>
      <c r="CR47" s="985"/>
      <c r="CS47" s="986"/>
      <c r="CT47" s="986"/>
      <c r="CU47" s="986"/>
      <c r="CV47" s="987"/>
      <c r="CW47" s="985"/>
      <c r="CX47" s="986"/>
      <c r="CY47" s="986"/>
      <c r="CZ47" s="986"/>
      <c r="DA47" s="987"/>
      <c r="DB47" s="985"/>
      <c r="DC47" s="986"/>
      <c r="DD47" s="986"/>
      <c r="DE47" s="986"/>
      <c r="DF47" s="987"/>
      <c r="DG47" s="985"/>
      <c r="DH47" s="986"/>
      <c r="DI47" s="986"/>
      <c r="DJ47" s="986"/>
      <c r="DK47" s="987"/>
      <c r="DL47" s="985"/>
      <c r="DM47" s="986"/>
      <c r="DN47" s="986"/>
      <c r="DO47" s="986"/>
      <c r="DP47" s="987"/>
      <c r="DQ47" s="985"/>
      <c r="DR47" s="986"/>
      <c r="DS47" s="986"/>
      <c r="DT47" s="986"/>
      <c r="DU47" s="987"/>
      <c r="DV47" s="988"/>
      <c r="DW47" s="989"/>
      <c r="DX47" s="989"/>
      <c r="DY47" s="989"/>
      <c r="DZ47" s="990"/>
      <c r="EA47" s="224"/>
    </row>
    <row r="48" spans="1:131" ht="26.25" customHeight="1" x14ac:dyDescent="0.2">
      <c r="A48" s="232">
        <v>21</v>
      </c>
      <c r="B48" s="1026"/>
      <c r="C48" s="1027"/>
      <c r="D48" s="1027"/>
      <c r="E48" s="1027"/>
      <c r="F48" s="1027"/>
      <c r="G48" s="1027"/>
      <c r="H48" s="1027"/>
      <c r="I48" s="1027"/>
      <c r="J48" s="1027"/>
      <c r="K48" s="1027"/>
      <c r="L48" s="1027"/>
      <c r="M48" s="1027"/>
      <c r="N48" s="1027"/>
      <c r="O48" s="1027"/>
      <c r="P48" s="1028"/>
      <c r="Q48" s="1034"/>
      <c r="R48" s="1035"/>
      <c r="S48" s="1035"/>
      <c r="T48" s="1035"/>
      <c r="U48" s="1035"/>
      <c r="V48" s="1035"/>
      <c r="W48" s="1035"/>
      <c r="X48" s="1035"/>
      <c r="Y48" s="1035"/>
      <c r="Z48" s="1035"/>
      <c r="AA48" s="1035"/>
      <c r="AB48" s="1035"/>
      <c r="AC48" s="1035"/>
      <c r="AD48" s="1035"/>
      <c r="AE48" s="1036"/>
      <c r="AF48" s="1031"/>
      <c r="AG48" s="1032"/>
      <c r="AH48" s="1032"/>
      <c r="AI48" s="1032"/>
      <c r="AJ48" s="1033"/>
      <c r="AK48" s="967"/>
      <c r="AL48" s="958"/>
      <c r="AM48" s="958"/>
      <c r="AN48" s="958"/>
      <c r="AO48" s="958"/>
      <c r="AP48" s="958"/>
      <c r="AQ48" s="958"/>
      <c r="AR48" s="958"/>
      <c r="AS48" s="958"/>
      <c r="AT48" s="958"/>
      <c r="AU48" s="958"/>
      <c r="AV48" s="958"/>
      <c r="AW48" s="958"/>
      <c r="AX48" s="958"/>
      <c r="AY48" s="958"/>
      <c r="AZ48" s="1037"/>
      <c r="BA48" s="1037"/>
      <c r="BB48" s="1037"/>
      <c r="BC48" s="1037"/>
      <c r="BD48" s="1037"/>
      <c r="BE48" s="959"/>
      <c r="BF48" s="959"/>
      <c r="BG48" s="959"/>
      <c r="BH48" s="959"/>
      <c r="BI48" s="960"/>
      <c r="BJ48" s="226"/>
      <c r="BK48" s="226"/>
      <c r="BL48" s="226"/>
      <c r="BM48" s="226"/>
      <c r="BN48" s="226"/>
      <c r="BO48" s="235"/>
      <c r="BP48" s="235"/>
      <c r="BQ48" s="232">
        <v>42</v>
      </c>
      <c r="BR48" s="233"/>
      <c r="BS48" s="988"/>
      <c r="BT48" s="989"/>
      <c r="BU48" s="989"/>
      <c r="BV48" s="989"/>
      <c r="BW48" s="989"/>
      <c r="BX48" s="989"/>
      <c r="BY48" s="989"/>
      <c r="BZ48" s="989"/>
      <c r="CA48" s="989"/>
      <c r="CB48" s="989"/>
      <c r="CC48" s="989"/>
      <c r="CD48" s="989"/>
      <c r="CE48" s="989"/>
      <c r="CF48" s="989"/>
      <c r="CG48" s="1010"/>
      <c r="CH48" s="985"/>
      <c r="CI48" s="986"/>
      <c r="CJ48" s="986"/>
      <c r="CK48" s="986"/>
      <c r="CL48" s="987"/>
      <c r="CM48" s="985"/>
      <c r="CN48" s="986"/>
      <c r="CO48" s="986"/>
      <c r="CP48" s="986"/>
      <c r="CQ48" s="987"/>
      <c r="CR48" s="985"/>
      <c r="CS48" s="986"/>
      <c r="CT48" s="986"/>
      <c r="CU48" s="986"/>
      <c r="CV48" s="987"/>
      <c r="CW48" s="985"/>
      <c r="CX48" s="986"/>
      <c r="CY48" s="986"/>
      <c r="CZ48" s="986"/>
      <c r="DA48" s="987"/>
      <c r="DB48" s="985"/>
      <c r="DC48" s="986"/>
      <c r="DD48" s="986"/>
      <c r="DE48" s="986"/>
      <c r="DF48" s="987"/>
      <c r="DG48" s="985"/>
      <c r="DH48" s="986"/>
      <c r="DI48" s="986"/>
      <c r="DJ48" s="986"/>
      <c r="DK48" s="987"/>
      <c r="DL48" s="985"/>
      <c r="DM48" s="986"/>
      <c r="DN48" s="986"/>
      <c r="DO48" s="986"/>
      <c r="DP48" s="987"/>
      <c r="DQ48" s="985"/>
      <c r="DR48" s="986"/>
      <c r="DS48" s="986"/>
      <c r="DT48" s="986"/>
      <c r="DU48" s="987"/>
      <c r="DV48" s="988"/>
      <c r="DW48" s="989"/>
      <c r="DX48" s="989"/>
      <c r="DY48" s="989"/>
      <c r="DZ48" s="990"/>
      <c r="EA48" s="224"/>
    </row>
    <row r="49" spans="1:131" ht="26.25" customHeight="1" x14ac:dyDescent="0.2">
      <c r="A49" s="232">
        <v>22</v>
      </c>
      <c r="B49" s="1026"/>
      <c r="C49" s="1027"/>
      <c r="D49" s="1027"/>
      <c r="E49" s="1027"/>
      <c r="F49" s="1027"/>
      <c r="G49" s="1027"/>
      <c r="H49" s="1027"/>
      <c r="I49" s="1027"/>
      <c r="J49" s="1027"/>
      <c r="K49" s="1027"/>
      <c r="L49" s="1027"/>
      <c r="M49" s="1027"/>
      <c r="N49" s="1027"/>
      <c r="O49" s="1027"/>
      <c r="P49" s="1028"/>
      <c r="Q49" s="1034"/>
      <c r="R49" s="1035"/>
      <c r="S49" s="1035"/>
      <c r="T49" s="1035"/>
      <c r="U49" s="1035"/>
      <c r="V49" s="1035"/>
      <c r="W49" s="1035"/>
      <c r="X49" s="1035"/>
      <c r="Y49" s="1035"/>
      <c r="Z49" s="1035"/>
      <c r="AA49" s="1035"/>
      <c r="AB49" s="1035"/>
      <c r="AC49" s="1035"/>
      <c r="AD49" s="1035"/>
      <c r="AE49" s="1036"/>
      <c r="AF49" s="1031"/>
      <c r="AG49" s="1032"/>
      <c r="AH49" s="1032"/>
      <c r="AI49" s="1032"/>
      <c r="AJ49" s="1033"/>
      <c r="AK49" s="967"/>
      <c r="AL49" s="958"/>
      <c r="AM49" s="958"/>
      <c r="AN49" s="958"/>
      <c r="AO49" s="958"/>
      <c r="AP49" s="958"/>
      <c r="AQ49" s="958"/>
      <c r="AR49" s="958"/>
      <c r="AS49" s="958"/>
      <c r="AT49" s="958"/>
      <c r="AU49" s="958"/>
      <c r="AV49" s="958"/>
      <c r="AW49" s="958"/>
      <c r="AX49" s="958"/>
      <c r="AY49" s="958"/>
      <c r="AZ49" s="1037"/>
      <c r="BA49" s="1037"/>
      <c r="BB49" s="1037"/>
      <c r="BC49" s="1037"/>
      <c r="BD49" s="1037"/>
      <c r="BE49" s="959"/>
      <c r="BF49" s="959"/>
      <c r="BG49" s="959"/>
      <c r="BH49" s="959"/>
      <c r="BI49" s="960"/>
      <c r="BJ49" s="226"/>
      <c r="BK49" s="226"/>
      <c r="BL49" s="226"/>
      <c r="BM49" s="226"/>
      <c r="BN49" s="226"/>
      <c r="BO49" s="235"/>
      <c r="BP49" s="235"/>
      <c r="BQ49" s="232">
        <v>43</v>
      </c>
      <c r="BR49" s="233"/>
      <c r="BS49" s="988"/>
      <c r="BT49" s="989"/>
      <c r="BU49" s="989"/>
      <c r="BV49" s="989"/>
      <c r="BW49" s="989"/>
      <c r="BX49" s="989"/>
      <c r="BY49" s="989"/>
      <c r="BZ49" s="989"/>
      <c r="CA49" s="989"/>
      <c r="CB49" s="989"/>
      <c r="CC49" s="989"/>
      <c r="CD49" s="989"/>
      <c r="CE49" s="989"/>
      <c r="CF49" s="989"/>
      <c r="CG49" s="1010"/>
      <c r="CH49" s="985"/>
      <c r="CI49" s="986"/>
      <c r="CJ49" s="986"/>
      <c r="CK49" s="986"/>
      <c r="CL49" s="987"/>
      <c r="CM49" s="985"/>
      <c r="CN49" s="986"/>
      <c r="CO49" s="986"/>
      <c r="CP49" s="986"/>
      <c r="CQ49" s="987"/>
      <c r="CR49" s="985"/>
      <c r="CS49" s="986"/>
      <c r="CT49" s="986"/>
      <c r="CU49" s="986"/>
      <c r="CV49" s="987"/>
      <c r="CW49" s="985"/>
      <c r="CX49" s="986"/>
      <c r="CY49" s="986"/>
      <c r="CZ49" s="986"/>
      <c r="DA49" s="987"/>
      <c r="DB49" s="985"/>
      <c r="DC49" s="986"/>
      <c r="DD49" s="986"/>
      <c r="DE49" s="986"/>
      <c r="DF49" s="987"/>
      <c r="DG49" s="985"/>
      <c r="DH49" s="986"/>
      <c r="DI49" s="986"/>
      <c r="DJ49" s="986"/>
      <c r="DK49" s="987"/>
      <c r="DL49" s="985"/>
      <c r="DM49" s="986"/>
      <c r="DN49" s="986"/>
      <c r="DO49" s="986"/>
      <c r="DP49" s="987"/>
      <c r="DQ49" s="985"/>
      <c r="DR49" s="986"/>
      <c r="DS49" s="986"/>
      <c r="DT49" s="986"/>
      <c r="DU49" s="987"/>
      <c r="DV49" s="988"/>
      <c r="DW49" s="989"/>
      <c r="DX49" s="989"/>
      <c r="DY49" s="989"/>
      <c r="DZ49" s="990"/>
      <c r="EA49" s="224"/>
    </row>
    <row r="50" spans="1:131" ht="26.25" customHeight="1" x14ac:dyDescent="0.2">
      <c r="A50" s="232">
        <v>23</v>
      </c>
      <c r="B50" s="1026"/>
      <c r="C50" s="1027"/>
      <c r="D50" s="1027"/>
      <c r="E50" s="1027"/>
      <c r="F50" s="1027"/>
      <c r="G50" s="1027"/>
      <c r="H50" s="1027"/>
      <c r="I50" s="1027"/>
      <c r="J50" s="1027"/>
      <c r="K50" s="1027"/>
      <c r="L50" s="1027"/>
      <c r="M50" s="1027"/>
      <c r="N50" s="1027"/>
      <c r="O50" s="1027"/>
      <c r="P50" s="1028"/>
      <c r="Q50" s="1029"/>
      <c r="R50" s="1021"/>
      <c r="S50" s="1021"/>
      <c r="T50" s="1021"/>
      <c r="U50" s="1021"/>
      <c r="V50" s="1021"/>
      <c r="W50" s="1021"/>
      <c r="X50" s="1021"/>
      <c r="Y50" s="1021"/>
      <c r="Z50" s="1021"/>
      <c r="AA50" s="1021"/>
      <c r="AB50" s="1021"/>
      <c r="AC50" s="1021"/>
      <c r="AD50" s="1021"/>
      <c r="AE50" s="1030"/>
      <c r="AF50" s="1031"/>
      <c r="AG50" s="1032"/>
      <c r="AH50" s="1032"/>
      <c r="AI50" s="1032"/>
      <c r="AJ50" s="1033"/>
      <c r="AK50" s="1020"/>
      <c r="AL50" s="1021"/>
      <c r="AM50" s="1021"/>
      <c r="AN50" s="1021"/>
      <c r="AO50" s="1021"/>
      <c r="AP50" s="1021"/>
      <c r="AQ50" s="1021"/>
      <c r="AR50" s="1021"/>
      <c r="AS50" s="1021"/>
      <c r="AT50" s="1021"/>
      <c r="AU50" s="1021"/>
      <c r="AV50" s="1021"/>
      <c r="AW50" s="1021"/>
      <c r="AX50" s="1021"/>
      <c r="AY50" s="1021"/>
      <c r="AZ50" s="1022"/>
      <c r="BA50" s="1022"/>
      <c r="BB50" s="1022"/>
      <c r="BC50" s="1022"/>
      <c r="BD50" s="1022"/>
      <c r="BE50" s="959"/>
      <c r="BF50" s="959"/>
      <c r="BG50" s="959"/>
      <c r="BH50" s="959"/>
      <c r="BI50" s="960"/>
      <c r="BJ50" s="226"/>
      <c r="BK50" s="226"/>
      <c r="BL50" s="226"/>
      <c r="BM50" s="226"/>
      <c r="BN50" s="226"/>
      <c r="BO50" s="235"/>
      <c r="BP50" s="235"/>
      <c r="BQ50" s="232">
        <v>44</v>
      </c>
      <c r="BR50" s="233"/>
      <c r="BS50" s="988"/>
      <c r="BT50" s="989"/>
      <c r="BU50" s="989"/>
      <c r="BV50" s="989"/>
      <c r="BW50" s="989"/>
      <c r="BX50" s="989"/>
      <c r="BY50" s="989"/>
      <c r="BZ50" s="989"/>
      <c r="CA50" s="989"/>
      <c r="CB50" s="989"/>
      <c r="CC50" s="989"/>
      <c r="CD50" s="989"/>
      <c r="CE50" s="989"/>
      <c r="CF50" s="989"/>
      <c r="CG50" s="1010"/>
      <c r="CH50" s="985"/>
      <c r="CI50" s="986"/>
      <c r="CJ50" s="986"/>
      <c r="CK50" s="986"/>
      <c r="CL50" s="987"/>
      <c r="CM50" s="985"/>
      <c r="CN50" s="986"/>
      <c r="CO50" s="986"/>
      <c r="CP50" s="986"/>
      <c r="CQ50" s="987"/>
      <c r="CR50" s="985"/>
      <c r="CS50" s="986"/>
      <c r="CT50" s="986"/>
      <c r="CU50" s="986"/>
      <c r="CV50" s="987"/>
      <c r="CW50" s="985"/>
      <c r="CX50" s="986"/>
      <c r="CY50" s="986"/>
      <c r="CZ50" s="986"/>
      <c r="DA50" s="987"/>
      <c r="DB50" s="985"/>
      <c r="DC50" s="986"/>
      <c r="DD50" s="986"/>
      <c r="DE50" s="986"/>
      <c r="DF50" s="987"/>
      <c r="DG50" s="985"/>
      <c r="DH50" s="986"/>
      <c r="DI50" s="986"/>
      <c r="DJ50" s="986"/>
      <c r="DK50" s="987"/>
      <c r="DL50" s="985"/>
      <c r="DM50" s="986"/>
      <c r="DN50" s="986"/>
      <c r="DO50" s="986"/>
      <c r="DP50" s="987"/>
      <c r="DQ50" s="985"/>
      <c r="DR50" s="986"/>
      <c r="DS50" s="986"/>
      <c r="DT50" s="986"/>
      <c r="DU50" s="987"/>
      <c r="DV50" s="988"/>
      <c r="DW50" s="989"/>
      <c r="DX50" s="989"/>
      <c r="DY50" s="989"/>
      <c r="DZ50" s="990"/>
      <c r="EA50" s="224"/>
    </row>
    <row r="51" spans="1:131" ht="26.25" customHeight="1" x14ac:dyDescent="0.2">
      <c r="A51" s="232">
        <v>24</v>
      </c>
      <c r="B51" s="1026"/>
      <c r="C51" s="1027"/>
      <c r="D51" s="1027"/>
      <c r="E51" s="1027"/>
      <c r="F51" s="1027"/>
      <c r="G51" s="1027"/>
      <c r="H51" s="1027"/>
      <c r="I51" s="1027"/>
      <c r="J51" s="1027"/>
      <c r="K51" s="1027"/>
      <c r="L51" s="1027"/>
      <c r="M51" s="1027"/>
      <c r="N51" s="1027"/>
      <c r="O51" s="1027"/>
      <c r="P51" s="1028"/>
      <c r="Q51" s="1029"/>
      <c r="R51" s="1021"/>
      <c r="S51" s="1021"/>
      <c r="T51" s="1021"/>
      <c r="U51" s="1021"/>
      <c r="V51" s="1021"/>
      <c r="W51" s="1021"/>
      <c r="X51" s="1021"/>
      <c r="Y51" s="1021"/>
      <c r="Z51" s="1021"/>
      <c r="AA51" s="1021"/>
      <c r="AB51" s="1021"/>
      <c r="AC51" s="1021"/>
      <c r="AD51" s="1021"/>
      <c r="AE51" s="1030"/>
      <c r="AF51" s="1031"/>
      <c r="AG51" s="1032"/>
      <c r="AH51" s="1032"/>
      <c r="AI51" s="1032"/>
      <c r="AJ51" s="1033"/>
      <c r="AK51" s="1020"/>
      <c r="AL51" s="1021"/>
      <c r="AM51" s="1021"/>
      <c r="AN51" s="1021"/>
      <c r="AO51" s="1021"/>
      <c r="AP51" s="1021"/>
      <c r="AQ51" s="1021"/>
      <c r="AR51" s="1021"/>
      <c r="AS51" s="1021"/>
      <c r="AT51" s="1021"/>
      <c r="AU51" s="1021"/>
      <c r="AV51" s="1021"/>
      <c r="AW51" s="1021"/>
      <c r="AX51" s="1021"/>
      <c r="AY51" s="1021"/>
      <c r="AZ51" s="1022"/>
      <c r="BA51" s="1022"/>
      <c r="BB51" s="1022"/>
      <c r="BC51" s="1022"/>
      <c r="BD51" s="1022"/>
      <c r="BE51" s="959"/>
      <c r="BF51" s="959"/>
      <c r="BG51" s="959"/>
      <c r="BH51" s="959"/>
      <c r="BI51" s="960"/>
      <c r="BJ51" s="226"/>
      <c r="BK51" s="226"/>
      <c r="BL51" s="226"/>
      <c r="BM51" s="226"/>
      <c r="BN51" s="226"/>
      <c r="BO51" s="235"/>
      <c r="BP51" s="235"/>
      <c r="BQ51" s="232">
        <v>45</v>
      </c>
      <c r="BR51" s="233"/>
      <c r="BS51" s="988"/>
      <c r="BT51" s="989"/>
      <c r="BU51" s="989"/>
      <c r="BV51" s="989"/>
      <c r="BW51" s="989"/>
      <c r="BX51" s="989"/>
      <c r="BY51" s="989"/>
      <c r="BZ51" s="989"/>
      <c r="CA51" s="989"/>
      <c r="CB51" s="989"/>
      <c r="CC51" s="989"/>
      <c r="CD51" s="989"/>
      <c r="CE51" s="989"/>
      <c r="CF51" s="989"/>
      <c r="CG51" s="1010"/>
      <c r="CH51" s="985"/>
      <c r="CI51" s="986"/>
      <c r="CJ51" s="986"/>
      <c r="CK51" s="986"/>
      <c r="CL51" s="987"/>
      <c r="CM51" s="985"/>
      <c r="CN51" s="986"/>
      <c r="CO51" s="986"/>
      <c r="CP51" s="986"/>
      <c r="CQ51" s="987"/>
      <c r="CR51" s="985"/>
      <c r="CS51" s="986"/>
      <c r="CT51" s="986"/>
      <c r="CU51" s="986"/>
      <c r="CV51" s="987"/>
      <c r="CW51" s="985"/>
      <c r="CX51" s="986"/>
      <c r="CY51" s="986"/>
      <c r="CZ51" s="986"/>
      <c r="DA51" s="987"/>
      <c r="DB51" s="985"/>
      <c r="DC51" s="986"/>
      <c r="DD51" s="986"/>
      <c r="DE51" s="986"/>
      <c r="DF51" s="987"/>
      <c r="DG51" s="985"/>
      <c r="DH51" s="986"/>
      <c r="DI51" s="986"/>
      <c r="DJ51" s="986"/>
      <c r="DK51" s="987"/>
      <c r="DL51" s="985"/>
      <c r="DM51" s="986"/>
      <c r="DN51" s="986"/>
      <c r="DO51" s="986"/>
      <c r="DP51" s="987"/>
      <c r="DQ51" s="985"/>
      <c r="DR51" s="986"/>
      <c r="DS51" s="986"/>
      <c r="DT51" s="986"/>
      <c r="DU51" s="987"/>
      <c r="DV51" s="988"/>
      <c r="DW51" s="989"/>
      <c r="DX51" s="989"/>
      <c r="DY51" s="989"/>
      <c r="DZ51" s="990"/>
      <c r="EA51" s="224"/>
    </row>
    <row r="52" spans="1:131" ht="26.25" customHeight="1" x14ac:dyDescent="0.2">
      <c r="A52" s="232">
        <v>25</v>
      </c>
      <c r="B52" s="1026"/>
      <c r="C52" s="1027"/>
      <c r="D52" s="1027"/>
      <c r="E52" s="1027"/>
      <c r="F52" s="1027"/>
      <c r="G52" s="1027"/>
      <c r="H52" s="1027"/>
      <c r="I52" s="1027"/>
      <c r="J52" s="1027"/>
      <c r="K52" s="1027"/>
      <c r="L52" s="1027"/>
      <c r="M52" s="1027"/>
      <c r="N52" s="1027"/>
      <c r="O52" s="1027"/>
      <c r="P52" s="1028"/>
      <c r="Q52" s="1029"/>
      <c r="R52" s="1021"/>
      <c r="S52" s="1021"/>
      <c r="T52" s="1021"/>
      <c r="U52" s="1021"/>
      <c r="V52" s="1021"/>
      <c r="W52" s="1021"/>
      <c r="X52" s="1021"/>
      <c r="Y52" s="1021"/>
      <c r="Z52" s="1021"/>
      <c r="AA52" s="1021"/>
      <c r="AB52" s="1021"/>
      <c r="AC52" s="1021"/>
      <c r="AD52" s="1021"/>
      <c r="AE52" s="1030"/>
      <c r="AF52" s="1031"/>
      <c r="AG52" s="1032"/>
      <c r="AH52" s="1032"/>
      <c r="AI52" s="1032"/>
      <c r="AJ52" s="1033"/>
      <c r="AK52" s="1020"/>
      <c r="AL52" s="1021"/>
      <c r="AM52" s="1021"/>
      <c r="AN52" s="1021"/>
      <c r="AO52" s="1021"/>
      <c r="AP52" s="1021"/>
      <c r="AQ52" s="1021"/>
      <c r="AR52" s="1021"/>
      <c r="AS52" s="1021"/>
      <c r="AT52" s="1021"/>
      <c r="AU52" s="1021"/>
      <c r="AV52" s="1021"/>
      <c r="AW52" s="1021"/>
      <c r="AX52" s="1021"/>
      <c r="AY52" s="1021"/>
      <c r="AZ52" s="1022"/>
      <c r="BA52" s="1022"/>
      <c r="BB52" s="1022"/>
      <c r="BC52" s="1022"/>
      <c r="BD52" s="1022"/>
      <c r="BE52" s="959"/>
      <c r="BF52" s="959"/>
      <c r="BG52" s="959"/>
      <c r="BH52" s="959"/>
      <c r="BI52" s="960"/>
      <c r="BJ52" s="226"/>
      <c r="BK52" s="226"/>
      <c r="BL52" s="226"/>
      <c r="BM52" s="226"/>
      <c r="BN52" s="226"/>
      <c r="BO52" s="235"/>
      <c r="BP52" s="235"/>
      <c r="BQ52" s="232">
        <v>46</v>
      </c>
      <c r="BR52" s="233"/>
      <c r="BS52" s="988"/>
      <c r="BT52" s="989"/>
      <c r="BU52" s="989"/>
      <c r="BV52" s="989"/>
      <c r="BW52" s="989"/>
      <c r="BX52" s="989"/>
      <c r="BY52" s="989"/>
      <c r="BZ52" s="989"/>
      <c r="CA52" s="989"/>
      <c r="CB52" s="989"/>
      <c r="CC52" s="989"/>
      <c r="CD52" s="989"/>
      <c r="CE52" s="989"/>
      <c r="CF52" s="989"/>
      <c r="CG52" s="1010"/>
      <c r="CH52" s="985"/>
      <c r="CI52" s="986"/>
      <c r="CJ52" s="986"/>
      <c r="CK52" s="986"/>
      <c r="CL52" s="987"/>
      <c r="CM52" s="985"/>
      <c r="CN52" s="986"/>
      <c r="CO52" s="986"/>
      <c r="CP52" s="986"/>
      <c r="CQ52" s="987"/>
      <c r="CR52" s="985"/>
      <c r="CS52" s="986"/>
      <c r="CT52" s="986"/>
      <c r="CU52" s="986"/>
      <c r="CV52" s="987"/>
      <c r="CW52" s="985"/>
      <c r="CX52" s="986"/>
      <c r="CY52" s="986"/>
      <c r="CZ52" s="986"/>
      <c r="DA52" s="987"/>
      <c r="DB52" s="985"/>
      <c r="DC52" s="986"/>
      <c r="DD52" s="986"/>
      <c r="DE52" s="986"/>
      <c r="DF52" s="987"/>
      <c r="DG52" s="985"/>
      <c r="DH52" s="986"/>
      <c r="DI52" s="986"/>
      <c r="DJ52" s="986"/>
      <c r="DK52" s="987"/>
      <c r="DL52" s="985"/>
      <c r="DM52" s="986"/>
      <c r="DN52" s="986"/>
      <c r="DO52" s="986"/>
      <c r="DP52" s="987"/>
      <c r="DQ52" s="985"/>
      <c r="DR52" s="986"/>
      <c r="DS52" s="986"/>
      <c r="DT52" s="986"/>
      <c r="DU52" s="987"/>
      <c r="DV52" s="988"/>
      <c r="DW52" s="989"/>
      <c r="DX52" s="989"/>
      <c r="DY52" s="989"/>
      <c r="DZ52" s="990"/>
      <c r="EA52" s="224"/>
    </row>
    <row r="53" spans="1:131" ht="26.25" customHeight="1" x14ac:dyDescent="0.2">
      <c r="A53" s="232">
        <v>26</v>
      </c>
      <c r="B53" s="1026"/>
      <c r="C53" s="1027"/>
      <c r="D53" s="1027"/>
      <c r="E53" s="1027"/>
      <c r="F53" s="1027"/>
      <c r="G53" s="1027"/>
      <c r="H53" s="1027"/>
      <c r="I53" s="1027"/>
      <c r="J53" s="1027"/>
      <c r="K53" s="1027"/>
      <c r="L53" s="1027"/>
      <c r="M53" s="1027"/>
      <c r="N53" s="1027"/>
      <c r="O53" s="1027"/>
      <c r="P53" s="1028"/>
      <c r="Q53" s="1029"/>
      <c r="R53" s="1021"/>
      <c r="S53" s="1021"/>
      <c r="T53" s="1021"/>
      <c r="U53" s="1021"/>
      <c r="V53" s="1021"/>
      <c r="W53" s="1021"/>
      <c r="X53" s="1021"/>
      <c r="Y53" s="1021"/>
      <c r="Z53" s="1021"/>
      <c r="AA53" s="1021"/>
      <c r="AB53" s="1021"/>
      <c r="AC53" s="1021"/>
      <c r="AD53" s="1021"/>
      <c r="AE53" s="1030"/>
      <c r="AF53" s="1031"/>
      <c r="AG53" s="1032"/>
      <c r="AH53" s="1032"/>
      <c r="AI53" s="1032"/>
      <c r="AJ53" s="1033"/>
      <c r="AK53" s="1020"/>
      <c r="AL53" s="1021"/>
      <c r="AM53" s="1021"/>
      <c r="AN53" s="1021"/>
      <c r="AO53" s="1021"/>
      <c r="AP53" s="1021"/>
      <c r="AQ53" s="1021"/>
      <c r="AR53" s="1021"/>
      <c r="AS53" s="1021"/>
      <c r="AT53" s="1021"/>
      <c r="AU53" s="1021"/>
      <c r="AV53" s="1021"/>
      <c r="AW53" s="1021"/>
      <c r="AX53" s="1021"/>
      <c r="AY53" s="1021"/>
      <c r="AZ53" s="1022"/>
      <c r="BA53" s="1022"/>
      <c r="BB53" s="1022"/>
      <c r="BC53" s="1022"/>
      <c r="BD53" s="1022"/>
      <c r="BE53" s="959"/>
      <c r="BF53" s="959"/>
      <c r="BG53" s="959"/>
      <c r="BH53" s="959"/>
      <c r="BI53" s="960"/>
      <c r="BJ53" s="226"/>
      <c r="BK53" s="226"/>
      <c r="BL53" s="226"/>
      <c r="BM53" s="226"/>
      <c r="BN53" s="226"/>
      <c r="BO53" s="235"/>
      <c r="BP53" s="235"/>
      <c r="BQ53" s="232">
        <v>47</v>
      </c>
      <c r="BR53" s="233"/>
      <c r="BS53" s="988"/>
      <c r="BT53" s="989"/>
      <c r="BU53" s="989"/>
      <c r="BV53" s="989"/>
      <c r="BW53" s="989"/>
      <c r="BX53" s="989"/>
      <c r="BY53" s="989"/>
      <c r="BZ53" s="989"/>
      <c r="CA53" s="989"/>
      <c r="CB53" s="989"/>
      <c r="CC53" s="989"/>
      <c r="CD53" s="989"/>
      <c r="CE53" s="989"/>
      <c r="CF53" s="989"/>
      <c r="CG53" s="1010"/>
      <c r="CH53" s="985"/>
      <c r="CI53" s="986"/>
      <c r="CJ53" s="986"/>
      <c r="CK53" s="986"/>
      <c r="CL53" s="987"/>
      <c r="CM53" s="985"/>
      <c r="CN53" s="986"/>
      <c r="CO53" s="986"/>
      <c r="CP53" s="986"/>
      <c r="CQ53" s="987"/>
      <c r="CR53" s="985"/>
      <c r="CS53" s="986"/>
      <c r="CT53" s="986"/>
      <c r="CU53" s="986"/>
      <c r="CV53" s="987"/>
      <c r="CW53" s="985"/>
      <c r="CX53" s="986"/>
      <c r="CY53" s="986"/>
      <c r="CZ53" s="986"/>
      <c r="DA53" s="987"/>
      <c r="DB53" s="985"/>
      <c r="DC53" s="986"/>
      <c r="DD53" s="986"/>
      <c r="DE53" s="986"/>
      <c r="DF53" s="987"/>
      <c r="DG53" s="985"/>
      <c r="DH53" s="986"/>
      <c r="DI53" s="986"/>
      <c r="DJ53" s="986"/>
      <c r="DK53" s="987"/>
      <c r="DL53" s="985"/>
      <c r="DM53" s="986"/>
      <c r="DN53" s="986"/>
      <c r="DO53" s="986"/>
      <c r="DP53" s="987"/>
      <c r="DQ53" s="985"/>
      <c r="DR53" s="986"/>
      <c r="DS53" s="986"/>
      <c r="DT53" s="986"/>
      <c r="DU53" s="987"/>
      <c r="DV53" s="988"/>
      <c r="DW53" s="989"/>
      <c r="DX53" s="989"/>
      <c r="DY53" s="989"/>
      <c r="DZ53" s="990"/>
      <c r="EA53" s="224"/>
    </row>
    <row r="54" spans="1:131" ht="26.25" customHeight="1" x14ac:dyDescent="0.2">
      <c r="A54" s="232">
        <v>27</v>
      </c>
      <c r="B54" s="1026"/>
      <c r="C54" s="1027"/>
      <c r="D54" s="1027"/>
      <c r="E54" s="1027"/>
      <c r="F54" s="1027"/>
      <c r="G54" s="1027"/>
      <c r="H54" s="1027"/>
      <c r="I54" s="1027"/>
      <c r="J54" s="1027"/>
      <c r="K54" s="1027"/>
      <c r="L54" s="1027"/>
      <c r="M54" s="1027"/>
      <c r="N54" s="1027"/>
      <c r="O54" s="1027"/>
      <c r="P54" s="1028"/>
      <c r="Q54" s="1029"/>
      <c r="R54" s="1021"/>
      <c r="S54" s="1021"/>
      <c r="T54" s="1021"/>
      <c r="U54" s="1021"/>
      <c r="V54" s="1021"/>
      <c r="W54" s="1021"/>
      <c r="X54" s="1021"/>
      <c r="Y54" s="1021"/>
      <c r="Z54" s="1021"/>
      <c r="AA54" s="1021"/>
      <c r="AB54" s="1021"/>
      <c r="AC54" s="1021"/>
      <c r="AD54" s="1021"/>
      <c r="AE54" s="1030"/>
      <c r="AF54" s="1031"/>
      <c r="AG54" s="1032"/>
      <c r="AH54" s="1032"/>
      <c r="AI54" s="1032"/>
      <c r="AJ54" s="1033"/>
      <c r="AK54" s="1020"/>
      <c r="AL54" s="1021"/>
      <c r="AM54" s="1021"/>
      <c r="AN54" s="1021"/>
      <c r="AO54" s="1021"/>
      <c r="AP54" s="1021"/>
      <c r="AQ54" s="1021"/>
      <c r="AR54" s="1021"/>
      <c r="AS54" s="1021"/>
      <c r="AT54" s="1021"/>
      <c r="AU54" s="1021"/>
      <c r="AV54" s="1021"/>
      <c r="AW54" s="1021"/>
      <c r="AX54" s="1021"/>
      <c r="AY54" s="1021"/>
      <c r="AZ54" s="1022"/>
      <c r="BA54" s="1022"/>
      <c r="BB54" s="1022"/>
      <c r="BC54" s="1022"/>
      <c r="BD54" s="1022"/>
      <c r="BE54" s="959"/>
      <c r="BF54" s="959"/>
      <c r="BG54" s="959"/>
      <c r="BH54" s="959"/>
      <c r="BI54" s="960"/>
      <c r="BJ54" s="226"/>
      <c r="BK54" s="226"/>
      <c r="BL54" s="226"/>
      <c r="BM54" s="226"/>
      <c r="BN54" s="226"/>
      <c r="BO54" s="235"/>
      <c r="BP54" s="235"/>
      <c r="BQ54" s="232">
        <v>48</v>
      </c>
      <c r="BR54" s="233"/>
      <c r="BS54" s="988"/>
      <c r="BT54" s="989"/>
      <c r="BU54" s="989"/>
      <c r="BV54" s="989"/>
      <c r="BW54" s="989"/>
      <c r="BX54" s="989"/>
      <c r="BY54" s="989"/>
      <c r="BZ54" s="989"/>
      <c r="CA54" s="989"/>
      <c r="CB54" s="989"/>
      <c r="CC54" s="989"/>
      <c r="CD54" s="989"/>
      <c r="CE54" s="989"/>
      <c r="CF54" s="989"/>
      <c r="CG54" s="1010"/>
      <c r="CH54" s="985"/>
      <c r="CI54" s="986"/>
      <c r="CJ54" s="986"/>
      <c r="CK54" s="986"/>
      <c r="CL54" s="987"/>
      <c r="CM54" s="985"/>
      <c r="CN54" s="986"/>
      <c r="CO54" s="986"/>
      <c r="CP54" s="986"/>
      <c r="CQ54" s="987"/>
      <c r="CR54" s="985"/>
      <c r="CS54" s="986"/>
      <c r="CT54" s="986"/>
      <c r="CU54" s="986"/>
      <c r="CV54" s="987"/>
      <c r="CW54" s="985"/>
      <c r="CX54" s="986"/>
      <c r="CY54" s="986"/>
      <c r="CZ54" s="986"/>
      <c r="DA54" s="987"/>
      <c r="DB54" s="985"/>
      <c r="DC54" s="986"/>
      <c r="DD54" s="986"/>
      <c r="DE54" s="986"/>
      <c r="DF54" s="987"/>
      <c r="DG54" s="985"/>
      <c r="DH54" s="986"/>
      <c r="DI54" s="986"/>
      <c r="DJ54" s="986"/>
      <c r="DK54" s="987"/>
      <c r="DL54" s="985"/>
      <c r="DM54" s="986"/>
      <c r="DN54" s="986"/>
      <c r="DO54" s="986"/>
      <c r="DP54" s="987"/>
      <c r="DQ54" s="985"/>
      <c r="DR54" s="986"/>
      <c r="DS54" s="986"/>
      <c r="DT54" s="986"/>
      <c r="DU54" s="987"/>
      <c r="DV54" s="988"/>
      <c r="DW54" s="989"/>
      <c r="DX54" s="989"/>
      <c r="DY54" s="989"/>
      <c r="DZ54" s="990"/>
      <c r="EA54" s="224"/>
    </row>
    <row r="55" spans="1:131" ht="26.25" customHeight="1" x14ac:dyDescent="0.2">
      <c r="A55" s="232">
        <v>28</v>
      </c>
      <c r="B55" s="1026"/>
      <c r="C55" s="1027"/>
      <c r="D55" s="1027"/>
      <c r="E55" s="1027"/>
      <c r="F55" s="1027"/>
      <c r="G55" s="1027"/>
      <c r="H55" s="1027"/>
      <c r="I55" s="1027"/>
      <c r="J55" s="1027"/>
      <c r="K55" s="1027"/>
      <c r="L55" s="1027"/>
      <c r="M55" s="1027"/>
      <c r="N55" s="1027"/>
      <c r="O55" s="1027"/>
      <c r="P55" s="1028"/>
      <c r="Q55" s="1029"/>
      <c r="R55" s="1021"/>
      <c r="S55" s="1021"/>
      <c r="T55" s="1021"/>
      <c r="U55" s="1021"/>
      <c r="V55" s="1021"/>
      <c r="W55" s="1021"/>
      <c r="X55" s="1021"/>
      <c r="Y55" s="1021"/>
      <c r="Z55" s="1021"/>
      <c r="AA55" s="1021"/>
      <c r="AB55" s="1021"/>
      <c r="AC55" s="1021"/>
      <c r="AD55" s="1021"/>
      <c r="AE55" s="1030"/>
      <c r="AF55" s="1031"/>
      <c r="AG55" s="1032"/>
      <c r="AH55" s="1032"/>
      <c r="AI55" s="1032"/>
      <c r="AJ55" s="1033"/>
      <c r="AK55" s="1020"/>
      <c r="AL55" s="1021"/>
      <c r="AM55" s="1021"/>
      <c r="AN55" s="1021"/>
      <c r="AO55" s="1021"/>
      <c r="AP55" s="1021"/>
      <c r="AQ55" s="1021"/>
      <c r="AR55" s="1021"/>
      <c r="AS55" s="1021"/>
      <c r="AT55" s="1021"/>
      <c r="AU55" s="1021"/>
      <c r="AV55" s="1021"/>
      <c r="AW55" s="1021"/>
      <c r="AX55" s="1021"/>
      <c r="AY55" s="1021"/>
      <c r="AZ55" s="1022"/>
      <c r="BA55" s="1022"/>
      <c r="BB55" s="1022"/>
      <c r="BC55" s="1022"/>
      <c r="BD55" s="1022"/>
      <c r="BE55" s="959"/>
      <c r="BF55" s="959"/>
      <c r="BG55" s="959"/>
      <c r="BH55" s="959"/>
      <c r="BI55" s="960"/>
      <c r="BJ55" s="226"/>
      <c r="BK55" s="226"/>
      <c r="BL55" s="226"/>
      <c r="BM55" s="226"/>
      <c r="BN55" s="226"/>
      <c r="BO55" s="235"/>
      <c r="BP55" s="235"/>
      <c r="BQ55" s="232">
        <v>49</v>
      </c>
      <c r="BR55" s="233"/>
      <c r="BS55" s="988"/>
      <c r="BT55" s="989"/>
      <c r="BU55" s="989"/>
      <c r="BV55" s="989"/>
      <c r="BW55" s="989"/>
      <c r="BX55" s="989"/>
      <c r="BY55" s="989"/>
      <c r="BZ55" s="989"/>
      <c r="CA55" s="989"/>
      <c r="CB55" s="989"/>
      <c r="CC55" s="989"/>
      <c r="CD55" s="989"/>
      <c r="CE55" s="989"/>
      <c r="CF55" s="989"/>
      <c r="CG55" s="1010"/>
      <c r="CH55" s="985"/>
      <c r="CI55" s="986"/>
      <c r="CJ55" s="986"/>
      <c r="CK55" s="986"/>
      <c r="CL55" s="987"/>
      <c r="CM55" s="985"/>
      <c r="CN55" s="986"/>
      <c r="CO55" s="986"/>
      <c r="CP55" s="986"/>
      <c r="CQ55" s="987"/>
      <c r="CR55" s="985"/>
      <c r="CS55" s="986"/>
      <c r="CT55" s="986"/>
      <c r="CU55" s="986"/>
      <c r="CV55" s="987"/>
      <c r="CW55" s="985"/>
      <c r="CX55" s="986"/>
      <c r="CY55" s="986"/>
      <c r="CZ55" s="986"/>
      <c r="DA55" s="987"/>
      <c r="DB55" s="985"/>
      <c r="DC55" s="986"/>
      <c r="DD55" s="986"/>
      <c r="DE55" s="986"/>
      <c r="DF55" s="987"/>
      <c r="DG55" s="985"/>
      <c r="DH55" s="986"/>
      <c r="DI55" s="986"/>
      <c r="DJ55" s="986"/>
      <c r="DK55" s="987"/>
      <c r="DL55" s="985"/>
      <c r="DM55" s="986"/>
      <c r="DN55" s="986"/>
      <c r="DO55" s="986"/>
      <c r="DP55" s="987"/>
      <c r="DQ55" s="985"/>
      <c r="DR55" s="986"/>
      <c r="DS55" s="986"/>
      <c r="DT55" s="986"/>
      <c r="DU55" s="987"/>
      <c r="DV55" s="988"/>
      <c r="DW55" s="989"/>
      <c r="DX55" s="989"/>
      <c r="DY55" s="989"/>
      <c r="DZ55" s="990"/>
      <c r="EA55" s="224"/>
    </row>
    <row r="56" spans="1:131" ht="26.25" customHeight="1" x14ac:dyDescent="0.2">
      <c r="A56" s="232">
        <v>29</v>
      </c>
      <c r="B56" s="1026"/>
      <c r="C56" s="1027"/>
      <c r="D56" s="1027"/>
      <c r="E56" s="1027"/>
      <c r="F56" s="1027"/>
      <c r="G56" s="1027"/>
      <c r="H56" s="1027"/>
      <c r="I56" s="1027"/>
      <c r="J56" s="1027"/>
      <c r="K56" s="1027"/>
      <c r="L56" s="1027"/>
      <c r="M56" s="1027"/>
      <c r="N56" s="1027"/>
      <c r="O56" s="1027"/>
      <c r="P56" s="1028"/>
      <c r="Q56" s="1029"/>
      <c r="R56" s="1021"/>
      <c r="S56" s="1021"/>
      <c r="T56" s="1021"/>
      <c r="U56" s="1021"/>
      <c r="V56" s="1021"/>
      <c r="W56" s="1021"/>
      <c r="X56" s="1021"/>
      <c r="Y56" s="1021"/>
      <c r="Z56" s="1021"/>
      <c r="AA56" s="1021"/>
      <c r="AB56" s="1021"/>
      <c r="AC56" s="1021"/>
      <c r="AD56" s="1021"/>
      <c r="AE56" s="1030"/>
      <c r="AF56" s="1031"/>
      <c r="AG56" s="1032"/>
      <c r="AH56" s="1032"/>
      <c r="AI56" s="1032"/>
      <c r="AJ56" s="1033"/>
      <c r="AK56" s="1020"/>
      <c r="AL56" s="1021"/>
      <c r="AM56" s="1021"/>
      <c r="AN56" s="1021"/>
      <c r="AO56" s="1021"/>
      <c r="AP56" s="1021"/>
      <c r="AQ56" s="1021"/>
      <c r="AR56" s="1021"/>
      <c r="AS56" s="1021"/>
      <c r="AT56" s="1021"/>
      <c r="AU56" s="1021"/>
      <c r="AV56" s="1021"/>
      <c r="AW56" s="1021"/>
      <c r="AX56" s="1021"/>
      <c r="AY56" s="1021"/>
      <c r="AZ56" s="1022"/>
      <c r="BA56" s="1022"/>
      <c r="BB56" s="1022"/>
      <c r="BC56" s="1022"/>
      <c r="BD56" s="1022"/>
      <c r="BE56" s="959"/>
      <c r="BF56" s="959"/>
      <c r="BG56" s="959"/>
      <c r="BH56" s="959"/>
      <c r="BI56" s="960"/>
      <c r="BJ56" s="226"/>
      <c r="BK56" s="226"/>
      <c r="BL56" s="226"/>
      <c r="BM56" s="226"/>
      <c r="BN56" s="226"/>
      <c r="BO56" s="235"/>
      <c r="BP56" s="235"/>
      <c r="BQ56" s="232">
        <v>50</v>
      </c>
      <c r="BR56" s="233"/>
      <c r="BS56" s="988"/>
      <c r="BT56" s="989"/>
      <c r="BU56" s="989"/>
      <c r="BV56" s="989"/>
      <c r="BW56" s="989"/>
      <c r="BX56" s="989"/>
      <c r="BY56" s="989"/>
      <c r="BZ56" s="989"/>
      <c r="CA56" s="989"/>
      <c r="CB56" s="989"/>
      <c r="CC56" s="989"/>
      <c r="CD56" s="989"/>
      <c r="CE56" s="989"/>
      <c r="CF56" s="989"/>
      <c r="CG56" s="1010"/>
      <c r="CH56" s="985"/>
      <c r="CI56" s="986"/>
      <c r="CJ56" s="986"/>
      <c r="CK56" s="986"/>
      <c r="CL56" s="987"/>
      <c r="CM56" s="985"/>
      <c r="CN56" s="986"/>
      <c r="CO56" s="986"/>
      <c r="CP56" s="986"/>
      <c r="CQ56" s="987"/>
      <c r="CR56" s="985"/>
      <c r="CS56" s="986"/>
      <c r="CT56" s="986"/>
      <c r="CU56" s="986"/>
      <c r="CV56" s="987"/>
      <c r="CW56" s="985"/>
      <c r="CX56" s="986"/>
      <c r="CY56" s="986"/>
      <c r="CZ56" s="986"/>
      <c r="DA56" s="987"/>
      <c r="DB56" s="985"/>
      <c r="DC56" s="986"/>
      <c r="DD56" s="986"/>
      <c r="DE56" s="986"/>
      <c r="DF56" s="987"/>
      <c r="DG56" s="985"/>
      <c r="DH56" s="986"/>
      <c r="DI56" s="986"/>
      <c r="DJ56" s="986"/>
      <c r="DK56" s="987"/>
      <c r="DL56" s="985"/>
      <c r="DM56" s="986"/>
      <c r="DN56" s="986"/>
      <c r="DO56" s="986"/>
      <c r="DP56" s="987"/>
      <c r="DQ56" s="985"/>
      <c r="DR56" s="986"/>
      <c r="DS56" s="986"/>
      <c r="DT56" s="986"/>
      <c r="DU56" s="987"/>
      <c r="DV56" s="988"/>
      <c r="DW56" s="989"/>
      <c r="DX56" s="989"/>
      <c r="DY56" s="989"/>
      <c r="DZ56" s="990"/>
      <c r="EA56" s="224"/>
    </row>
    <row r="57" spans="1:131" ht="26.25" customHeight="1" x14ac:dyDescent="0.2">
      <c r="A57" s="232">
        <v>30</v>
      </c>
      <c r="B57" s="1026"/>
      <c r="C57" s="1027"/>
      <c r="D57" s="1027"/>
      <c r="E57" s="1027"/>
      <c r="F57" s="1027"/>
      <c r="G57" s="1027"/>
      <c r="H57" s="1027"/>
      <c r="I57" s="1027"/>
      <c r="J57" s="1027"/>
      <c r="K57" s="1027"/>
      <c r="L57" s="1027"/>
      <c r="M57" s="1027"/>
      <c r="N57" s="1027"/>
      <c r="O57" s="1027"/>
      <c r="P57" s="1028"/>
      <c r="Q57" s="1029"/>
      <c r="R57" s="1021"/>
      <c r="S57" s="1021"/>
      <c r="T57" s="1021"/>
      <c r="U57" s="1021"/>
      <c r="V57" s="1021"/>
      <c r="W57" s="1021"/>
      <c r="X57" s="1021"/>
      <c r="Y57" s="1021"/>
      <c r="Z57" s="1021"/>
      <c r="AA57" s="1021"/>
      <c r="AB57" s="1021"/>
      <c r="AC57" s="1021"/>
      <c r="AD57" s="1021"/>
      <c r="AE57" s="1030"/>
      <c r="AF57" s="1031"/>
      <c r="AG57" s="1032"/>
      <c r="AH57" s="1032"/>
      <c r="AI57" s="1032"/>
      <c r="AJ57" s="1033"/>
      <c r="AK57" s="1020"/>
      <c r="AL57" s="1021"/>
      <c r="AM57" s="1021"/>
      <c r="AN57" s="1021"/>
      <c r="AO57" s="1021"/>
      <c r="AP57" s="1021"/>
      <c r="AQ57" s="1021"/>
      <c r="AR57" s="1021"/>
      <c r="AS57" s="1021"/>
      <c r="AT57" s="1021"/>
      <c r="AU57" s="1021"/>
      <c r="AV57" s="1021"/>
      <c r="AW57" s="1021"/>
      <c r="AX57" s="1021"/>
      <c r="AY57" s="1021"/>
      <c r="AZ57" s="1022"/>
      <c r="BA57" s="1022"/>
      <c r="BB57" s="1022"/>
      <c r="BC57" s="1022"/>
      <c r="BD57" s="1022"/>
      <c r="BE57" s="959"/>
      <c r="BF57" s="959"/>
      <c r="BG57" s="959"/>
      <c r="BH57" s="959"/>
      <c r="BI57" s="960"/>
      <c r="BJ57" s="226"/>
      <c r="BK57" s="226"/>
      <c r="BL57" s="226"/>
      <c r="BM57" s="226"/>
      <c r="BN57" s="226"/>
      <c r="BO57" s="235"/>
      <c r="BP57" s="235"/>
      <c r="BQ57" s="232">
        <v>51</v>
      </c>
      <c r="BR57" s="233"/>
      <c r="BS57" s="988"/>
      <c r="BT57" s="989"/>
      <c r="BU57" s="989"/>
      <c r="BV57" s="989"/>
      <c r="BW57" s="989"/>
      <c r="BX57" s="989"/>
      <c r="BY57" s="989"/>
      <c r="BZ57" s="989"/>
      <c r="CA57" s="989"/>
      <c r="CB57" s="989"/>
      <c r="CC57" s="989"/>
      <c r="CD57" s="989"/>
      <c r="CE57" s="989"/>
      <c r="CF57" s="989"/>
      <c r="CG57" s="1010"/>
      <c r="CH57" s="985"/>
      <c r="CI57" s="986"/>
      <c r="CJ57" s="986"/>
      <c r="CK57" s="986"/>
      <c r="CL57" s="987"/>
      <c r="CM57" s="985"/>
      <c r="CN57" s="986"/>
      <c r="CO57" s="986"/>
      <c r="CP57" s="986"/>
      <c r="CQ57" s="987"/>
      <c r="CR57" s="985"/>
      <c r="CS57" s="986"/>
      <c r="CT57" s="986"/>
      <c r="CU57" s="986"/>
      <c r="CV57" s="987"/>
      <c r="CW57" s="985"/>
      <c r="CX57" s="986"/>
      <c r="CY57" s="986"/>
      <c r="CZ57" s="986"/>
      <c r="DA57" s="987"/>
      <c r="DB57" s="985"/>
      <c r="DC57" s="986"/>
      <c r="DD57" s="986"/>
      <c r="DE57" s="986"/>
      <c r="DF57" s="987"/>
      <c r="DG57" s="985"/>
      <c r="DH57" s="986"/>
      <c r="DI57" s="986"/>
      <c r="DJ57" s="986"/>
      <c r="DK57" s="987"/>
      <c r="DL57" s="985"/>
      <c r="DM57" s="986"/>
      <c r="DN57" s="986"/>
      <c r="DO57" s="986"/>
      <c r="DP57" s="987"/>
      <c r="DQ57" s="985"/>
      <c r="DR57" s="986"/>
      <c r="DS57" s="986"/>
      <c r="DT57" s="986"/>
      <c r="DU57" s="987"/>
      <c r="DV57" s="988"/>
      <c r="DW57" s="989"/>
      <c r="DX57" s="989"/>
      <c r="DY57" s="989"/>
      <c r="DZ57" s="990"/>
      <c r="EA57" s="224"/>
    </row>
    <row r="58" spans="1:131" ht="26.25" customHeight="1" x14ac:dyDescent="0.2">
      <c r="A58" s="232">
        <v>31</v>
      </c>
      <c r="B58" s="1026"/>
      <c r="C58" s="1027"/>
      <c r="D58" s="1027"/>
      <c r="E58" s="1027"/>
      <c r="F58" s="1027"/>
      <c r="G58" s="1027"/>
      <c r="H58" s="1027"/>
      <c r="I58" s="1027"/>
      <c r="J58" s="1027"/>
      <c r="K58" s="1027"/>
      <c r="L58" s="1027"/>
      <c r="M58" s="1027"/>
      <c r="N58" s="1027"/>
      <c r="O58" s="1027"/>
      <c r="P58" s="1028"/>
      <c r="Q58" s="1029"/>
      <c r="R58" s="1021"/>
      <c r="S58" s="1021"/>
      <c r="T58" s="1021"/>
      <c r="U58" s="1021"/>
      <c r="V58" s="1021"/>
      <c r="W58" s="1021"/>
      <c r="X58" s="1021"/>
      <c r="Y58" s="1021"/>
      <c r="Z58" s="1021"/>
      <c r="AA58" s="1021"/>
      <c r="AB58" s="1021"/>
      <c r="AC58" s="1021"/>
      <c r="AD58" s="1021"/>
      <c r="AE58" s="1030"/>
      <c r="AF58" s="1031"/>
      <c r="AG58" s="1032"/>
      <c r="AH58" s="1032"/>
      <c r="AI58" s="1032"/>
      <c r="AJ58" s="1033"/>
      <c r="AK58" s="1020"/>
      <c r="AL58" s="1021"/>
      <c r="AM58" s="1021"/>
      <c r="AN58" s="1021"/>
      <c r="AO58" s="1021"/>
      <c r="AP58" s="1021"/>
      <c r="AQ58" s="1021"/>
      <c r="AR58" s="1021"/>
      <c r="AS58" s="1021"/>
      <c r="AT58" s="1021"/>
      <c r="AU58" s="1021"/>
      <c r="AV58" s="1021"/>
      <c r="AW58" s="1021"/>
      <c r="AX58" s="1021"/>
      <c r="AY58" s="1021"/>
      <c r="AZ58" s="1022"/>
      <c r="BA58" s="1022"/>
      <c r="BB58" s="1022"/>
      <c r="BC58" s="1022"/>
      <c r="BD58" s="1022"/>
      <c r="BE58" s="959"/>
      <c r="BF58" s="959"/>
      <c r="BG58" s="959"/>
      <c r="BH58" s="959"/>
      <c r="BI58" s="960"/>
      <c r="BJ58" s="226"/>
      <c r="BK58" s="226"/>
      <c r="BL58" s="226"/>
      <c r="BM58" s="226"/>
      <c r="BN58" s="226"/>
      <c r="BO58" s="235"/>
      <c r="BP58" s="235"/>
      <c r="BQ58" s="232">
        <v>52</v>
      </c>
      <c r="BR58" s="233"/>
      <c r="BS58" s="988"/>
      <c r="BT58" s="989"/>
      <c r="BU58" s="989"/>
      <c r="BV58" s="989"/>
      <c r="BW58" s="989"/>
      <c r="BX58" s="989"/>
      <c r="BY58" s="989"/>
      <c r="BZ58" s="989"/>
      <c r="CA58" s="989"/>
      <c r="CB58" s="989"/>
      <c r="CC58" s="989"/>
      <c r="CD58" s="989"/>
      <c r="CE58" s="989"/>
      <c r="CF58" s="989"/>
      <c r="CG58" s="1010"/>
      <c r="CH58" s="985"/>
      <c r="CI58" s="986"/>
      <c r="CJ58" s="986"/>
      <c r="CK58" s="986"/>
      <c r="CL58" s="987"/>
      <c r="CM58" s="985"/>
      <c r="CN58" s="986"/>
      <c r="CO58" s="986"/>
      <c r="CP58" s="986"/>
      <c r="CQ58" s="987"/>
      <c r="CR58" s="985"/>
      <c r="CS58" s="986"/>
      <c r="CT58" s="986"/>
      <c r="CU58" s="986"/>
      <c r="CV58" s="987"/>
      <c r="CW58" s="985"/>
      <c r="CX58" s="986"/>
      <c r="CY58" s="986"/>
      <c r="CZ58" s="986"/>
      <c r="DA58" s="987"/>
      <c r="DB58" s="985"/>
      <c r="DC58" s="986"/>
      <c r="DD58" s="986"/>
      <c r="DE58" s="986"/>
      <c r="DF58" s="987"/>
      <c r="DG58" s="985"/>
      <c r="DH58" s="986"/>
      <c r="DI58" s="986"/>
      <c r="DJ58" s="986"/>
      <c r="DK58" s="987"/>
      <c r="DL58" s="985"/>
      <c r="DM58" s="986"/>
      <c r="DN58" s="986"/>
      <c r="DO58" s="986"/>
      <c r="DP58" s="987"/>
      <c r="DQ58" s="985"/>
      <c r="DR58" s="986"/>
      <c r="DS58" s="986"/>
      <c r="DT58" s="986"/>
      <c r="DU58" s="987"/>
      <c r="DV58" s="988"/>
      <c r="DW58" s="989"/>
      <c r="DX58" s="989"/>
      <c r="DY58" s="989"/>
      <c r="DZ58" s="990"/>
      <c r="EA58" s="224"/>
    </row>
    <row r="59" spans="1:131" ht="26.25" customHeight="1" x14ac:dyDescent="0.2">
      <c r="A59" s="232">
        <v>32</v>
      </c>
      <c r="B59" s="1026"/>
      <c r="C59" s="1027"/>
      <c r="D59" s="1027"/>
      <c r="E59" s="1027"/>
      <c r="F59" s="1027"/>
      <c r="G59" s="1027"/>
      <c r="H59" s="1027"/>
      <c r="I59" s="1027"/>
      <c r="J59" s="1027"/>
      <c r="K59" s="1027"/>
      <c r="L59" s="1027"/>
      <c r="M59" s="1027"/>
      <c r="N59" s="1027"/>
      <c r="O59" s="1027"/>
      <c r="P59" s="1028"/>
      <c r="Q59" s="1029"/>
      <c r="R59" s="1021"/>
      <c r="S59" s="1021"/>
      <c r="T59" s="1021"/>
      <c r="U59" s="1021"/>
      <c r="V59" s="1021"/>
      <c r="W59" s="1021"/>
      <c r="X59" s="1021"/>
      <c r="Y59" s="1021"/>
      <c r="Z59" s="1021"/>
      <c r="AA59" s="1021"/>
      <c r="AB59" s="1021"/>
      <c r="AC59" s="1021"/>
      <c r="AD59" s="1021"/>
      <c r="AE59" s="1030"/>
      <c r="AF59" s="1031"/>
      <c r="AG59" s="1032"/>
      <c r="AH59" s="1032"/>
      <c r="AI59" s="1032"/>
      <c r="AJ59" s="1033"/>
      <c r="AK59" s="1020"/>
      <c r="AL59" s="1021"/>
      <c r="AM59" s="1021"/>
      <c r="AN59" s="1021"/>
      <c r="AO59" s="1021"/>
      <c r="AP59" s="1021"/>
      <c r="AQ59" s="1021"/>
      <c r="AR59" s="1021"/>
      <c r="AS59" s="1021"/>
      <c r="AT59" s="1021"/>
      <c r="AU59" s="1021"/>
      <c r="AV59" s="1021"/>
      <c r="AW59" s="1021"/>
      <c r="AX59" s="1021"/>
      <c r="AY59" s="1021"/>
      <c r="AZ59" s="1022"/>
      <c r="BA59" s="1022"/>
      <c r="BB59" s="1022"/>
      <c r="BC59" s="1022"/>
      <c r="BD59" s="1022"/>
      <c r="BE59" s="959"/>
      <c r="BF59" s="959"/>
      <c r="BG59" s="959"/>
      <c r="BH59" s="959"/>
      <c r="BI59" s="960"/>
      <c r="BJ59" s="226"/>
      <c r="BK59" s="226"/>
      <c r="BL59" s="226"/>
      <c r="BM59" s="226"/>
      <c r="BN59" s="226"/>
      <c r="BO59" s="235"/>
      <c r="BP59" s="235"/>
      <c r="BQ59" s="232">
        <v>53</v>
      </c>
      <c r="BR59" s="233"/>
      <c r="BS59" s="988"/>
      <c r="BT59" s="989"/>
      <c r="BU59" s="989"/>
      <c r="BV59" s="989"/>
      <c r="BW59" s="989"/>
      <c r="BX59" s="989"/>
      <c r="BY59" s="989"/>
      <c r="BZ59" s="989"/>
      <c r="CA59" s="989"/>
      <c r="CB59" s="989"/>
      <c r="CC59" s="989"/>
      <c r="CD59" s="989"/>
      <c r="CE59" s="989"/>
      <c r="CF59" s="989"/>
      <c r="CG59" s="1010"/>
      <c r="CH59" s="985"/>
      <c r="CI59" s="986"/>
      <c r="CJ59" s="986"/>
      <c r="CK59" s="986"/>
      <c r="CL59" s="987"/>
      <c r="CM59" s="985"/>
      <c r="CN59" s="986"/>
      <c r="CO59" s="986"/>
      <c r="CP59" s="986"/>
      <c r="CQ59" s="987"/>
      <c r="CR59" s="985"/>
      <c r="CS59" s="986"/>
      <c r="CT59" s="986"/>
      <c r="CU59" s="986"/>
      <c r="CV59" s="987"/>
      <c r="CW59" s="985"/>
      <c r="CX59" s="986"/>
      <c r="CY59" s="986"/>
      <c r="CZ59" s="986"/>
      <c r="DA59" s="987"/>
      <c r="DB59" s="985"/>
      <c r="DC59" s="986"/>
      <c r="DD59" s="986"/>
      <c r="DE59" s="986"/>
      <c r="DF59" s="987"/>
      <c r="DG59" s="985"/>
      <c r="DH59" s="986"/>
      <c r="DI59" s="986"/>
      <c r="DJ59" s="986"/>
      <c r="DK59" s="987"/>
      <c r="DL59" s="985"/>
      <c r="DM59" s="986"/>
      <c r="DN59" s="986"/>
      <c r="DO59" s="986"/>
      <c r="DP59" s="987"/>
      <c r="DQ59" s="985"/>
      <c r="DR59" s="986"/>
      <c r="DS59" s="986"/>
      <c r="DT59" s="986"/>
      <c r="DU59" s="987"/>
      <c r="DV59" s="988"/>
      <c r="DW59" s="989"/>
      <c r="DX59" s="989"/>
      <c r="DY59" s="989"/>
      <c r="DZ59" s="990"/>
      <c r="EA59" s="224"/>
    </row>
    <row r="60" spans="1:131" ht="26.25" customHeight="1" x14ac:dyDescent="0.2">
      <c r="A60" s="232">
        <v>33</v>
      </c>
      <c r="B60" s="1026"/>
      <c r="C60" s="1027"/>
      <c r="D60" s="1027"/>
      <c r="E60" s="1027"/>
      <c r="F60" s="1027"/>
      <c r="G60" s="1027"/>
      <c r="H60" s="1027"/>
      <c r="I60" s="1027"/>
      <c r="J60" s="1027"/>
      <c r="K60" s="1027"/>
      <c r="L60" s="1027"/>
      <c r="M60" s="1027"/>
      <c r="N60" s="1027"/>
      <c r="O60" s="1027"/>
      <c r="P60" s="1028"/>
      <c r="Q60" s="1029"/>
      <c r="R60" s="1021"/>
      <c r="S60" s="1021"/>
      <c r="T60" s="1021"/>
      <c r="U60" s="1021"/>
      <c r="V60" s="1021"/>
      <c r="W60" s="1021"/>
      <c r="X60" s="1021"/>
      <c r="Y60" s="1021"/>
      <c r="Z60" s="1021"/>
      <c r="AA60" s="1021"/>
      <c r="AB60" s="1021"/>
      <c r="AC60" s="1021"/>
      <c r="AD60" s="1021"/>
      <c r="AE60" s="1030"/>
      <c r="AF60" s="1031"/>
      <c r="AG60" s="1032"/>
      <c r="AH60" s="1032"/>
      <c r="AI60" s="1032"/>
      <c r="AJ60" s="1033"/>
      <c r="AK60" s="1020"/>
      <c r="AL60" s="1021"/>
      <c r="AM60" s="1021"/>
      <c r="AN60" s="1021"/>
      <c r="AO60" s="1021"/>
      <c r="AP60" s="1021"/>
      <c r="AQ60" s="1021"/>
      <c r="AR60" s="1021"/>
      <c r="AS60" s="1021"/>
      <c r="AT60" s="1021"/>
      <c r="AU60" s="1021"/>
      <c r="AV60" s="1021"/>
      <c r="AW60" s="1021"/>
      <c r="AX60" s="1021"/>
      <c r="AY60" s="1021"/>
      <c r="AZ60" s="1022"/>
      <c r="BA60" s="1022"/>
      <c r="BB60" s="1022"/>
      <c r="BC60" s="1022"/>
      <c r="BD60" s="1022"/>
      <c r="BE60" s="959"/>
      <c r="BF60" s="959"/>
      <c r="BG60" s="959"/>
      <c r="BH60" s="959"/>
      <c r="BI60" s="960"/>
      <c r="BJ60" s="226"/>
      <c r="BK60" s="226"/>
      <c r="BL60" s="226"/>
      <c r="BM60" s="226"/>
      <c r="BN60" s="226"/>
      <c r="BO60" s="235"/>
      <c r="BP60" s="235"/>
      <c r="BQ60" s="232">
        <v>54</v>
      </c>
      <c r="BR60" s="233"/>
      <c r="BS60" s="988"/>
      <c r="BT60" s="989"/>
      <c r="BU60" s="989"/>
      <c r="BV60" s="989"/>
      <c r="BW60" s="989"/>
      <c r="BX60" s="989"/>
      <c r="BY60" s="989"/>
      <c r="BZ60" s="989"/>
      <c r="CA60" s="989"/>
      <c r="CB60" s="989"/>
      <c r="CC60" s="989"/>
      <c r="CD60" s="989"/>
      <c r="CE60" s="989"/>
      <c r="CF60" s="989"/>
      <c r="CG60" s="1010"/>
      <c r="CH60" s="985"/>
      <c r="CI60" s="986"/>
      <c r="CJ60" s="986"/>
      <c r="CK60" s="986"/>
      <c r="CL60" s="987"/>
      <c r="CM60" s="985"/>
      <c r="CN60" s="986"/>
      <c r="CO60" s="986"/>
      <c r="CP60" s="986"/>
      <c r="CQ60" s="987"/>
      <c r="CR60" s="985"/>
      <c r="CS60" s="986"/>
      <c r="CT60" s="986"/>
      <c r="CU60" s="986"/>
      <c r="CV60" s="987"/>
      <c r="CW60" s="985"/>
      <c r="CX60" s="986"/>
      <c r="CY60" s="986"/>
      <c r="CZ60" s="986"/>
      <c r="DA60" s="987"/>
      <c r="DB60" s="985"/>
      <c r="DC60" s="986"/>
      <c r="DD60" s="986"/>
      <c r="DE60" s="986"/>
      <c r="DF60" s="987"/>
      <c r="DG60" s="985"/>
      <c r="DH60" s="986"/>
      <c r="DI60" s="986"/>
      <c r="DJ60" s="986"/>
      <c r="DK60" s="987"/>
      <c r="DL60" s="985"/>
      <c r="DM60" s="986"/>
      <c r="DN60" s="986"/>
      <c r="DO60" s="986"/>
      <c r="DP60" s="987"/>
      <c r="DQ60" s="985"/>
      <c r="DR60" s="986"/>
      <c r="DS60" s="986"/>
      <c r="DT60" s="986"/>
      <c r="DU60" s="987"/>
      <c r="DV60" s="988"/>
      <c r="DW60" s="989"/>
      <c r="DX60" s="989"/>
      <c r="DY60" s="989"/>
      <c r="DZ60" s="990"/>
      <c r="EA60" s="224"/>
    </row>
    <row r="61" spans="1:131" ht="26.25" customHeight="1" thickBot="1" x14ac:dyDescent="0.25">
      <c r="A61" s="232">
        <v>34</v>
      </c>
      <c r="B61" s="1026"/>
      <c r="C61" s="1027"/>
      <c r="D61" s="1027"/>
      <c r="E61" s="1027"/>
      <c r="F61" s="1027"/>
      <c r="G61" s="1027"/>
      <c r="H61" s="1027"/>
      <c r="I61" s="1027"/>
      <c r="J61" s="1027"/>
      <c r="K61" s="1027"/>
      <c r="L61" s="1027"/>
      <c r="M61" s="1027"/>
      <c r="N61" s="1027"/>
      <c r="O61" s="1027"/>
      <c r="P61" s="1028"/>
      <c r="Q61" s="1029"/>
      <c r="R61" s="1021"/>
      <c r="S61" s="1021"/>
      <c r="T61" s="1021"/>
      <c r="U61" s="1021"/>
      <c r="V61" s="1021"/>
      <c r="W61" s="1021"/>
      <c r="X61" s="1021"/>
      <c r="Y61" s="1021"/>
      <c r="Z61" s="1021"/>
      <c r="AA61" s="1021"/>
      <c r="AB61" s="1021"/>
      <c r="AC61" s="1021"/>
      <c r="AD61" s="1021"/>
      <c r="AE61" s="1030"/>
      <c r="AF61" s="1031"/>
      <c r="AG61" s="1032"/>
      <c r="AH61" s="1032"/>
      <c r="AI61" s="1032"/>
      <c r="AJ61" s="1033"/>
      <c r="AK61" s="1020"/>
      <c r="AL61" s="1021"/>
      <c r="AM61" s="1021"/>
      <c r="AN61" s="1021"/>
      <c r="AO61" s="1021"/>
      <c r="AP61" s="1021"/>
      <c r="AQ61" s="1021"/>
      <c r="AR61" s="1021"/>
      <c r="AS61" s="1021"/>
      <c r="AT61" s="1021"/>
      <c r="AU61" s="1021"/>
      <c r="AV61" s="1021"/>
      <c r="AW61" s="1021"/>
      <c r="AX61" s="1021"/>
      <c r="AY61" s="1021"/>
      <c r="AZ61" s="1022"/>
      <c r="BA61" s="1022"/>
      <c r="BB61" s="1022"/>
      <c r="BC61" s="1022"/>
      <c r="BD61" s="1022"/>
      <c r="BE61" s="959"/>
      <c r="BF61" s="959"/>
      <c r="BG61" s="959"/>
      <c r="BH61" s="959"/>
      <c r="BI61" s="960"/>
      <c r="BJ61" s="226"/>
      <c r="BK61" s="226"/>
      <c r="BL61" s="226"/>
      <c r="BM61" s="226"/>
      <c r="BN61" s="226"/>
      <c r="BO61" s="235"/>
      <c r="BP61" s="235"/>
      <c r="BQ61" s="232">
        <v>55</v>
      </c>
      <c r="BR61" s="233"/>
      <c r="BS61" s="988"/>
      <c r="BT61" s="989"/>
      <c r="BU61" s="989"/>
      <c r="BV61" s="989"/>
      <c r="BW61" s="989"/>
      <c r="BX61" s="989"/>
      <c r="BY61" s="989"/>
      <c r="BZ61" s="989"/>
      <c r="CA61" s="989"/>
      <c r="CB61" s="989"/>
      <c r="CC61" s="989"/>
      <c r="CD61" s="989"/>
      <c r="CE61" s="989"/>
      <c r="CF61" s="989"/>
      <c r="CG61" s="1010"/>
      <c r="CH61" s="985"/>
      <c r="CI61" s="986"/>
      <c r="CJ61" s="986"/>
      <c r="CK61" s="986"/>
      <c r="CL61" s="987"/>
      <c r="CM61" s="985"/>
      <c r="CN61" s="986"/>
      <c r="CO61" s="986"/>
      <c r="CP61" s="986"/>
      <c r="CQ61" s="987"/>
      <c r="CR61" s="985"/>
      <c r="CS61" s="986"/>
      <c r="CT61" s="986"/>
      <c r="CU61" s="986"/>
      <c r="CV61" s="987"/>
      <c r="CW61" s="985"/>
      <c r="CX61" s="986"/>
      <c r="CY61" s="986"/>
      <c r="CZ61" s="986"/>
      <c r="DA61" s="987"/>
      <c r="DB61" s="985"/>
      <c r="DC61" s="986"/>
      <c r="DD61" s="986"/>
      <c r="DE61" s="986"/>
      <c r="DF61" s="987"/>
      <c r="DG61" s="985"/>
      <c r="DH61" s="986"/>
      <c r="DI61" s="986"/>
      <c r="DJ61" s="986"/>
      <c r="DK61" s="987"/>
      <c r="DL61" s="985"/>
      <c r="DM61" s="986"/>
      <c r="DN61" s="986"/>
      <c r="DO61" s="986"/>
      <c r="DP61" s="987"/>
      <c r="DQ61" s="985"/>
      <c r="DR61" s="986"/>
      <c r="DS61" s="986"/>
      <c r="DT61" s="986"/>
      <c r="DU61" s="987"/>
      <c r="DV61" s="988"/>
      <c r="DW61" s="989"/>
      <c r="DX61" s="989"/>
      <c r="DY61" s="989"/>
      <c r="DZ61" s="990"/>
      <c r="EA61" s="224"/>
    </row>
    <row r="62" spans="1:131" ht="26.25" customHeight="1" x14ac:dyDescent="0.2">
      <c r="A62" s="232">
        <v>35</v>
      </c>
      <c r="B62" s="1026"/>
      <c r="C62" s="1027"/>
      <c r="D62" s="1027"/>
      <c r="E62" s="1027"/>
      <c r="F62" s="1027"/>
      <c r="G62" s="1027"/>
      <c r="H62" s="1027"/>
      <c r="I62" s="1027"/>
      <c r="J62" s="1027"/>
      <c r="K62" s="1027"/>
      <c r="L62" s="1027"/>
      <c r="M62" s="1027"/>
      <c r="N62" s="1027"/>
      <c r="O62" s="1027"/>
      <c r="P62" s="1028"/>
      <c r="Q62" s="1029"/>
      <c r="R62" s="1021"/>
      <c r="S62" s="1021"/>
      <c r="T62" s="1021"/>
      <c r="U62" s="1021"/>
      <c r="V62" s="1021"/>
      <c r="W62" s="1021"/>
      <c r="X62" s="1021"/>
      <c r="Y62" s="1021"/>
      <c r="Z62" s="1021"/>
      <c r="AA62" s="1021"/>
      <c r="AB62" s="1021"/>
      <c r="AC62" s="1021"/>
      <c r="AD62" s="1021"/>
      <c r="AE62" s="1030"/>
      <c r="AF62" s="1031"/>
      <c r="AG62" s="1032"/>
      <c r="AH62" s="1032"/>
      <c r="AI62" s="1032"/>
      <c r="AJ62" s="1033"/>
      <c r="AK62" s="1020"/>
      <c r="AL62" s="1021"/>
      <c r="AM62" s="1021"/>
      <c r="AN62" s="1021"/>
      <c r="AO62" s="1021"/>
      <c r="AP62" s="1021"/>
      <c r="AQ62" s="1021"/>
      <c r="AR62" s="1021"/>
      <c r="AS62" s="1021"/>
      <c r="AT62" s="1021"/>
      <c r="AU62" s="1021"/>
      <c r="AV62" s="1021"/>
      <c r="AW62" s="1021"/>
      <c r="AX62" s="1021"/>
      <c r="AY62" s="1021"/>
      <c r="AZ62" s="1022"/>
      <c r="BA62" s="1022"/>
      <c r="BB62" s="1022"/>
      <c r="BC62" s="1022"/>
      <c r="BD62" s="1022"/>
      <c r="BE62" s="959"/>
      <c r="BF62" s="959"/>
      <c r="BG62" s="959"/>
      <c r="BH62" s="959"/>
      <c r="BI62" s="960"/>
      <c r="BJ62" s="1023" t="s">
        <v>391</v>
      </c>
      <c r="BK62" s="1024"/>
      <c r="BL62" s="1024"/>
      <c r="BM62" s="1024"/>
      <c r="BN62" s="1025"/>
      <c r="BO62" s="235"/>
      <c r="BP62" s="235"/>
      <c r="BQ62" s="232">
        <v>56</v>
      </c>
      <c r="BR62" s="233"/>
      <c r="BS62" s="988"/>
      <c r="BT62" s="989"/>
      <c r="BU62" s="989"/>
      <c r="BV62" s="989"/>
      <c r="BW62" s="989"/>
      <c r="BX62" s="989"/>
      <c r="BY62" s="989"/>
      <c r="BZ62" s="989"/>
      <c r="CA62" s="989"/>
      <c r="CB62" s="989"/>
      <c r="CC62" s="989"/>
      <c r="CD62" s="989"/>
      <c r="CE62" s="989"/>
      <c r="CF62" s="989"/>
      <c r="CG62" s="1010"/>
      <c r="CH62" s="985"/>
      <c r="CI62" s="986"/>
      <c r="CJ62" s="986"/>
      <c r="CK62" s="986"/>
      <c r="CL62" s="987"/>
      <c r="CM62" s="985"/>
      <c r="CN62" s="986"/>
      <c r="CO62" s="986"/>
      <c r="CP62" s="986"/>
      <c r="CQ62" s="987"/>
      <c r="CR62" s="985"/>
      <c r="CS62" s="986"/>
      <c r="CT62" s="986"/>
      <c r="CU62" s="986"/>
      <c r="CV62" s="987"/>
      <c r="CW62" s="985"/>
      <c r="CX62" s="986"/>
      <c r="CY62" s="986"/>
      <c r="CZ62" s="986"/>
      <c r="DA62" s="987"/>
      <c r="DB62" s="985"/>
      <c r="DC62" s="986"/>
      <c r="DD62" s="986"/>
      <c r="DE62" s="986"/>
      <c r="DF62" s="987"/>
      <c r="DG62" s="985"/>
      <c r="DH62" s="986"/>
      <c r="DI62" s="986"/>
      <c r="DJ62" s="986"/>
      <c r="DK62" s="987"/>
      <c r="DL62" s="985"/>
      <c r="DM62" s="986"/>
      <c r="DN62" s="986"/>
      <c r="DO62" s="986"/>
      <c r="DP62" s="987"/>
      <c r="DQ62" s="985"/>
      <c r="DR62" s="986"/>
      <c r="DS62" s="986"/>
      <c r="DT62" s="986"/>
      <c r="DU62" s="987"/>
      <c r="DV62" s="988"/>
      <c r="DW62" s="989"/>
      <c r="DX62" s="989"/>
      <c r="DY62" s="989"/>
      <c r="DZ62" s="990"/>
      <c r="EA62" s="224"/>
    </row>
    <row r="63" spans="1:131" ht="26.25" customHeight="1" thickBot="1" x14ac:dyDescent="0.25">
      <c r="A63" s="234" t="s">
        <v>376</v>
      </c>
      <c r="B63" s="924" t="s">
        <v>392</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16"/>
      <c r="AF63" s="1017">
        <v>1805</v>
      </c>
      <c r="AG63" s="946"/>
      <c r="AH63" s="946"/>
      <c r="AI63" s="946"/>
      <c r="AJ63" s="1018"/>
      <c r="AK63" s="1019"/>
      <c r="AL63" s="950"/>
      <c r="AM63" s="950"/>
      <c r="AN63" s="950"/>
      <c r="AO63" s="950"/>
      <c r="AP63" s="946" t="s">
        <v>539</v>
      </c>
      <c r="AQ63" s="946"/>
      <c r="AR63" s="946"/>
      <c r="AS63" s="946"/>
      <c r="AT63" s="946"/>
      <c r="AU63" s="946" t="s">
        <v>539</v>
      </c>
      <c r="AV63" s="946"/>
      <c r="AW63" s="946"/>
      <c r="AX63" s="946"/>
      <c r="AY63" s="946"/>
      <c r="AZ63" s="1013"/>
      <c r="BA63" s="1013"/>
      <c r="BB63" s="1013"/>
      <c r="BC63" s="1013"/>
      <c r="BD63" s="1013"/>
      <c r="BE63" s="947"/>
      <c r="BF63" s="947"/>
      <c r="BG63" s="947"/>
      <c r="BH63" s="947"/>
      <c r="BI63" s="948"/>
      <c r="BJ63" s="1014" t="s">
        <v>122</v>
      </c>
      <c r="BK63" s="940"/>
      <c r="BL63" s="940"/>
      <c r="BM63" s="940"/>
      <c r="BN63" s="1015"/>
      <c r="BO63" s="235"/>
      <c r="BP63" s="235"/>
      <c r="BQ63" s="232">
        <v>57</v>
      </c>
      <c r="BR63" s="233"/>
      <c r="BS63" s="988"/>
      <c r="BT63" s="989"/>
      <c r="BU63" s="989"/>
      <c r="BV63" s="989"/>
      <c r="BW63" s="989"/>
      <c r="BX63" s="989"/>
      <c r="BY63" s="989"/>
      <c r="BZ63" s="989"/>
      <c r="CA63" s="989"/>
      <c r="CB63" s="989"/>
      <c r="CC63" s="989"/>
      <c r="CD63" s="989"/>
      <c r="CE63" s="989"/>
      <c r="CF63" s="989"/>
      <c r="CG63" s="1010"/>
      <c r="CH63" s="985"/>
      <c r="CI63" s="986"/>
      <c r="CJ63" s="986"/>
      <c r="CK63" s="986"/>
      <c r="CL63" s="987"/>
      <c r="CM63" s="985"/>
      <c r="CN63" s="986"/>
      <c r="CO63" s="986"/>
      <c r="CP63" s="986"/>
      <c r="CQ63" s="987"/>
      <c r="CR63" s="985"/>
      <c r="CS63" s="986"/>
      <c r="CT63" s="986"/>
      <c r="CU63" s="986"/>
      <c r="CV63" s="987"/>
      <c r="CW63" s="985"/>
      <c r="CX63" s="986"/>
      <c r="CY63" s="986"/>
      <c r="CZ63" s="986"/>
      <c r="DA63" s="987"/>
      <c r="DB63" s="985"/>
      <c r="DC63" s="986"/>
      <c r="DD63" s="986"/>
      <c r="DE63" s="986"/>
      <c r="DF63" s="987"/>
      <c r="DG63" s="985"/>
      <c r="DH63" s="986"/>
      <c r="DI63" s="986"/>
      <c r="DJ63" s="986"/>
      <c r="DK63" s="987"/>
      <c r="DL63" s="985"/>
      <c r="DM63" s="986"/>
      <c r="DN63" s="986"/>
      <c r="DO63" s="986"/>
      <c r="DP63" s="987"/>
      <c r="DQ63" s="985"/>
      <c r="DR63" s="986"/>
      <c r="DS63" s="986"/>
      <c r="DT63" s="986"/>
      <c r="DU63" s="987"/>
      <c r="DV63" s="988"/>
      <c r="DW63" s="989"/>
      <c r="DX63" s="989"/>
      <c r="DY63" s="989"/>
      <c r="DZ63" s="990"/>
      <c r="EA63" s="224"/>
    </row>
    <row r="64" spans="1:131" ht="26.25" customHeight="1" x14ac:dyDescent="0.2">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988"/>
      <c r="BT64" s="989"/>
      <c r="BU64" s="989"/>
      <c r="BV64" s="989"/>
      <c r="BW64" s="989"/>
      <c r="BX64" s="989"/>
      <c r="BY64" s="989"/>
      <c r="BZ64" s="989"/>
      <c r="CA64" s="989"/>
      <c r="CB64" s="989"/>
      <c r="CC64" s="989"/>
      <c r="CD64" s="989"/>
      <c r="CE64" s="989"/>
      <c r="CF64" s="989"/>
      <c r="CG64" s="1010"/>
      <c r="CH64" s="985"/>
      <c r="CI64" s="986"/>
      <c r="CJ64" s="986"/>
      <c r="CK64" s="986"/>
      <c r="CL64" s="987"/>
      <c r="CM64" s="985"/>
      <c r="CN64" s="986"/>
      <c r="CO64" s="986"/>
      <c r="CP64" s="986"/>
      <c r="CQ64" s="987"/>
      <c r="CR64" s="985"/>
      <c r="CS64" s="986"/>
      <c r="CT64" s="986"/>
      <c r="CU64" s="986"/>
      <c r="CV64" s="987"/>
      <c r="CW64" s="985"/>
      <c r="CX64" s="986"/>
      <c r="CY64" s="986"/>
      <c r="CZ64" s="986"/>
      <c r="DA64" s="987"/>
      <c r="DB64" s="985"/>
      <c r="DC64" s="986"/>
      <c r="DD64" s="986"/>
      <c r="DE64" s="986"/>
      <c r="DF64" s="987"/>
      <c r="DG64" s="985"/>
      <c r="DH64" s="986"/>
      <c r="DI64" s="986"/>
      <c r="DJ64" s="986"/>
      <c r="DK64" s="987"/>
      <c r="DL64" s="985"/>
      <c r="DM64" s="986"/>
      <c r="DN64" s="986"/>
      <c r="DO64" s="986"/>
      <c r="DP64" s="987"/>
      <c r="DQ64" s="985"/>
      <c r="DR64" s="986"/>
      <c r="DS64" s="986"/>
      <c r="DT64" s="986"/>
      <c r="DU64" s="987"/>
      <c r="DV64" s="988"/>
      <c r="DW64" s="989"/>
      <c r="DX64" s="989"/>
      <c r="DY64" s="989"/>
      <c r="DZ64" s="990"/>
      <c r="EA64" s="224"/>
    </row>
    <row r="65" spans="1:131" ht="26.25" customHeight="1" thickBot="1" x14ac:dyDescent="0.25">
      <c r="A65" s="226" t="s">
        <v>393</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988"/>
      <c r="BT65" s="989"/>
      <c r="BU65" s="989"/>
      <c r="BV65" s="989"/>
      <c r="BW65" s="989"/>
      <c r="BX65" s="989"/>
      <c r="BY65" s="989"/>
      <c r="BZ65" s="989"/>
      <c r="CA65" s="989"/>
      <c r="CB65" s="989"/>
      <c r="CC65" s="989"/>
      <c r="CD65" s="989"/>
      <c r="CE65" s="989"/>
      <c r="CF65" s="989"/>
      <c r="CG65" s="1010"/>
      <c r="CH65" s="985"/>
      <c r="CI65" s="986"/>
      <c r="CJ65" s="986"/>
      <c r="CK65" s="986"/>
      <c r="CL65" s="987"/>
      <c r="CM65" s="985"/>
      <c r="CN65" s="986"/>
      <c r="CO65" s="986"/>
      <c r="CP65" s="986"/>
      <c r="CQ65" s="987"/>
      <c r="CR65" s="985"/>
      <c r="CS65" s="986"/>
      <c r="CT65" s="986"/>
      <c r="CU65" s="986"/>
      <c r="CV65" s="987"/>
      <c r="CW65" s="985"/>
      <c r="CX65" s="986"/>
      <c r="CY65" s="986"/>
      <c r="CZ65" s="986"/>
      <c r="DA65" s="987"/>
      <c r="DB65" s="985"/>
      <c r="DC65" s="986"/>
      <c r="DD65" s="986"/>
      <c r="DE65" s="986"/>
      <c r="DF65" s="987"/>
      <c r="DG65" s="985"/>
      <c r="DH65" s="986"/>
      <c r="DI65" s="986"/>
      <c r="DJ65" s="986"/>
      <c r="DK65" s="987"/>
      <c r="DL65" s="985"/>
      <c r="DM65" s="986"/>
      <c r="DN65" s="986"/>
      <c r="DO65" s="986"/>
      <c r="DP65" s="987"/>
      <c r="DQ65" s="985"/>
      <c r="DR65" s="986"/>
      <c r="DS65" s="986"/>
      <c r="DT65" s="986"/>
      <c r="DU65" s="987"/>
      <c r="DV65" s="988"/>
      <c r="DW65" s="989"/>
      <c r="DX65" s="989"/>
      <c r="DY65" s="989"/>
      <c r="DZ65" s="990"/>
      <c r="EA65" s="224"/>
    </row>
    <row r="66" spans="1:131" ht="26.25" customHeight="1" x14ac:dyDescent="0.2">
      <c r="A66" s="991" t="s">
        <v>394</v>
      </c>
      <c r="B66" s="992"/>
      <c r="C66" s="992"/>
      <c r="D66" s="992"/>
      <c r="E66" s="992"/>
      <c r="F66" s="992"/>
      <c r="G66" s="992"/>
      <c r="H66" s="992"/>
      <c r="I66" s="992"/>
      <c r="J66" s="992"/>
      <c r="K66" s="992"/>
      <c r="L66" s="992"/>
      <c r="M66" s="992"/>
      <c r="N66" s="992"/>
      <c r="O66" s="992"/>
      <c r="P66" s="993"/>
      <c r="Q66" s="997" t="s">
        <v>380</v>
      </c>
      <c r="R66" s="998"/>
      <c r="S66" s="998"/>
      <c r="T66" s="998"/>
      <c r="U66" s="999"/>
      <c r="V66" s="997" t="s">
        <v>381</v>
      </c>
      <c r="W66" s="998"/>
      <c r="X66" s="998"/>
      <c r="Y66" s="998"/>
      <c r="Z66" s="999"/>
      <c r="AA66" s="997" t="s">
        <v>382</v>
      </c>
      <c r="AB66" s="998"/>
      <c r="AC66" s="998"/>
      <c r="AD66" s="998"/>
      <c r="AE66" s="999"/>
      <c r="AF66" s="1003" t="s">
        <v>383</v>
      </c>
      <c r="AG66" s="1004"/>
      <c r="AH66" s="1004"/>
      <c r="AI66" s="1004"/>
      <c r="AJ66" s="1005"/>
      <c r="AK66" s="997" t="s">
        <v>384</v>
      </c>
      <c r="AL66" s="992"/>
      <c r="AM66" s="992"/>
      <c r="AN66" s="992"/>
      <c r="AO66" s="993"/>
      <c r="AP66" s="997" t="s">
        <v>385</v>
      </c>
      <c r="AQ66" s="998"/>
      <c r="AR66" s="998"/>
      <c r="AS66" s="998"/>
      <c r="AT66" s="999"/>
      <c r="AU66" s="997" t="s">
        <v>395</v>
      </c>
      <c r="AV66" s="998"/>
      <c r="AW66" s="998"/>
      <c r="AX66" s="998"/>
      <c r="AY66" s="999"/>
      <c r="AZ66" s="997" t="s">
        <v>364</v>
      </c>
      <c r="BA66" s="998"/>
      <c r="BB66" s="998"/>
      <c r="BC66" s="998"/>
      <c r="BD66" s="1011"/>
      <c r="BE66" s="235"/>
      <c r="BF66" s="235"/>
      <c r="BG66" s="235"/>
      <c r="BH66" s="235"/>
      <c r="BI66" s="235"/>
      <c r="BJ66" s="235"/>
      <c r="BK66" s="235"/>
      <c r="BL66" s="235"/>
      <c r="BM66" s="235"/>
      <c r="BN66" s="235"/>
      <c r="BO66" s="235"/>
      <c r="BP66" s="235"/>
      <c r="BQ66" s="232">
        <v>60</v>
      </c>
      <c r="BR66" s="237"/>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24"/>
    </row>
    <row r="67" spans="1:131" ht="26.25" customHeight="1" thickBot="1" x14ac:dyDescent="0.25">
      <c r="A67" s="994"/>
      <c r="B67" s="995"/>
      <c r="C67" s="995"/>
      <c r="D67" s="995"/>
      <c r="E67" s="995"/>
      <c r="F67" s="995"/>
      <c r="G67" s="995"/>
      <c r="H67" s="995"/>
      <c r="I67" s="995"/>
      <c r="J67" s="995"/>
      <c r="K67" s="995"/>
      <c r="L67" s="995"/>
      <c r="M67" s="995"/>
      <c r="N67" s="995"/>
      <c r="O67" s="995"/>
      <c r="P67" s="996"/>
      <c r="Q67" s="1000"/>
      <c r="R67" s="1001"/>
      <c r="S67" s="1001"/>
      <c r="T67" s="1001"/>
      <c r="U67" s="1002"/>
      <c r="V67" s="1000"/>
      <c r="W67" s="1001"/>
      <c r="X67" s="1001"/>
      <c r="Y67" s="1001"/>
      <c r="Z67" s="1002"/>
      <c r="AA67" s="1000"/>
      <c r="AB67" s="1001"/>
      <c r="AC67" s="1001"/>
      <c r="AD67" s="1001"/>
      <c r="AE67" s="1002"/>
      <c r="AF67" s="1006"/>
      <c r="AG67" s="1007"/>
      <c r="AH67" s="1007"/>
      <c r="AI67" s="1007"/>
      <c r="AJ67" s="1008"/>
      <c r="AK67" s="1009"/>
      <c r="AL67" s="995"/>
      <c r="AM67" s="995"/>
      <c r="AN67" s="995"/>
      <c r="AO67" s="996"/>
      <c r="AP67" s="1000"/>
      <c r="AQ67" s="1001"/>
      <c r="AR67" s="1001"/>
      <c r="AS67" s="1001"/>
      <c r="AT67" s="1002"/>
      <c r="AU67" s="1000"/>
      <c r="AV67" s="1001"/>
      <c r="AW67" s="1001"/>
      <c r="AX67" s="1001"/>
      <c r="AY67" s="1002"/>
      <c r="AZ67" s="1000"/>
      <c r="BA67" s="1001"/>
      <c r="BB67" s="1001"/>
      <c r="BC67" s="1001"/>
      <c r="BD67" s="1012"/>
      <c r="BE67" s="235"/>
      <c r="BF67" s="235"/>
      <c r="BG67" s="235"/>
      <c r="BH67" s="235"/>
      <c r="BI67" s="235"/>
      <c r="BJ67" s="235"/>
      <c r="BK67" s="235"/>
      <c r="BL67" s="235"/>
      <c r="BM67" s="235"/>
      <c r="BN67" s="235"/>
      <c r="BO67" s="235"/>
      <c r="BP67" s="235"/>
      <c r="BQ67" s="232">
        <v>61</v>
      </c>
      <c r="BR67" s="237"/>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24"/>
    </row>
    <row r="68" spans="1:131" ht="26.25" customHeight="1" thickTop="1" x14ac:dyDescent="0.2">
      <c r="A68" s="230">
        <v>1</v>
      </c>
      <c r="B68" s="981" t="s">
        <v>540</v>
      </c>
      <c r="C68" s="982"/>
      <c r="D68" s="982"/>
      <c r="E68" s="982"/>
      <c r="F68" s="982"/>
      <c r="G68" s="982"/>
      <c r="H68" s="982"/>
      <c r="I68" s="982"/>
      <c r="J68" s="982"/>
      <c r="K68" s="982"/>
      <c r="L68" s="982"/>
      <c r="M68" s="982"/>
      <c r="N68" s="982"/>
      <c r="O68" s="982"/>
      <c r="P68" s="983"/>
      <c r="Q68" s="984">
        <v>8467</v>
      </c>
      <c r="R68" s="977">
        <v>7961</v>
      </c>
      <c r="S68" s="977">
        <v>7961</v>
      </c>
      <c r="T68" s="977">
        <v>7961</v>
      </c>
      <c r="U68" s="978">
        <v>7961</v>
      </c>
      <c r="V68" s="976">
        <v>7990</v>
      </c>
      <c r="W68" s="977">
        <v>7475</v>
      </c>
      <c r="X68" s="977">
        <v>7475</v>
      </c>
      <c r="Y68" s="977">
        <v>7475</v>
      </c>
      <c r="Z68" s="978">
        <v>7475</v>
      </c>
      <c r="AA68" s="976">
        <v>477</v>
      </c>
      <c r="AB68" s="977">
        <v>486</v>
      </c>
      <c r="AC68" s="977">
        <v>486</v>
      </c>
      <c r="AD68" s="977">
        <v>486</v>
      </c>
      <c r="AE68" s="978">
        <v>486</v>
      </c>
      <c r="AF68" s="976">
        <v>477</v>
      </c>
      <c r="AG68" s="977">
        <v>486</v>
      </c>
      <c r="AH68" s="977">
        <v>486</v>
      </c>
      <c r="AI68" s="977">
        <v>486</v>
      </c>
      <c r="AJ68" s="978">
        <v>486</v>
      </c>
      <c r="AK68" s="976">
        <v>380</v>
      </c>
      <c r="AL68" s="977"/>
      <c r="AM68" s="977"/>
      <c r="AN68" s="977"/>
      <c r="AO68" s="978"/>
      <c r="AP68" s="976">
        <v>3142</v>
      </c>
      <c r="AQ68" s="977">
        <v>4476</v>
      </c>
      <c r="AR68" s="977">
        <v>4476</v>
      </c>
      <c r="AS68" s="977">
        <v>4476</v>
      </c>
      <c r="AT68" s="978">
        <v>4476</v>
      </c>
      <c r="AU68" s="976">
        <v>135</v>
      </c>
      <c r="AV68" s="977">
        <v>192</v>
      </c>
      <c r="AW68" s="977">
        <v>192</v>
      </c>
      <c r="AX68" s="977">
        <v>192</v>
      </c>
      <c r="AY68" s="978">
        <v>192</v>
      </c>
      <c r="AZ68" s="979"/>
      <c r="BA68" s="979"/>
      <c r="BB68" s="979"/>
      <c r="BC68" s="979"/>
      <c r="BD68" s="980"/>
      <c r="BE68" s="235"/>
      <c r="BF68" s="235"/>
      <c r="BG68" s="235"/>
      <c r="BH68" s="235"/>
      <c r="BI68" s="235"/>
      <c r="BJ68" s="235"/>
      <c r="BK68" s="235"/>
      <c r="BL68" s="235"/>
      <c r="BM68" s="235"/>
      <c r="BN68" s="235"/>
      <c r="BO68" s="235"/>
      <c r="BP68" s="235"/>
      <c r="BQ68" s="232">
        <v>62</v>
      </c>
      <c r="BR68" s="237"/>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24"/>
    </row>
    <row r="69" spans="1:131" ht="26.25" customHeight="1" x14ac:dyDescent="0.2">
      <c r="A69" s="232">
        <v>2</v>
      </c>
      <c r="B69" s="961" t="s">
        <v>541</v>
      </c>
      <c r="C69" s="962"/>
      <c r="D69" s="962"/>
      <c r="E69" s="962"/>
      <c r="F69" s="962"/>
      <c r="G69" s="962"/>
      <c r="H69" s="962"/>
      <c r="I69" s="962"/>
      <c r="J69" s="962"/>
      <c r="K69" s="962"/>
      <c r="L69" s="962"/>
      <c r="M69" s="962"/>
      <c r="N69" s="962"/>
      <c r="O69" s="962"/>
      <c r="P69" s="963"/>
      <c r="Q69" s="964">
        <v>221481</v>
      </c>
      <c r="R69" s="958">
        <v>144168</v>
      </c>
      <c r="S69" s="958">
        <v>144168</v>
      </c>
      <c r="T69" s="958">
        <v>144168</v>
      </c>
      <c r="U69" s="958">
        <v>144168</v>
      </c>
      <c r="V69" s="958">
        <v>203386</v>
      </c>
      <c r="W69" s="958">
        <v>138019</v>
      </c>
      <c r="X69" s="958">
        <v>138019</v>
      </c>
      <c r="Y69" s="958">
        <v>138019</v>
      </c>
      <c r="Z69" s="958">
        <v>138019</v>
      </c>
      <c r="AA69" s="958">
        <v>18095</v>
      </c>
      <c r="AB69" s="958">
        <v>6149</v>
      </c>
      <c r="AC69" s="958">
        <v>6149</v>
      </c>
      <c r="AD69" s="958">
        <v>6149</v>
      </c>
      <c r="AE69" s="958">
        <v>6149</v>
      </c>
      <c r="AF69" s="958">
        <v>40934</v>
      </c>
      <c r="AG69" s="958">
        <v>32354</v>
      </c>
      <c r="AH69" s="958">
        <v>32354</v>
      </c>
      <c r="AI69" s="958">
        <v>32354</v>
      </c>
      <c r="AJ69" s="958">
        <v>32354</v>
      </c>
      <c r="AK69" s="972" t="s">
        <v>545</v>
      </c>
      <c r="AL69" s="972"/>
      <c r="AM69" s="972"/>
      <c r="AN69" s="972"/>
      <c r="AO69" s="972"/>
      <c r="AP69" s="972" t="s">
        <v>545</v>
      </c>
      <c r="AQ69" s="972"/>
      <c r="AR69" s="972"/>
      <c r="AS69" s="972"/>
      <c r="AT69" s="972"/>
      <c r="AU69" s="972" t="s">
        <v>545</v>
      </c>
      <c r="AV69" s="972"/>
      <c r="AW69" s="972"/>
      <c r="AX69" s="972"/>
      <c r="AY69" s="972"/>
      <c r="AZ69" s="973" t="s">
        <v>546</v>
      </c>
      <c r="BA69" s="974"/>
      <c r="BB69" s="974"/>
      <c r="BC69" s="974"/>
      <c r="BD69" s="975"/>
      <c r="BE69" s="235"/>
      <c r="BF69" s="235"/>
      <c r="BG69" s="235"/>
      <c r="BH69" s="235"/>
      <c r="BI69" s="235"/>
      <c r="BJ69" s="235"/>
      <c r="BK69" s="235"/>
      <c r="BL69" s="235"/>
      <c r="BM69" s="235"/>
      <c r="BN69" s="235"/>
      <c r="BO69" s="235"/>
      <c r="BP69" s="235"/>
      <c r="BQ69" s="232">
        <v>63</v>
      </c>
      <c r="BR69" s="237"/>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24"/>
    </row>
    <row r="70" spans="1:131" ht="26.25" customHeight="1" x14ac:dyDescent="0.2">
      <c r="A70" s="232">
        <v>3</v>
      </c>
      <c r="B70" s="961" t="s">
        <v>542</v>
      </c>
      <c r="C70" s="962"/>
      <c r="D70" s="962"/>
      <c r="E70" s="962"/>
      <c r="F70" s="962"/>
      <c r="G70" s="962"/>
      <c r="H70" s="962"/>
      <c r="I70" s="962"/>
      <c r="J70" s="962"/>
      <c r="K70" s="962"/>
      <c r="L70" s="962"/>
      <c r="M70" s="962"/>
      <c r="N70" s="962"/>
      <c r="O70" s="962"/>
      <c r="P70" s="963"/>
      <c r="Q70" s="964">
        <v>90180</v>
      </c>
      <c r="R70" s="958">
        <v>76940</v>
      </c>
      <c r="S70" s="958">
        <v>76940</v>
      </c>
      <c r="T70" s="958">
        <v>76940</v>
      </c>
      <c r="U70" s="958">
        <v>76940</v>
      </c>
      <c r="V70" s="958">
        <v>85061</v>
      </c>
      <c r="W70" s="958">
        <v>73165</v>
      </c>
      <c r="X70" s="958">
        <v>73165</v>
      </c>
      <c r="Y70" s="958">
        <v>73165</v>
      </c>
      <c r="Z70" s="958">
        <v>73165</v>
      </c>
      <c r="AA70" s="958">
        <v>5120</v>
      </c>
      <c r="AB70" s="958">
        <v>3775</v>
      </c>
      <c r="AC70" s="958">
        <v>3775</v>
      </c>
      <c r="AD70" s="958">
        <v>3775</v>
      </c>
      <c r="AE70" s="958">
        <v>3775</v>
      </c>
      <c r="AF70" s="958">
        <v>4894</v>
      </c>
      <c r="AG70" s="958">
        <v>3775</v>
      </c>
      <c r="AH70" s="958">
        <v>3775</v>
      </c>
      <c r="AI70" s="958">
        <v>3775</v>
      </c>
      <c r="AJ70" s="958">
        <v>3775</v>
      </c>
      <c r="AK70" s="958">
        <v>5163</v>
      </c>
      <c r="AL70" s="958">
        <v>7300</v>
      </c>
      <c r="AM70" s="958">
        <v>7300</v>
      </c>
      <c r="AN70" s="958">
        <v>7300</v>
      </c>
      <c r="AO70" s="958">
        <v>7300</v>
      </c>
      <c r="AP70" s="958">
        <v>78689</v>
      </c>
      <c r="AQ70" s="958">
        <v>42318</v>
      </c>
      <c r="AR70" s="958">
        <v>42318</v>
      </c>
      <c r="AS70" s="958">
        <v>42318</v>
      </c>
      <c r="AT70" s="958">
        <v>42318</v>
      </c>
      <c r="AU70" s="958">
        <v>708</v>
      </c>
      <c r="AV70" s="958"/>
      <c r="AW70" s="958"/>
      <c r="AX70" s="958"/>
      <c r="AY70" s="958"/>
      <c r="AZ70" s="959"/>
      <c r="BA70" s="959"/>
      <c r="BB70" s="959"/>
      <c r="BC70" s="959"/>
      <c r="BD70" s="960"/>
      <c r="BE70" s="235"/>
      <c r="BF70" s="235"/>
      <c r="BG70" s="235"/>
      <c r="BH70" s="235"/>
      <c r="BI70" s="235"/>
      <c r="BJ70" s="235"/>
      <c r="BK70" s="235"/>
      <c r="BL70" s="235"/>
      <c r="BM70" s="235"/>
      <c r="BN70" s="235"/>
      <c r="BO70" s="235"/>
      <c r="BP70" s="235"/>
      <c r="BQ70" s="232">
        <v>64</v>
      </c>
      <c r="BR70" s="237"/>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24"/>
    </row>
    <row r="71" spans="1:131" ht="26.25" customHeight="1" x14ac:dyDescent="0.2">
      <c r="A71" s="232">
        <v>4</v>
      </c>
      <c r="B71" s="961" t="s">
        <v>543</v>
      </c>
      <c r="C71" s="962"/>
      <c r="D71" s="962"/>
      <c r="E71" s="962"/>
      <c r="F71" s="962"/>
      <c r="G71" s="962"/>
      <c r="H71" s="962"/>
      <c r="I71" s="962"/>
      <c r="J71" s="962"/>
      <c r="K71" s="962"/>
      <c r="L71" s="962"/>
      <c r="M71" s="962"/>
      <c r="N71" s="962"/>
      <c r="O71" s="962"/>
      <c r="P71" s="963"/>
      <c r="Q71" s="964">
        <v>9878</v>
      </c>
      <c r="R71" s="958">
        <v>6933</v>
      </c>
      <c r="S71" s="958">
        <v>6933</v>
      </c>
      <c r="T71" s="958">
        <v>6933</v>
      </c>
      <c r="U71" s="958">
        <v>6933</v>
      </c>
      <c r="V71" s="958">
        <v>9787</v>
      </c>
      <c r="W71" s="958">
        <v>6850</v>
      </c>
      <c r="X71" s="958">
        <v>6850</v>
      </c>
      <c r="Y71" s="958">
        <v>6850</v>
      </c>
      <c r="Z71" s="958">
        <v>6850</v>
      </c>
      <c r="AA71" s="958">
        <v>92</v>
      </c>
      <c r="AB71" s="958">
        <v>82</v>
      </c>
      <c r="AC71" s="958">
        <v>82</v>
      </c>
      <c r="AD71" s="958">
        <v>82</v>
      </c>
      <c r="AE71" s="958">
        <v>82</v>
      </c>
      <c r="AF71" s="958">
        <v>92</v>
      </c>
      <c r="AG71" s="958">
        <v>82</v>
      </c>
      <c r="AH71" s="958">
        <v>82</v>
      </c>
      <c r="AI71" s="958">
        <v>82</v>
      </c>
      <c r="AJ71" s="958">
        <v>82</v>
      </c>
      <c r="AK71" s="958">
        <v>5083</v>
      </c>
      <c r="AL71" s="958">
        <v>2485</v>
      </c>
      <c r="AM71" s="958">
        <v>2485</v>
      </c>
      <c r="AN71" s="958">
        <v>2485</v>
      </c>
      <c r="AO71" s="958">
        <v>2485</v>
      </c>
      <c r="AP71" s="969" t="s">
        <v>545</v>
      </c>
      <c r="AQ71" s="970"/>
      <c r="AR71" s="970"/>
      <c r="AS71" s="970"/>
      <c r="AT71" s="971"/>
      <c r="AU71" s="969" t="s">
        <v>545</v>
      </c>
      <c r="AV71" s="970"/>
      <c r="AW71" s="970"/>
      <c r="AX71" s="970"/>
      <c r="AY71" s="971"/>
      <c r="AZ71" s="959"/>
      <c r="BA71" s="959"/>
      <c r="BB71" s="959"/>
      <c r="BC71" s="959"/>
      <c r="BD71" s="960"/>
      <c r="BE71" s="235"/>
      <c r="BF71" s="235"/>
      <c r="BG71" s="235"/>
      <c r="BH71" s="235"/>
      <c r="BI71" s="235"/>
      <c r="BJ71" s="235"/>
      <c r="BK71" s="235"/>
      <c r="BL71" s="235"/>
      <c r="BM71" s="235"/>
      <c r="BN71" s="235"/>
      <c r="BO71" s="235"/>
      <c r="BP71" s="235"/>
      <c r="BQ71" s="232">
        <v>65</v>
      </c>
      <c r="BR71" s="237"/>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24"/>
    </row>
    <row r="72" spans="1:131" ht="26.25" customHeight="1" x14ac:dyDescent="0.2">
      <c r="A72" s="232">
        <v>5</v>
      </c>
      <c r="B72" s="961" t="s">
        <v>544</v>
      </c>
      <c r="C72" s="962"/>
      <c r="D72" s="962"/>
      <c r="E72" s="962"/>
      <c r="F72" s="962"/>
      <c r="G72" s="962"/>
      <c r="H72" s="962"/>
      <c r="I72" s="962"/>
      <c r="J72" s="962"/>
      <c r="K72" s="962"/>
      <c r="L72" s="962"/>
      <c r="M72" s="962"/>
      <c r="N72" s="962"/>
      <c r="O72" s="962"/>
      <c r="P72" s="963"/>
      <c r="Q72" s="964">
        <v>1600855</v>
      </c>
      <c r="R72" s="958">
        <v>1385861</v>
      </c>
      <c r="S72" s="958">
        <v>1385861</v>
      </c>
      <c r="T72" s="958">
        <v>1385861</v>
      </c>
      <c r="U72" s="958">
        <v>1385861</v>
      </c>
      <c r="V72" s="958">
        <v>1567252</v>
      </c>
      <c r="W72" s="958">
        <v>1346246</v>
      </c>
      <c r="X72" s="958">
        <v>1346246</v>
      </c>
      <c r="Y72" s="958">
        <v>1346246</v>
      </c>
      <c r="Z72" s="958">
        <v>1346246</v>
      </c>
      <c r="AA72" s="958">
        <v>33603</v>
      </c>
      <c r="AB72" s="958">
        <v>39615</v>
      </c>
      <c r="AC72" s="958">
        <v>39615</v>
      </c>
      <c r="AD72" s="958">
        <v>39615</v>
      </c>
      <c r="AE72" s="958">
        <v>39615</v>
      </c>
      <c r="AF72" s="958">
        <v>33603</v>
      </c>
      <c r="AG72" s="958">
        <v>39615</v>
      </c>
      <c r="AH72" s="958">
        <v>39615</v>
      </c>
      <c r="AI72" s="958">
        <v>39615</v>
      </c>
      <c r="AJ72" s="958">
        <v>39615</v>
      </c>
      <c r="AK72" s="958">
        <v>22693</v>
      </c>
      <c r="AL72" s="958">
        <v>13582</v>
      </c>
      <c r="AM72" s="958">
        <v>13582</v>
      </c>
      <c r="AN72" s="958">
        <v>13582</v>
      </c>
      <c r="AO72" s="958">
        <v>13582</v>
      </c>
      <c r="AP72" s="969" t="s">
        <v>545</v>
      </c>
      <c r="AQ72" s="970"/>
      <c r="AR72" s="970"/>
      <c r="AS72" s="970"/>
      <c r="AT72" s="971"/>
      <c r="AU72" s="969" t="s">
        <v>545</v>
      </c>
      <c r="AV72" s="970"/>
      <c r="AW72" s="970"/>
      <c r="AX72" s="970"/>
      <c r="AY72" s="971"/>
      <c r="AZ72" s="959"/>
      <c r="BA72" s="959"/>
      <c r="BB72" s="959"/>
      <c r="BC72" s="959"/>
      <c r="BD72" s="960"/>
      <c r="BE72" s="235"/>
      <c r="BF72" s="235"/>
      <c r="BG72" s="235"/>
      <c r="BH72" s="235"/>
      <c r="BI72" s="235"/>
      <c r="BJ72" s="235"/>
      <c r="BK72" s="235"/>
      <c r="BL72" s="235"/>
      <c r="BM72" s="235"/>
      <c r="BN72" s="235"/>
      <c r="BO72" s="235"/>
      <c r="BP72" s="235"/>
      <c r="BQ72" s="232">
        <v>66</v>
      </c>
      <c r="BR72" s="237"/>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24"/>
    </row>
    <row r="73" spans="1:131" ht="26.25" customHeight="1" x14ac:dyDescent="0.2">
      <c r="A73" s="232">
        <v>6</v>
      </c>
      <c r="B73" s="961"/>
      <c r="C73" s="962"/>
      <c r="D73" s="962"/>
      <c r="E73" s="962"/>
      <c r="F73" s="962"/>
      <c r="G73" s="962"/>
      <c r="H73" s="962"/>
      <c r="I73" s="962"/>
      <c r="J73" s="962"/>
      <c r="K73" s="962"/>
      <c r="L73" s="962"/>
      <c r="M73" s="962"/>
      <c r="N73" s="962"/>
      <c r="O73" s="962"/>
      <c r="P73" s="963"/>
      <c r="Q73" s="964"/>
      <c r="R73" s="958"/>
      <c r="S73" s="958"/>
      <c r="T73" s="958"/>
      <c r="U73" s="958"/>
      <c r="V73" s="958"/>
      <c r="W73" s="958"/>
      <c r="X73" s="958"/>
      <c r="Y73" s="958"/>
      <c r="Z73" s="958"/>
      <c r="AA73" s="958"/>
      <c r="AB73" s="958"/>
      <c r="AC73" s="958"/>
      <c r="AD73" s="958"/>
      <c r="AE73" s="958"/>
      <c r="AF73" s="958"/>
      <c r="AG73" s="958"/>
      <c r="AH73" s="958"/>
      <c r="AI73" s="958"/>
      <c r="AJ73" s="958"/>
      <c r="AK73" s="958"/>
      <c r="AL73" s="958"/>
      <c r="AM73" s="958"/>
      <c r="AN73" s="958"/>
      <c r="AO73" s="958"/>
      <c r="AP73" s="958"/>
      <c r="AQ73" s="958"/>
      <c r="AR73" s="958"/>
      <c r="AS73" s="958"/>
      <c r="AT73" s="958"/>
      <c r="AU73" s="958"/>
      <c r="AV73" s="958"/>
      <c r="AW73" s="958"/>
      <c r="AX73" s="958"/>
      <c r="AY73" s="958"/>
      <c r="AZ73" s="959"/>
      <c r="BA73" s="959"/>
      <c r="BB73" s="959"/>
      <c r="BC73" s="959"/>
      <c r="BD73" s="960"/>
      <c r="BE73" s="235"/>
      <c r="BF73" s="235"/>
      <c r="BG73" s="235"/>
      <c r="BH73" s="235"/>
      <c r="BI73" s="235"/>
      <c r="BJ73" s="235"/>
      <c r="BK73" s="235"/>
      <c r="BL73" s="235"/>
      <c r="BM73" s="235"/>
      <c r="BN73" s="235"/>
      <c r="BO73" s="235"/>
      <c r="BP73" s="235"/>
      <c r="BQ73" s="232">
        <v>67</v>
      </c>
      <c r="BR73" s="237"/>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24"/>
    </row>
    <row r="74" spans="1:131" ht="26.25" customHeight="1" x14ac:dyDescent="0.2">
      <c r="A74" s="232">
        <v>7</v>
      </c>
      <c r="B74" s="961"/>
      <c r="C74" s="962"/>
      <c r="D74" s="962"/>
      <c r="E74" s="962"/>
      <c r="F74" s="962"/>
      <c r="G74" s="962"/>
      <c r="H74" s="962"/>
      <c r="I74" s="962"/>
      <c r="J74" s="962"/>
      <c r="K74" s="962"/>
      <c r="L74" s="962"/>
      <c r="M74" s="962"/>
      <c r="N74" s="962"/>
      <c r="O74" s="962"/>
      <c r="P74" s="963"/>
      <c r="Q74" s="964"/>
      <c r="R74" s="958"/>
      <c r="S74" s="958"/>
      <c r="T74" s="958"/>
      <c r="U74" s="958"/>
      <c r="V74" s="958"/>
      <c r="W74" s="958"/>
      <c r="X74" s="958"/>
      <c r="Y74" s="958"/>
      <c r="Z74" s="958"/>
      <c r="AA74" s="958"/>
      <c r="AB74" s="958"/>
      <c r="AC74" s="958"/>
      <c r="AD74" s="958"/>
      <c r="AE74" s="958"/>
      <c r="AF74" s="958"/>
      <c r="AG74" s="958"/>
      <c r="AH74" s="958"/>
      <c r="AI74" s="958"/>
      <c r="AJ74" s="958"/>
      <c r="AK74" s="958"/>
      <c r="AL74" s="958"/>
      <c r="AM74" s="958"/>
      <c r="AN74" s="958"/>
      <c r="AO74" s="958"/>
      <c r="AP74" s="958"/>
      <c r="AQ74" s="958"/>
      <c r="AR74" s="958"/>
      <c r="AS74" s="958"/>
      <c r="AT74" s="958"/>
      <c r="AU74" s="958"/>
      <c r="AV74" s="958"/>
      <c r="AW74" s="958"/>
      <c r="AX74" s="958"/>
      <c r="AY74" s="958"/>
      <c r="AZ74" s="959"/>
      <c r="BA74" s="959"/>
      <c r="BB74" s="959"/>
      <c r="BC74" s="959"/>
      <c r="BD74" s="960"/>
      <c r="BE74" s="235"/>
      <c r="BF74" s="235"/>
      <c r="BG74" s="235"/>
      <c r="BH74" s="235"/>
      <c r="BI74" s="235"/>
      <c r="BJ74" s="235"/>
      <c r="BK74" s="235"/>
      <c r="BL74" s="235"/>
      <c r="BM74" s="235"/>
      <c r="BN74" s="235"/>
      <c r="BO74" s="235"/>
      <c r="BP74" s="235"/>
      <c r="BQ74" s="232">
        <v>68</v>
      </c>
      <c r="BR74" s="237"/>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24"/>
    </row>
    <row r="75" spans="1:131" ht="26.25" customHeight="1" x14ac:dyDescent="0.2">
      <c r="A75" s="232">
        <v>8</v>
      </c>
      <c r="B75" s="961"/>
      <c r="C75" s="962"/>
      <c r="D75" s="962"/>
      <c r="E75" s="962"/>
      <c r="F75" s="962"/>
      <c r="G75" s="962"/>
      <c r="H75" s="962"/>
      <c r="I75" s="962"/>
      <c r="J75" s="962"/>
      <c r="K75" s="962"/>
      <c r="L75" s="962"/>
      <c r="M75" s="962"/>
      <c r="N75" s="962"/>
      <c r="O75" s="962"/>
      <c r="P75" s="963"/>
      <c r="Q75" s="965"/>
      <c r="R75" s="966"/>
      <c r="S75" s="966"/>
      <c r="T75" s="966"/>
      <c r="U75" s="967"/>
      <c r="V75" s="968"/>
      <c r="W75" s="966"/>
      <c r="X75" s="966"/>
      <c r="Y75" s="966"/>
      <c r="Z75" s="967"/>
      <c r="AA75" s="968"/>
      <c r="AB75" s="966"/>
      <c r="AC75" s="966"/>
      <c r="AD75" s="966"/>
      <c r="AE75" s="967"/>
      <c r="AF75" s="968"/>
      <c r="AG75" s="966"/>
      <c r="AH75" s="966"/>
      <c r="AI75" s="966"/>
      <c r="AJ75" s="967"/>
      <c r="AK75" s="968"/>
      <c r="AL75" s="966"/>
      <c r="AM75" s="966"/>
      <c r="AN75" s="966"/>
      <c r="AO75" s="967"/>
      <c r="AP75" s="968"/>
      <c r="AQ75" s="966"/>
      <c r="AR75" s="966"/>
      <c r="AS75" s="966"/>
      <c r="AT75" s="967"/>
      <c r="AU75" s="968"/>
      <c r="AV75" s="966"/>
      <c r="AW75" s="966"/>
      <c r="AX75" s="966"/>
      <c r="AY75" s="967"/>
      <c r="AZ75" s="959"/>
      <c r="BA75" s="959"/>
      <c r="BB75" s="959"/>
      <c r="BC75" s="959"/>
      <c r="BD75" s="960"/>
      <c r="BE75" s="235"/>
      <c r="BF75" s="235"/>
      <c r="BG75" s="235"/>
      <c r="BH75" s="235"/>
      <c r="BI75" s="235"/>
      <c r="BJ75" s="235"/>
      <c r="BK75" s="235"/>
      <c r="BL75" s="235"/>
      <c r="BM75" s="235"/>
      <c r="BN75" s="235"/>
      <c r="BO75" s="235"/>
      <c r="BP75" s="235"/>
      <c r="BQ75" s="232">
        <v>69</v>
      </c>
      <c r="BR75" s="237"/>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24"/>
    </row>
    <row r="76" spans="1:131" ht="26.25" customHeight="1" x14ac:dyDescent="0.2">
      <c r="A76" s="232">
        <v>9</v>
      </c>
      <c r="B76" s="961"/>
      <c r="C76" s="962"/>
      <c r="D76" s="962"/>
      <c r="E76" s="962"/>
      <c r="F76" s="962"/>
      <c r="G76" s="962"/>
      <c r="H76" s="962"/>
      <c r="I76" s="962"/>
      <c r="J76" s="962"/>
      <c r="K76" s="962"/>
      <c r="L76" s="962"/>
      <c r="M76" s="962"/>
      <c r="N76" s="962"/>
      <c r="O76" s="962"/>
      <c r="P76" s="963"/>
      <c r="Q76" s="965"/>
      <c r="R76" s="966"/>
      <c r="S76" s="966"/>
      <c r="T76" s="966"/>
      <c r="U76" s="967"/>
      <c r="V76" s="968"/>
      <c r="W76" s="966"/>
      <c r="X76" s="966"/>
      <c r="Y76" s="966"/>
      <c r="Z76" s="967"/>
      <c r="AA76" s="968"/>
      <c r="AB76" s="966"/>
      <c r="AC76" s="966"/>
      <c r="AD76" s="966"/>
      <c r="AE76" s="967"/>
      <c r="AF76" s="968"/>
      <c r="AG76" s="966"/>
      <c r="AH76" s="966"/>
      <c r="AI76" s="966"/>
      <c r="AJ76" s="967"/>
      <c r="AK76" s="968"/>
      <c r="AL76" s="966"/>
      <c r="AM76" s="966"/>
      <c r="AN76" s="966"/>
      <c r="AO76" s="967"/>
      <c r="AP76" s="968"/>
      <c r="AQ76" s="966"/>
      <c r="AR76" s="966"/>
      <c r="AS76" s="966"/>
      <c r="AT76" s="967"/>
      <c r="AU76" s="968"/>
      <c r="AV76" s="966"/>
      <c r="AW76" s="966"/>
      <c r="AX76" s="966"/>
      <c r="AY76" s="967"/>
      <c r="AZ76" s="959"/>
      <c r="BA76" s="959"/>
      <c r="BB76" s="959"/>
      <c r="BC76" s="959"/>
      <c r="BD76" s="960"/>
      <c r="BE76" s="235"/>
      <c r="BF76" s="235"/>
      <c r="BG76" s="235"/>
      <c r="BH76" s="235"/>
      <c r="BI76" s="235"/>
      <c r="BJ76" s="235"/>
      <c r="BK76" s="235"/>
      <c r="BL76" s="235"/>
      <c r="BM76" s="235"/>
      <c r="BN76" s="235"/>
      <c r="BO76" s="235"/>
      <c r="BP76" s="235"/>
      <c r="BQ76" s="232">
        <v>70</v>
      </c>
      <c r="BR76" s="237"/>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24"/>
    </row>
    <row r="77" spans="1:131" ht="26.25" customHeight="1" x14ac:dyDescent="0.2">
      <c r="A77" s="232">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35"/>
      <c r="BF77" s="235"/>
      <c r="BG77" s="235"/>
      <c r="BH77" s="235"/>
      <c r="BI77" s="235"/>
      <c r="BJ77" s="235"/>
      <c r="BK77" s="235"/>
      <c r="BL77" s="235"/>
      <c r="BM77" s="235"/>
      <c r="BN77" s="235"/>
      <c r="BO77" s="235"/>
      <c r="BP77" s="235"/>
      <c r="BQ77" s="232">
        <v>71</v>
      </c>
      <c r="BR77" s="237"/>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24"/>
    </row>
    <row r="78" spans="1:131" ht="26.25" customHeight="1" x14ac:dyDescent="0.2">
      <c r="A78" s="232">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35"/>
      <c r="BF78" s="235"/>
      <c r="BG78" s="235"/>
      <c r="BH78" s="235"/>
      <c r="BI78" s="235"/>
      <c r="BJ78" s="224"/>
      <c r="BK78" s="224"/>
      <c r="BL78" s="224"/>
      <c r="BM78" s="224"/>
      <c r="BN78" s="224"/>
      <c r="BO78" s="235"/>
      <c r="BP78" s="235"/>
      <c r="BQ78" s="232">
        <v>72</v>
      </c>
      <c r="BR78" s="237"/>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24"/>
    </row>
    <row r="79" spans="1:131" ht="26.25" customHeight="1" x14ac:dyDescent="0.2">
      <c r="A79" s="232">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35"/>
      <c r="BF79" s="235"/>
      <c r="BG79" s="235"/>
      <c r="BH79" s="235"/>
      <c r="BI79" s="235"/>
      <c r="BJ79" s="224"/>
      <c r="BK79" s="224"/>
      <c r="BL79" s="224"/>
      <c r="BM79" s="224"/>
      <c r="BN79" s="224"/>
      <c r="BO79" s="235"/>
      <c r="BP79" s="235"/>
      <c r="BQ79" s="232">
        <v>73</v>
      </c>
      <c r="BR79" s="237"/>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24"/>
    </row>
    <row r="80" spans="1:131" ht="26.25" customHeight="1" x14ac:dyDescent="0.2">
      <c r="A80" s="232">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35"/>
      <c r="BF80" s="235"/>
      <c r="BG80" s="235"/>
      <c r="BH80" s="235"/>
      <c r="BI80" s="235"/>
      <c r="BJ80" s="235"/>
      <c r="BK80" s="235"/>
      <c r="BL80" s="235"/>
      <c r="BM80" s="235"/>
      <c r="BN80" s="235"/>
      <c r="BO80" s="235"/>
      <c r="BP80" s="235"/>
      <c r="BQ80" s="232">
        <v>74</v>
      </c>
      <c r="BR80" s="237"/>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24"/>
    </row>
    <row r="81" spans="1:131" ht="26.25" customHeight="1" x14ac:dyDescent="0.2">
      <c r="A81" s="232">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35"/>
      <c r="BF81" s="235"/>
      <c r="BG81" s="235"/>
      <c r="BH81" s="235"/>
      <c r="BI81" s="235"/>
      <c r="BJ81" s="235"/>
      <c r="BK81" s="235"/>
      <c r="BL81" s="235"/>
      <c r="BM81" s="235"/>
      <c r="BN81" s="235"/>
      <c r="BO81" s="235"/>
      <c r="BP81" s="235"/>
      <c r="BQ81" s="232">
        <v>75</v>
      </c>
      <c r="BR81" s="237"/>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24"/>
    </row>
    <row r="82" spans="1:131" ht="26.25" customHeight="1" x14ac:dyDescent="0.2">
      <c r="A82" s="232">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35"/>
      <c r="BF82" s="235"/>
      <c r="BG82" s="235"/>
      <c r="BH82" s="235"/>
      <c r="BI82" s="235"/>
      <c r="BJ82" s="235"/>
      <c r="BK82" s="235"/>
      <c r="BL82" s="235"/>
      <c r="BM82" s="235"/>
      <c r="BN82" s="235"/>
      <c r="BO82" s="235"/>
      <c r="BP82" s="235"/>
      <c r="BQ82" s="232">
        <v>76</v>
      </c>
      <c r="BR82" s="237"/>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24"/>
    </row>
    <row r="83" spans="1:131" ht="26.25" customHeight="1" x14ac:dyDescent="0.2">
      <c r="A83" s="232">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35"/>
      <c r="BF83" s="235"/>
      <c r="BG83" s="235"/>
      <c r="BH83" s="235"/>
      <c r="BI83" s="235"/>
      <c r="BJ83" s="235"/>
      <c r="BK83" s="235"/>
      <c r="BL83" s="235"/>
      <c r="BM83" s="235"/>
      <c r="BN83" s="235"/>
      <c r="BO83" s="235"/>
      <c r="BP83" s="235"/>
      <c r="BQ83" s="232">
        <v>77</v>
      </c>
      <c r="BR83" s="237"/>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24"/>
    </row>
    <row r="84" spans="1:131" ht="26.25" customHeight="1" x14ac:dyDescent="0.2">
      <c r="A84" s="232">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35"/>
      <c r="BF84" s="235"/>
      <c r="BG84" s="235"/>
      <c r="BH84" s="235"/>
      <c r="BI84" s="235"/>
      <c r="BJ84" s="235"/>
      <c r="BK84" s="235"/>
      <c r="BL84" s="235"/>
      <c r="BM84" s="235"/>
      <c r="BN84" s="235"/>
      <c r="BO84" s="235"/>
      <c r="BP84" s="235"/>
      <c r="BQ84" s="232">
        <v>78</v>
      </c>
      <c r="BR84" s="237"/>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24"/>
    </row>
    <row r="85" spans="1:131" ht="26.25" customHeight="1" x14ac:dyDescent="0.2">
      <c r="A85" s="232">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35"/>
      <c r="BF85" s="235"/>
      <c r="BG85" s="235"/>
      <c r="BH85" s="235"/>
      <c r="BI85" s="235"/>
      <c r="BJ85" s="235"/>
      <c r="BK85" s="235"/>
      <c r="BL85" s="235"/>
      <c r="BM85" s="235"/>
      <c r="BN85" s="235"/>
      <c r="BO85" s="235"/>
      <c r="BP85" s="235"/>
      <c r="BQ85" s="232">
        <v>79</v>
      </c>
      <c r="BR85" s="237"/>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24"/>
    </row>
    <row r="86" spans="1:131" ht="26.25" customHeight="1" x14ac:dyDescent="0.2">
      <c r="A86" s="232">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35"/>
      <c r="BF86" s="235"/>
      <c r="BG86" s="235"/>
      <c r="BH86" s="235"/>
      <c r="BI86" s="235"/>
      <c r="BJ86" s="235"/>
      <c r="BK86" s="235"/>
      <c r="BL86" s="235"/>
      <c r="BM86" s="235"/>
      <c r="BN86" s="235"/>
      <c r="BO86" s="235"/>
      <c r="BP86" s="235"/>
      <c r="BQ86" s="232">
        <v>80</v>
      </c>
      <c r="BR86" s="237"/>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24"/>
    </row>
    <row r="87" spans="1:131" ht="26.25" customHeight="1" x14ac:dyDescent="0.2">
      <c r="A87" s="238">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35"/>
      <c r="BF87" s="235"/>
      <c r="BG87" s="235"/>
      <c r="BH87" s="235"/>
      <c r="BI87" s="235"/>
      <c r="BJ87" s="235"/>
      <c r="BK87" s="235"/>
      <c r="BL87" s="235"/>
      <c r="BM87" s="235"/>
      <c r="BN87" s="235"/>
      <c r="BO87" s="235"/>
      <c r="BP87" s="235"/>
      <c r="BQ87" s="232">
        <v>81</v>
      </c>
      <c r="BR87" s="237"/>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24"/>
    </row>
    <row r="88" spans="1:131" ht="26.25" customHeight="1" thickBot="1" x14ac:dyDescent="0.25">
      <c r="A88" s="234" t="s">
        <v>376</v>
      </c>
      <c r="B88" s="924" t="s">
        <v>396</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80000</v>
      </c>
      <c r="AG88" s="946"/>
      <c r="AH88" s="946"/>
      <c r="AI88" s="946"/>
      <c r="AJ88" s="946"/>
      <c r="AK88" s="950"/>
      <c r="AL88" s="950"/>
      <c r="AM88" s="950"/>
      <c r="AN88" s="950"/>
      <c r="AO88" s="950"/>
      <c r="AP88" s="946">
        <v>81831</v>
      </c>
      <c r="AQ88" s="946"/>
      <c r="AR88" s="946"/>
      <c r="AS88" s="946"/>
      <c r="AT88" s="946"/>
      <c r="AU88" s="946">
        <v>843</v>
      </c>
      <c r="AV88" s="946"/>
      <c r="AW88" s="946"/>
      <c r="AX88" s="946"/>
      <c r="AY88" s="946"/>
      <c r="AZ88" s="947"/>
      <c r="BA88" s="947"/>
      <c r="BB88" s="947"/>
      <c r="BC88" s="947"/>
      <c r="BD88" s="948"/>
      <c r="BE88" s="235"/>
      <c r="BF88" s="235"/>
      <c r="BG88" s="235"/>
      <c r="BH88" s="235"/>
      <c r="BI88" s="235"/>
      <c r="BJ88" s="235"/>
      <c r="BK88" s="235"/>
      <c r="BL88" s="235"/>
      <c r="BM88" s="235"/>
      <c r="BN88" s="235"/>
      <c r="BO88" s="235"/>
      <c r="BP88" s="235"/>
      <c r="BQ88" s="232">
        <v>82</v>
      </c>
      <c r="BR88" s="237"/>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24"/>
    </row>
    <row r="89" spans="1:131" ht="26.25" hidden="1" customHeight="1" x14ac:dyDescent="0.2">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24"/>
    </row>
    <row r="90" spans="1:131" ht="26.25" hidden="1" customHeight="1" x14ac:dyDescent="0.2">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24"/>
    </row>
    <row r="91" spans="1:131" ht="26.25" hidden="1" customHeight="1" x14ac:dyDescent="0.2">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24"/>
    </row>
    <row r="92" spans="1:131" ht="26.25" hidden="1" customHeight="1" x14ac:dyDescent="0.2">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24"/>
    </row>
    <row r="93" spans="1:131" ht="26.25" hidden="1" customHeight="1" x14ac:dyDescent="0.2">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24"/>
    </row>
    <row r="94" spans="1:131" ht="26.25" hidden="1" customHeight="1" x14ac:dyDescent="0.2">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24"/>
    </row>
    <row r="95" spans="1:131" ht="26.25" hidden="1" customHeight="1" x14ac:dyDescent="0.2">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24"/>
    </row>
    <row r="96" spans="1:131" ht="26.25" hidden="1" customHeight="1" x14ac:dyDescent="0.2">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24"/>
    </row>
    <row r="97" spans="1:131" ht="26.25" hidden="1" customHeight="1" x14ac:dyDescent="0.2">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24"/>
    </row>
    <row r="98" spans="1:131" ht="26.25" hidden="1" customHeight="1" x14ac:dyDescent="0.2">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24"/>
    </row>
    <row r="99" spans="1:131" ht="26.25" hidden="1" customHeight="1" x14ac:dyDescent="0.2">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24"/>
    </row>
    <row r="100" spans="1:131" ht="26.25" hidden="1" customHeight="1" x14ac:dyDescent="0.2">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24"/>
    </row>
    <row r="101" spans="1:131" ht="26.25" hidden="1" customHeight="1" x14ac:dyDescent="0.2">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24"/>
    </row>
    <row r="102" spans="1:131" ht="26.25" customHeight="1" thickBot="1" x14ac:dyDescent="0.25">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376</v>
      </c>
      <c r="BR102" s="924" t="s">
        <v>397</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v>1234</v>
      </c>
      <c r="CS102" s="940"/>
      <c r="CT102" s="940"/>
      <c r="CU102" s="940"/>
      <c r="CV102" s="941"/>
      <c r="CW102" s="939">
        <v>38</v>
      </c>
      <c r="CX102" s="940"/>
      <c r="CY102" s="940"/>
      <c r="CZ102" s="940"/>
      <c r="DA102" s="941"/>
      <c r="DB102" s="939" t="s">
        <v>539</v>
      </c>
      <c r="DC102" s="940"/>
      <c r="DD102" s="940"/>
      <c r="DE102" s="940"/>
      <c r="DF102" s="941"/>
      <c r="DG102" s="939" t="s">
        <v>539</v>
      </c>
      <c r="DH102" s="940"/>
      <c r="DI102" s="940"/>
      <c r="DJ102" s="940"/>
      <c r="DK102" s="941"/>
      <c r="DL102" s="939" t="s">
        <v>539</v>
      </c>
      <c r="DM102" s="940"/>
      <c r="DN102" s="940"/>
      <c r="DO102" s="940"/>
      <c r="DP102" s="941"/>
      <c r="DQ102" s="939" t="s">
        <v>539</v>
      </c>
      <c r="DR102" s="940"/>
      <c r="DS102" s="940"/>
      <c r="DT102" s="940"/>
      <c r="DU102" s="941"/>
      <c r="DV102" s="924"/>
      <c r="DW102" s="925"/>
      <c r="DX102" s="925"/>
      <c r="DY102" s="925"/>
      <c r="DZ102" s="926"/>
      <c r="EA102" s="224"/>
    </row>
    <row r="103" spans="1:131" ht="26.25" customHeight="1" x14ac:dyDescent="0.2">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27" t="s">
        <v>398</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24"/>
    </row>
    <row r="104" spans="1:131" ht="26.25" customHeight="1" x14ac:dyDescent="0.2">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28" t="s">
        <v>399</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24"/>
    </row>
    <row r="105" spans="1:131" ht="11.25" customHeight="1" x14ac:dyDescent="0.2">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43" t="s">
        <v>400</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401</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29" t="s">
        <v>402</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403</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24" customFormat="1" ht="26.25" customHeight="1" x14ac:dyDescent="0.2">
      <c r="A109" s="882" t="s">
        <v>404</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405</v>
      </c>
      <c r="AB109" s="883"/>
      <c r="AC109" s="883"/>
      <c r="AD109" s="883"/>
      <c r="AE109" s="884"/>
      <c r="AF109" s="885" t="s">
        <v>406</v>
      </c>
      <c r="AG109" s="883"/>
      <c r="AH109" s="883"/>
      <c r="AI109" s="883"/>
      <c r="AJ109" s="884"/>
      <c r="AK109" s="885" t="s">
        <v>294</v>
      </c>
      <c r="AL109" s="883"/>
      <c r="AM109" s="883"/>
      <c r="AN109" s="883"/>
      <c r="AO109" s="884"/>
      <c r="AP109" s="885" t="s">
        <v>407</v>
      </c>
      <c r="AQ109" s="883"/>
      <c r="AR109" s="883"/>
      <c r="AS109" s="883"/>
      <c r="AT109" s="916"/>
      <c r="AU109" s="882" t="s">
        <v>404</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405</v>
      </c>
      <c r="BR109" s="883"/>
      <c r="BS109" s="883"/>
      <c r="BT109" s="883"/>
      <c r="BU109" s="884"/>
      <c r="BV109" s="885" t="s">
        <v>406</v>
      </c>
      <c r="BW109" s="883"/>
      <c r="BX109" s="883"/>
      <c r="BY109" s="883"/>
      <c r="BZ109" s="884"/>
      <c r="CA109" s="885" t="s">
        <v>294</v>
      </c>
      <c r="CB109" s="883"/>
      <c r="CC109" s="883"/>
      <c r="CD109" s="883"/>
      <c r="CE109" s="884"/>
      <c r="CF109" s="923" t="s">
        <v>407</v>
      </c>
      <c r="CG109" s="923"/>
      <c r="CH109" s="923"/>
      <c r="CI109" s="923"/>
      <c r="CJ109" s="923"/>
      <c r="CK109" s="885" t="s">
        <v>408</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405</v>
      </c>
      <c r="DH109" s="883"/>
      <c r="DI109" s="883"/>
      <c r="DJ109" s="883"/>
      <c r="DK109" s="884"/>
      <c r="DL109" s="885" t="s">
        <v>406</v>
      </c>
      <c r="DM109" s="883"/>
      <c r="DN109" s="883"/>
      <c r="DO109" s="883"/>
      <c r="DP109" s="884"/>
      <c r="DQ109" s="885" t="s">
        <v>294</v>
      </c>
      <c r="DR109" s="883"/>
      <c r="DS109" s="883"/>
      <c r="DT109" s="883"/>
      <c r="DU109" s="884"/>
      <c r="DV109" s="885" t="s">
        <v>407</v>
      </c>
      <c r="DW109" s="883"/>
      <c r="DX109" s="883"/>
      <c r="DY109" s="883"/>
      <c r="DZ109" s="916"/>
    </row>
    <row r="110" spans="1:131" s="224" customFormat="1" ht="26.25" customHeight="1" x14ac:dyDescent="0.2">
      <c r="A110" s="794" t="s">
        <v>409</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54382</v>
      </c>
      <c r="AB110" s="876"/>
      <c r="AC110" s="876"/>
      <c r="AD110" s="876"/>
      <c r="AE110" s="877"/>
      <c r="AF110" s="878">
        <v>15230</v>
      </c>
      <c r="AG110" s="876"/>
      <c r="AH110" s="876"/>
      <c r="AI110" s="876"/>
      <c r="AJ110" s="877"/>
      <c r="AK110" s="878" t="s">
        <v>122</v>
      </c>
      <c r="AL110" s="876"/>
      <c r="AM110" s="876"/>
      <c r="AN110" s="876"/>
      <c r="AO110" s="877"/>
      <c r="AP110" s="879" t="s">
        <v>122</v>
      </c>
      <c r="AQ110" s="880"/>
      <c r="AR110" s="880"/>
      <c r="AS110" s="880"/>
      <c r="AT110" s="881"/>
      <c r="AU110" s="917" t="s">
        <v>69</v>
      </c>
      <c r="AV110" s="918"/>
      <c r="AW110" s="918"/>
      <c r="AX110" s="918"/>
      <c r="AY110" s="918"/>
      <c r="AZ110" s="847" t="s">
        <v>410</v>
      </c>
      <c r="BA110" s="795"/>
      <c r="BB110" s="795"/>
      <c r="BC110" s="795"/>
      <c r="BD110" s="795"/>
      <c r="BE110" s="795"/>
      <c r="BF110" s="795"/>
      <c r="BG110" s="795"/>
      <c r="BH110" s="795"/>
      <c r="BI110" s="795"/>
      <c r="BJ110" s="795"/>
      <c r="BK110" s="795"/>
      <c r="BL110" s="795"/>
      <c r="BM110" s="795"/>
      <c r="BN110" s="795"/>
      <c r="BO110" s="795"/>
      <c r="BP110" s="796"/>
      <c r="BQ110" s="848">
        <v>15005</v>
      </c>
      <c r="BR110" s="829"/>
      <c r="BS110" s="829"/>
      <c r="BT110" s="829"/>
      <c r="BU110" s="829"/>
      <c r="BV110" s="829" t="s">
        <v>122</v>
      </c>
      <c r="BW110" s="829"/>
      <c r="BX110" s="829"/>
      <c r="BY110" s="829"/>
      <c r="BZ110" s="829"/>
      <c r="CA110" s="829" t="s">
        <v>122</v>
      </c>
      <c r="CB110" s="829"/>
      <c r="CC110" s="829"/>
      <c r="CD110" s="829"/>
      <c r="CE110" s="829"/>
      <c r="CF110" s="853" t="s">
        <v>122</v>
      </c>
      <c r="CG110" s="854"/>
      <c r="CH110" s="854"/>
      <c r="CI110" s="854"/>
      <c r="CJ110" s="854"/>
      <c r="CK110" s="913" t="s">
        <v>411</v>
      </c>
      <c r="CL110" s="806"/>
      <c r="CM110" s="847" t="s">
        <v>412</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v>687915</v>
      </c>
      <c r="DH110" s="829"/>
      <c r="DI110" s="829"/>
      <c r="DJ110" s="829"/>
      <c r="DK110" s="829"/>
      <c r="DL110" s="829">
        <v>464226</v>
      </c>
      <c r="DM110" s="829"/>
      <c r="DN110" s="829"/>
      <c r="DO110" s="829"/>
      <c r="DP110" s="829"/>
      <c r="DQ110" s="829">
        <v>234981</v>
      </c>
      <c r="DR110" s="829"/>
      <c r="DS110" s="829"/>
      <c r="DT110" s="829"/>
      <c r="DU110" s="829"/>
      <c r="DV110" s="830">
        <v>0.6</v>
      </c>
      <c r="DW110" s="830"/>
      <c r="DX110" s="830"/>
      <c r="DY110" s="830"/>
      <c r="DZ110" s="831"/>
    </row>
    <row r="111" spans="1:131" s="224" customFormat="1" ht="26.25" customHeight="1" x14ac:dyDescent="0.2">
      <c r="A111" s="761" t="s">
        <v>413</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414</v>
      </c>
      <c r="BA111" s="739"/>
      <c r="BB111" s="739"/>
      <c r="BC111" s="739"/>
      <c r="BD111" s="739"/>
      <c r="BE111" s="739"/>
      <c r="BF111" s="739"/>
      <c r="BG111" s="739"/>
      <c r="BH111" s="739"/>
      <c r="BI111" s="739"/>
      <c r="BJ111" s="739"/>
      <c r="BK111" s="739"/>
      <c r="BL111" s="739"/>
      <c r="BM111" s="739"/>
      <c r="BN111" s="739"/>
      <c r="BO111" s="739"/>
      <c r="BP111" s="740"/>
      <c r="BQ111" s="803">
        <v>687915</v>
      </c>
      <c r="BR111" s="804"/>
      <c r="BS111" s="804"/>
      <c r="BT111" s="804"/>
      <c r="BU111" s="804"/>
      <c r="BV111" s="804">
        <v>464226</v>
      </c>
      <c r="BW111" s="804"/>
      <c r="BX111" s="804"/>
      <c r="BY111" s="804"/>
      <c r="BZ111" s="804"/>
      <c r="CA111" s="804">
        <v>234981</v>
      </c>
      <c r="CB111" s="804"/>
      <c r="CC111" s="804"/>
      <c r="CD111" s="804"/>
      <c r="CE111" s="804"/>
      <c r="CF111" s="862">
        <v>0.6</v>
      </c>
      <c r="CG111" s="863"/>
      <c r="CH111" s="863"/>
      <c r="CI111" s="863"/>
      <c r="CJ111" s="863"/>
      <c r="CK111" s="914"/>
      <c r="CL111" s="808"/>
      <c r="CM111" s="802" t="s">
        <v>415</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24" customFormat="1" ht="26.25" customHeight="1" x14ac:dyDescent="0.2">
      <c r="A112" s="899" t="s">
        <v>416</v>
      </c>
      <c r="B112" s="900"/>
      <c r="C112" s="739" t="s">
        <v>417</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418</v>
      </c>
      <c r="BA112" s="739"/>
      <c r="BB112" s="739"/>
      <c r="BC112" s="739"/>
      <c r="BD112" s="739"/>
      <c r="BE112" s="739"/>
      <c r="BF112" s="739"/>
      <c r="BG112" s="739"/>
      <c r="BH112" s="739"/>
      <c r="BI112" s="739"/>
      <c r="BJ112" s="739"/>
      <c r="BK112" s="739"/>
      <c r="BL112" s="739"/>
      <c r="BM112" s="739"/>
      <c r="BN112" s="739"/>
      <c r="BO112" s="739"/>
      <c r="BP112" s="740"/>
      <c r="BQ112" s="803" t="s">
        <v>122</v>
      </c>
      <c r="BR112" s="804"/>
      <c r="BS112" s="804"/>
      <c r="BT112" s="804"/>
      <c r="BU112" s="804"/>
      <c r="BV112" s="804" t="s">
        <v>122</v>
      </c>
      <c r="BW112" s="804"/>
      <c r="BX112" s="804"/>
      <c r="BY112" s="804"/>
      <c r="BZ112" s="804"/>
      <c r="CA112" s="804" t="s">
        <v>122</v>
      </c>
      <c r="CB112" s="804"/>
      <c r="CC112" s="804"/>
      <c r="CD112" s="804"/>
      <c r="CE112" s="804"/>
      <c r="CF112" s="862" t="s">
        <v>122</v>
      </c>
      <c r="CG112" s="863"/>
      <c r="CH112" s="863"/>
      <c r="CI112" s="863"/>
      <c r="CJ112" s="863"/>
      <c r="CK112" s="914"/>
      <c r="CL112" s="808"/>
      <c r="CM112" s="802" t="s">
        <v>419</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24" customFormat="1" ht="26.25" customHeight="1" x14ac:dyDescent="0.2">
      <c r="A113" s="901"/>
      <c r="B113" s="902"/>
      <c r="C113" s="739" t="s">
        <v>420</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t="s">
        <v>122</v>
      </c>
      <c r="AB113" s="906"/>
      <c r="AC113" s="906"/>
      <c r="AD113" s="906"/>
      <c r="AE113" s="907"/>
      <c r="AF113" s="908" t="s">
        <v>122</v>
      </c>
      <c r="AG113" s="906"/>
      <c r="AH113" s="906"/>
      <c r="AI113" s="906"/>
      <c r="AJ113" s="907"/>
      <c r="AK113" s="908" t="s">
        <v>122</v>
      </c>
      <c r="AL113" s="906"/>
      <c r="AM113" s="906"/>
      <c r="AN113" s="906"/>
      <c r="AO113" s="907"/>
      <c r="AP113" s="909" t="s">
        <v>122</v>
      </c>
      <c r="AQ113" s="910"/>
      <c r="AR113" s="910"/>
      <c r="AS113" s="910"/>
      <c r="AT113" s="911"/>
      <c r="AU113" s="919"/>
      <c r="AV113" s="920"/>
      <c r="AW113" s="920"/>
      <c r="AX113" s="920"/>
      <c r="AY113" s="920"/>
      <c r="AZ113" s="802" t="s">
        <v>421</v>
      </c>
      <c r="BA113" s="739"/>
      <c r="BB113" s="739"/>
      <c r="BC113" s="739"/>
      <c r="BD113" s="739"/>
      <c r="BE113" s="739"/>
      <c r="BF113" s="739"/>
      <c r="BG113" s="739"/>
      <c r="BH113" s="739"/>
      <c r="BI113" s="739"/>
      <c r="BJ113" s="739"/>
      <c r="BK113" s="739"/>
      <c r="BL113" s="739"/>
      <c r="BM113" s="739"/>
      <c r="BN113" s="739"/>
      <c r="BO113" s="739"/>
      <c r="BP113" s="740"/>
      <c r="BQ113" s="803">
        <v>800157</v>
      </c>
      <c r="BR113" s="804"/>
      <c r="BS113" s="804"/>
      <c r="BT113" s="804"/>
      <c r="BU113" s="804"/>
      <c r="BV113" s="804">
        <v>923066</v>
      </c>
      <c r="BW113" s="804"/>
      <c r="BX113" s="804"/>
      <c r="BY113" s="804"/>
      <c r="BZ113" s="804"/>
      <c r="CA113" s="804">
        <v>843313</v>
      </c>
      <c r="CB113" s="804"/>
      <c r="CC113" s="804"/>
      <c r="CD113" s="804"/>
      <c r="CE113" s="804"/>
      <c r="CF113" s="862">
        <v>2.2000000000000002</v>
      </c>
      <c r="CG113" s="863"/>
      <c r="CH113" s="863"/>
      <c r="CI113" s="863"/>
      <c r="CJ113" s="863"/>
      <c r="CK113" s="914"/>
      <c r="CL113" s="808"/>
      <c r="CM113" s="802" t="s">
        <v>422</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24" customFormat="1" ht="26.25" customHeight="1" x14ac:dyDescent="0.2">
      <c r="A114" s="901"/>
      <c r="B114" s="902"/>
      <c r="C114" s="739" t="s">
        <v>423</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65488</v>
      </c>
      <c r="AB114" s="767"/>
      <c r="AC114" s="767"/>
      <c r="AD114" s="767"/>
      <c r="AE114" s="768"/>
      <c r="AF114" s="769">
        <v>42890</v>
      </c>
      <c r="AG114" s="767"/>
      <c r="AH114" s="767"/>
      <c r="AI114" s="767"/>
      <c r="AJ114" s="768"/>
      <c r="AK114" s="769">
        <v>47508</v>
      </c>
      <c r="AL114" s="767"/>
      <c r="AM114" s="767"/>
      <c r="AN114" s="767"/>
      <c r="AO114" s="768"/>
      <c r="AP114" s="811">
        <v>0.1</v>
      </c>
      <c r="AQ114" s="812"/>
      <c r="AR114" s="812"/>
      <c r="AS114" s="812"/>
      <c r="AT114" s="813"/>
      <c r="AU114" s="919"/>
      <c r="AV114" s="920"/>
      <c r="AW114" s="920"/>
      <c r="AX114" s="920"/>
      <c r="AY114" s="920"/>
      <c r="AZ114" s="802" t="s">
        <v>424</v>
      </c>
      <c r="BA114" s="739"/>
      <c r="BB114" s="739"/>
      <c r="BC114" s="739"/>
      <c r="BD114" s="739"/>
      <c r="BE114" s="739"/>
      <c r="BF114" s="739"/>
      <c r="BG114" s="739"/>
      <c r="BH114" s="739"/>
      <c r="BI114" s="739"/>
      <c r="BJ114" s="739"/>
      <c r="BK114" s="739"/>
      <c r="BL114" s="739"/>
      <c r="BM114" s="739"/>
      <c r="BN114" s="739"/>
      <c r="BO114" s="739"/>
      <c r="BP114" s="740"/>
      <c r="BQ114" s="803">
        <v>5728017</v>
      </c>
      <c r="BR114" s="804"/>
      <c r="BS114" s="804"/>
      <c r="BT114" s="804"/>
      <c r="BU114" s="804"/>
      <c r="BV114" s="804">
        <v>5281403</v>
      </c>
      <c r="BW114" s="804"/>
      <c r="BX114" s="804"/>
      <c r="BY114" s="804"/>
      <c r="BZ114" s="804"/>
      <c r="CA114" s="804">
        <v>5341159</v>
      </c>
      <c r="CB114" s="804"/>
      <c r="CC114" s="804"/>
      <c r="CD114" s="804"/>
      <c r="CE114" s="804"/>
      <c r="CF114" s="862">
        <v>14.1</v>
      </c>
      <c r="CG114" s="863"/>
      <c r="CH114" s="863"/>
      <c r="CI114" s="863"/>
      <c r="CJ114" s="863"/>
      <c r="CK114" s="914"/>
      <c r="CL114" s="808"/>
      <c r="CM114" s="802" t="s">
        <v>425</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24" customFormat="1" ht="26.25" customHeight="1" x14ac:dyDescent="0.2">
      <c r="A115" s="901"/>
      <c r="B115" s="902"/>
      <c r="C115" s="739" t="s">
        <v>426</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v>237655</v>
      </c>
      <c r="AB115" s="906"/>
      <c r="AC115" s="906"/>
      <c r="AD115" s="906"/>
      <c r="AE115" s="907"/>
      <c r="AF115" s="908">
        <v>237914</v>
      </c>
      <c r="AG115" s="906"/>
      <c r="AH115" s="906"/>
      <c r="AI115" s="906"/>
      <c r="AJ115" s="907"/>
      <c r="AK115" s="908">
        <v>238179</v>
      </c>
      <c r="AL115" s="906"/>
      <c r="AM115" s="906"/>
      <c r="AN115" s="906"/>
      <c r="AO115" s="907"/>
      <c r="AP115" s="909">
        <v>0.6</v>
      </c>
      <c r="AQ115" s="910"/>
      <c r="AR115" s="910"/>
      <c r="AS115" s="910"/>
      <c r="AT115" s="911"/>
      <c r="AU115" s="919"/>
      <c r="AV115" s="920"/>
      <c r="AW115" s="920"/>
      <c r="AX115" s="920"/>
      <c r="AY115" s="920"/>
      <c r="AZ115" s="802" t="s">
        <v>427</v>
      </c>
      <c r="BA115" s="739"/>
      <c r="BB115" s="739"/>
      <c r="BC115" s="739"/>
      <c r="BD115" s="739"/>
      <c r="BE115" s="739"/>
      <c r="BF115" s="739"/>
      <c r="BG115" s="739"/>
      <c r="BH115" s="739"/>
      <c r="BI115" s="739"/>
      <c r="BJ115" s="739"/>
      <c r="BK115" s="739"/>
      <c r="BL115" s="739"/>
      <c r="BM115" s="739"/>
      <c r="BN115" s="739"/>
      <c r="BO115" s="739"/>
      <c r="BP115" s="740"/>
      <c r="BQ115" s="803" t="s">
        <v>122</v>
      </c>
      <c r="BR115" s="804"/>
      <c r="BS115" s="804"/>
      <c r="BT115" s="804"/>
      <c r="BU115" s="804"/>
      <c r="BV115" s="804" t="s">
        <v>122</v>
      </c>
      <c r="BW115" s="804"/>
      <c r="BX115" s="804"/>
      <c r="BY115" s="804"/>
      <c r="BZ115" s="804"/>
      <c r="CA115" s="804" t="s">
        <v>122</v>
      </c>
      <c r="CB115" s="804"/>
      <c r="CC115" s="804"/>
      <c r="CD115" s="804"/>
      <c r="CE115" s="804"/>
      <c r="CF115" s="862" t="s">
        <v>122</v>
      </c>
      <c r="CG115" s="863"/>
      <c r="CH115" s="863"/>
      <c r="CI115" s="863"/>
      <c r="CJ115" s="863"/>
      <c r="CK115" s="914"/>
      <c r="CL115" s="808"/>
      <c r="CM115" s="802" t="s">
        <v>428</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24" customFormat="1" ht="26.25" customHeight="1" x14ac:dyDescent="0.2">
      <c r="A116" s="903"/>
      <c r="B116" s="904"/>
      <c r="C116" s="826" t="s">
        <v>429</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122</v>
      </c>
      <c r="AB116" s="767"/>
      <c r="AC116" s="767"/>
      <c r="AD116" s="767"/>
      <c r="AE116" s="768"/>
      <c r="AF116" s="769" t="s">
        <v>122</v>
      </c>
      <c r="AG116" s="767"/>
      <c r="AH116" s="767"/>
      <c r="AI116" s="767"/>
      <c r="AJ116" s="768"/>
      <c r="AK116" s="769" t="s">
        <v>122</v>
      </c>
      <c r="AL116" s="767"/>
      <c r="AM116" s="767"/>
      <c r="AN116" s="767"/>
      <c r="AO116" s="768"/>
      <c r="AP116" s="811" t="s">
        <v>122</v>
      </c>
      <c r="AQ116" s="812"/>
      <c r="AR116" s="812"/>
      <c r="AS116" s="812"/>
      <c r="AT116" s="813"/>
      <c r="AU116" s="919"/>
      <c r="AV116" s="920"/>
      <c r="AW116" s="920"/>
      <c r="AX116" s="920"/>
      <c r="AY116" s="920"/>
      <c r="AZ116" s="896" t="s">
        <v>430</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431</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24" customFormat="1" ht="26.25" customHeight="1" x14ac:dyDescent="0.2">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432</v>
      </c>
      <c r="Z117" s="884"/>
      <c r="AA117" s="889">
        <v>357525</v>
      </c>
      <c r="AB117" s="890"/>
      <c r="AC117" s="890"/>
      <c r="AD117" s="890"/>
      <c r="AE117" s="891"/>
      <c r="AF117" s="892">
        <v>296034</v>
      </c>
      <c r="AG117" s="890"/>
      <c r="AH117" s="890"/>
      <c r="AI117" s="890"/>
      <c r="AJ117" s="891"/>
      <c r="AK117" s="892">
        <v>285687</v>
      </c>
      <c r="AL117" s="890"/>
      <c r="AM117" s="890"/>
      <c r="AN117" s="890"/>
      <c r="AO117" s="891"/>
      <c r="AP117" s="893"/>
      <c r="AQ117" s="894"/>
      <c r="AR117" s="894"/>
      <c r="AS117" s="894"/>
      <c r="AT117" s="895"/>
      <c r="AU117" s="919"/>
      <c r="AV117" s="920"/>
      <c r="AW117" s="920"/>
      <c r="AX117" s="920"/>
      <c r="AY117" s="920"/>
      <c r="AZ117" s="850" t="s">
        <v>433</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434</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24" customFormat="1" ht="26.25" customHeight="1" x14ac:dyDescent="0.2">
      <c r="A118" s="882" t="s">
        <v>408</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405</v>
      </c>
      <c r="AB118" s="883"/>
      <c r="AC118" s="883"/>
      <c r="AD118" s="883"/>
      <c r="AE118" s="884"/>
      <c r="AF118" s="885" t="s">
        <v>406</v>
      </c>
      <c r="AG118" s="883"/>
      <c r="AH118" s="883"/>
      <c r="AI118" s="883"/>
      <c r="AJ118" s="884"/>
      <c r="AK118" s="885" t="s">
        <v>294</v>
      </c>
      <c r="AL118" s="883"/>
      <c r="AM118" s="883"/>
      <c r="AN118" s="883"/>
      <c r="AO118" s="884"/>
      <c r="AP118" s="886" t="s">
        <v>407</v>
      </c>
      <c r="AQ118" s="887"/>
      <c r="AR118" s="887"/>
      <c r="AS118" s="887"/>
      <c r="AT118" s="888"/>
      <c r="AU118" s="919"/>
      <c r="AV118" s="920"/>
      <c r="AW118" s="920"/>
      <c r="AX118" s="920"/>
      <c r="AY118" s="920"/>
      <c r="AZ118" s="825" t="s">
        <v>435</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436</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24" customFormat="1" ht="26.25" customHeight="1" x14ac:dyDescent="0.2">
      <c r="A119" s="805" t="s">
        <v>411</v>
      </c>
      <c r="B119" s="806"/>
      <c r="C119" s="847" t="s">
        <v>412</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v>237655</v>
      </c>
      <c r="AB119" s="876"/>
      <c r="AC119" s="876"/>
      <c r="AD119" s="876"/>
      <c r="AE119" s="877"/>
      <c r="AF119" s="878">
        <v>237914</v>
      </c>
      <c r="AG119" s="876"/>
      <c r="AH119" s="876"/>
      <c r="AI119" s="876"/>
      <c r="AJ119" s="877"/>
      <c r="AK119" s="878">
        <v>238179</v>
      </c>
      <c r="AL119" s="876"/>
      <c r="AM119" s="876"/>
      <c r="AN119" s="876"/>
      <c r="AO119" s="877"/>
      <c r="AP119" s="879">
        <v>0.6</v>
      </c>
      <c r="AQ119" s="880"/>
      <c r="AR119" s="880"/>
      <c r="AS119" s="880"/>
      <c r="AT119" s="881"/>
      <c r="AU119" s="921"/>
      <c r="AV119" s="922"/>
      <c r="AW119" s="922"/>
      <c r="AX119" s="922"/>
      <c r="AY119" s="922"/>
      <c r="AZ119" s="245" t="s">
        <v>177</v>
      </c>
      <c r="BA119" s="245"/>
      <c r="BB119" s="245"/>
      <c r="BC119" s="245"/>
      <c r="BD119" s="245"/>
      <c r="BE119" s="245"/>
      <c r="BF119" s="245"/>
      <c r="BG119" s="245"/>
      <c r="BH119" s="245"/>
      <c r="BI119" s="245"/>
      <c r="BJ119" s="245"/>
      <c r="BK119" s="245"/>
      <c r="BL119" s="245"/>
      <c r="BM119" s="245"/>
      <c r="BN119" s="245"/>
      <c r="BO119" s="864" t="s">
        <v>437</v>
      </c>
      <c r="BP119" s="865"/>
      <c r="BQ119" s="866">
        <v>7231094</v>
      </c>
      <c r="BR119" s="832"/>
      <c r="BS119" s="832"/>
      <c r="BT119" s="832"/>
      <c r="BU119" s="832"/>
      <c r="BV119" s="832">
        <v>6668695</v>
      </c>
      <c r="BW119" s="832"/>
      <c r="BX119" s="832"/>
      <c r="BY119" s="832"/>
      <c r="BZ119" s="832"/>
      <c r="CA119" s="832">
        <v>6419453</v>
      </c>
      <c r="CB119" s="832"/>
      <c r="CC119" s="832"/>
      <c r="CD119" s="832"/>
      <c r="CE119" s="832"/>
      <c r="CF119" s="735"/>
      <c r="CG119" s="736"/>
      <c r="CH119" s="736"/>
      <c r="CI119" s="736"/>
      <c r="CJ119" s="821"/>
      <c r="CK119" s="915"/>
      <c r="CL119" s="810"/>
      <c r="CM119" s="825" t="s">
        <v>438</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122</v>
      </c>
      <c r="DH119" s="751"/>
      <c r="DI119" s="751"/>
      <c r="DJ119" s="751"/>
      <c r="DK119" s="752"/>
      <c r="DL119" s="753" t="s">
        <v>122</v>
      </c>
      <c r="DM119" s="751"/>
      <c r="DN119" s="751"/>
      <c r="DO119" s="751"/>
      <c r="DP119" s="752"/>
      <c r="DQ119" s="753" t="s">
        <v>122</v>
      </c>
      <c r="DR119" s="751"/>
      <c r="DS119" s="751"/>
      <c r="DT119" s="751"/>
      <c r="DU119" s="752"/>
      <c r="DV119" s="835" t="s">
        <v>122</v>
      </c>
      <c r="DW119" s="836"/>
      <c r="DX119" s="836"/>
      <c r="DY119" s="836"/>
      <c r="DZ119" s="837"/>
    </row>
    <row r="120" spans="1:130" s="224" customFormat="1" ht="26.25" customHeight="1" x14ac:dyDescent="0.2">
      <c r="A120" s="807"/>
      <c r="B120" s="808"/>
      <c r="C120" s="802" t="s">
        <v>415</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439</v>
      </c>
      <c r="AV120" s="868"/>
      <c r="AW120" s="868"/>
      <c r="AX120" s="868"/>
      <c r="AY120" s="869"/>
      <c r="AZ120" s="847" t="s">
        <v>440</v>
      </c>
      <c r="BA120" s="795"/>
      <c r="BB120" s="795"/>
      <c r="BC120" s="795"/>
      <c r="BD120" s="795"/>
      <c r="BE120" s="795"/>
      <c r="BF120" s="795"/>
      <c r="BG120" s="795"/>
      <c r="BH120" s="795"/>
      <c r="BI120" s="795"/>
      <c r="BJ120" s="795"/>
      <c r="BK120" s="795"/>
      <c r="BL120" s="795"/>
      <c r="BM120" s="795"/>
      <c r="BN120" s="795"/>
      <c r="BO120" s="795"/>
      <c r="BP120" s="796"/>
      <c r="BQ120" s="848">
        <v>117546093</v>
      </c>
      <c r="BR120" s="829"/>
      <c r="BS120" s="829"/>
      <c r="BT120" s="829"/>
      <c r="BU120" s="829"/>
      <c r="BV120" s="829">
        <v>119527828</v>
      </c>
      <c r="BW120" s="829"/>
      <c r="BX120" s="829"/>
      <c r="BY120" s="829"/>
      <c r="BZ120" s="829"/>
      <c r="CA120" s="829">
        <v>119526160</v>
      </c>
      <c r="CB120" s="829"/>
      <c r="CC120" s="829"/>
      <c r="CD120" s="829"/>
      <c r="CE120" s="829"/>
      <c r="CF120" s="853">
        <v>316</v>
      </c>
      <c r="CG120" s="854"/>
      <c r="CH120" s="854"/>
      <c r="CI120" s="854"/>
      <c r="CJ120" s="854"/>
      <c r="CK120" s="855" t="s">
        <v>441</v>
      </c>
      <c r="CL120" s="839"/>
      <c r="CM120" s="839"/>
      <c r="CN120" s="839"/>
      <c r="CO120" s="840"/>
      <c r="CP120" s="859" t="s">
        <v>389</v>
      </c>
      <c r="CQ120" s="860"/>
      <c r="CR120" s="860"/>
      <c r="CS120" s="860"/>
      <c r="CT120" s="860"/>
      <c r="CU120" s="860"/>
      <c r="CV120" s="860"/>
      <c r="CW120" s="860"/>
      <c r="CX120" s="860"/>
      <c r="CY120" s="860"/>
      <c r="CZ120" s="860"/>
      <c r="DA120" s="860"/>
      <c r="DB120" s="860"/>
      <c r="DC120" s="860"/>
      <c r="DD120" s="860"/>
      <c r="DE120" s="860"/>
      <c r="DF120" s="861"/>
      <c r="DG120" s="848" t="s">
        <v>122</v>
      </c>
      <c r="DH120" s="829"/>
      <c r="DI120" s="829"/>
      <c r="DJ120" s="829"/>
      <c r="DK120" s="829"/>
      <c r="DL120" s="829" t="s">
        <v>122</v>
      </c>
      <c r="DM120" s="829"/>
      <c r="DN120" s="829"/>
      <c r="DO120" s="829"/>
      <c r="DP120" s="829"/>
      <c r="DQ120" s="829" t="s">
        <v>122</v>
      </c>
      <c r="DR120" s="829"/>
      <c r="DS120" s="829"/>
      <c r="DT120" s="829"/>
      <c r="DU120" s="829"/>
      <c r="DV120" s="830" t="s">
        <v>122</v>
      </c>
      <c r="DW120" s="830"/>
      <c r="DX120" s="830"/>
      <c r="DY120" s="830"/>
      <c r="DZ120" s="831"/>
    </row>
    <row r="121" spans="1:130" s="224" customFormat="1" ht="26.25" customHeight="1" x14ac:dyDescent="0.2">
      <c r="A121" s="807"/>
      <c r="B121" s="808"/>
      <c r="C121" s="850" t="s">
        <v>442</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443</v>
      </c>
      <c r="BA121" s="739"/>
      <c r="BB121" s="739"/>
      <c r="BC121" s="739"/>
      <c r="BD121" s="739"/>
      <c r="BE121" s="739"/>
      <c r="BF121" s="739"/>
      <c r="BG121" s="739"/>
      <c r="BH121" s="739"/>
      <c r="BI121" s="739"/>
      <c r="BJ121" s="739"/>
      <c r="BK121" s="739"/>
      <c r="BL121" s="739"/>
      <c r="BM121" s="739"/>
      <c r="BN121" s="739"/>
      <c r="BO121" s="739"/>
      <c r="BP121" s="740"/>
      <c r="BQ121" s="803" t="s">
        <v>122</v>
      </c>
      <c r="BR121" s="804"/>
      <c r="BS121" s="804"/>
      <c r="BT121" s="804"/>
      <c r="BU121" s="804"/>
      <c r="BV121" s="804" t="s">
        <v>122</v>
      </c>
      <c r="BW121" s="804"/>
      <c r="BX121" s="804"/>
      <c r="BY121" s="804"/>
      <c r="BZ121" s="804"/>
      <c r="CA121" s="804" t="s">
        <v>122</v>
      </c>
      <c r="CB121" s="804"/>
      <c r="CC121" s="804"/>
      <c r="CD121" s="804"/>
      <c r="CE121" s="804"/>
      <c r="CF121" s="862" t="s">
        <v>122</v>
      </c>
      <c r="CG121" s="863"/>
      <c r="CH121" s="863"/>
      <c r="CI121" s="863"/>
      <c r="CJ121" s="863"/>
      <c r="CK121" s="856"/>
      <c r="CL121" s="842"/>
      <c r="CM121" s="842"/>
      <c r="CN121" s="842"/>
      <c r="CO121" s="843"/>
      <c r="CP121" s="822" t="s">
        <v>390</v>
      </c>
      <c r="CQ121" s="823"/>
      <c r="CR121" s="823"/>
      <c r="CS121" s="823"/>
      <c r="CT121" s="823"/>
      <c r="CU121" s="823"/>
      <c r="CV121" s="823"/>
      <c r="CW121" s="823"/>
      <c r="CX121" s="823"/>
      <c r="CY121" s="823"/>
      <c r="CZ121" s="823"/>
      <c r="DA121" s="823"/>
      <c r="DB121" s="823"/>
      <c r="DC121" s="823"/>
      <c r="DD121" s="823"/>
      <c r="DE121" s="823"/>
      <c r="DF121" s="824"/>
      <c r="DG121" s="803" t="s">
        <v>122</v>
      </c>
      <c r="DH121" s="804"/>
      <c r="DI121" s="804"/>
      <c r="DJ121" s="804"/>
      <c r="DK121" s="804"/>
      <c r="DL121" s="804" t="s">
        <v>122</v>
      </c>
      <c r="DM121" s="804"/>
      <c r="DN121" s="804"/>
      <c r="DO121" s="804"/>
      <c r="DP121" s="804"/>
      <c r="DQ121" s="804" t="s">
        <v>122</v>
      </c>
      <c r="DR121" s="804"/>
      <c r="DS121" s="804"/>
      <c r="DT121" s="804"/>
      <c r="DU121" s="804"/>
      <c r="DV121" s="781" t="s">
        <v>122</v>
      </c>
      <c r="DW121" s="781"/>
      <c r="DX121" s="781"/>
      <c r="DY121" s="781"/>
      <c r="DZ121" s="782"/>
    </row>
    <row r="122" spans="1:130" s="224" customFormat="1" ht="26.25" customHeight="1" x14ac:dyDescent="0.2">
      <c r="A122" s="807"/>
      <c r="B122" s="808"/>
      <c r="C122" s="802" t="s">
        <v>425</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444</v>
      </c>
      <c r="BA122" s="826"/>
      <c r="BB122" s="826"/>
      <c r="BC122" s="826"/>
      <c r="BD122" s="826"/>
      <c r="BE122" s="826"/>
      <c r="BF122" s="826"/>
      <c r="BG122" s="826"/>
      <c r="BH122" s="826"/>
      <c r="BI122" s="826"/>
      <c r="BJ122" s="826"/>
      <c r="BK122" s="826"/>
      <c r="BL122" s="826"/>
      <c r="BM122" s="826"/>
      <c r="BN122" s="826"/>
      <c r="BO122" s="826"/>
      <c r="BP122" s="827"/>
      <c r="BQ122" s="866">
        <v>5160373</v>
      </c>
      <c r="BR122" s="832"/>
      <c r="BS122" s="832"/>
      <c r="BT122" s="832"/>
      <c r="BU122" s="832"/>
      <c r="BV122" s="832">
        <v>4429503</v>
      </c>
      <c r="BW122" s="832"/>
      <c r="BX122" s="832"/>
      <c r="BY122" s="832"/>
      <c r="BZ122" s="832"/>
      <c r="CA122" s="832">
        <v>3778060</v>
      </c>
      <c r="CB122" s="832"/>
      <c r="CC122" s="832"/>
      <c r="CD122" s="832"/>
      <c r="CE122" s="832"/>
      <c r="CF122" s="833">
        <v>10</v>
      </c>
      <c r="CG122" s="834"/>
      <c r="CH122" s="834"/>
      <c r="CI122" s="834"/>
      <c r="CJ122" s="834"/>
      <c r="CK122" s="856"/>
      <c r="CL122" s="842"/>
      <c r="CM122" s="842"/>
      <c r="CN122" s="842"/>
      <c r="CO122" s="843"/>
      <c r="CP122" s="822" t="s">
        <v>388</v>
      </c>
      <c r="CQ122" s="823"/>
      <c r="CR122" s="823"/>
      <c r="CS122" s="823"/>
      <c r="CT122" s="823"/>
      <c r="CU122" s="823"/>
      <c r="CV122" s="823"/>
      <c r="CW122" s="823"/>
      <c r="CX122" s="823"/>
      <c r="CY122" s="823"/>
      <c r="CZ122" s="823"/>
      <c r="DA122" s="823"/>
      <c r="DB122" s="823"/>
      <c r="DC122" s="823"/>
      <c r="DD122" s="823"/>
      <c r="DE122" s="823"/>
      <c r="DF122" s="824"/>
      <c r="DG122" s="803" t="s">
        <v>122</v>
      </c>
      <c r="DH122" s="804"/>
      <c r="DI122" s="804"/>
      <c r="DJ122" s="804"/>
      <c r="DK122" s="804"/>
      <c r="DL122" s="804" t="s">
        <v>122</v>
      </c>
      <c r="DM122" s="804"/>
      <c r="DN122" s="804"/>
      <c r="DO122" s="804"/>
      <c r="DP122" s="804"/>
      <c r="DQ122" s="804" t="s">
        <v>122</v>
      </c>
      <c r="DR122" s="804"/>
      <c r="DS122" s="804"/>
      <c r="DT122" s="804"/>
      <c r="DU122" s="804"/>
      <c r="DV122" s="781" t="s">
        <v>122</v>
      </c>
      <c r="DW122" s="781"/>
      <c r="DX122" s="781"/>
      <c r="DY122" s="781"/>
      <c r="DZ122" s="782"/>
    </row>
    <row r="123" spans="1:130" s="224" customFormat="1" ht="26.25" customHeight="1" x14ac:dyDescent="0.2">
      <c r="A123" s="807"/>
      <c r="B123" s="808"/>
      <c r="C123" s="802" t="s">
        <v>431</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45" t="s">
        <v>177</v>
      </c>
      <c r="BA123" s="245"/>
      <c r="BB123" s="245"/>
      <c r="BC123" s="245"/>
      <c r="BD123" s="245"/>
      <c r="BE123" s="245"/>
      <c r="BF123" s="245"/>
      <c r="BG123" s="245"/>
      <c r="BH123" s="245"/>
      <c r="BI123" s="245"/>
      <c r="BJ123" s="245"/>
      <c r="BK123" s="245"/>
      <c r="BL123" s="245"/>
      <c r="BM123" s="245"/>
      <c r="BN123" s="245"/>
      <c r="BO123" s="864" t="s">
        <v>445</v>
      </c>
      <c r="BP123" s="865"/>
      <c r="BQ123" s="819">
        <v>122706466</v>
      </c>
      <c r="BR123" s="820"/>
      <c r="BS123" s="820"/>
      <c r="BT123" s="820"/>
      <c r="BU123" s="820"/>
      <c r="BV123" s="820">
        <v>123957331</v>
      </c>
      <c r="BW123" s="820"/>
      <c r="BX123" s="820"/>
      <c r="BY123" s="820"/>
      <c r="BZ123" s="820"/>
      <c r="CA123" s="820">
        <v>123304220</v>
      </c>
      <c r="CB123" s="820"/>
      <c r="CC123" s="820"/>
      <c r="CD123" s="820"/>
      <c r="CE123" s="820"/>
      <c r="CF123" s="735"/>
      <c r="CG123" s="736"/>
      <c r="CH123" s="736"/>
      <c r="CI123" s="736"/>
      <c r="CJ123" s="821"/>
      <c r="CK123" s="856"/>
      <c r="CL123" s="842"/>
      <c r="CM123" s="842"/>
      <c r="CN123" s="842"/>
      <c r="CO123" s="843"/>
      <c r="CP123" s="822"/>
      <c r="CQ123" s="823"/>
      <c r="CR123" s="823"/>
      <c r="CS123" s="823"/>
      <c r="CT123" s="823"/>
      <c r="CU123" s="823"/>
      <c r="CV123" s="823"/>
      <c r="CW123" s="823"/>
      <c r="CX123" s="823"/>
      <c r="CY123" s="823"/>
      <c r="CZ123" s="823"/>
      <c r="DA123" s="823"/>
      <c r="DB123" s="823"/>
      <c r="DC123" s="823"/>
      <c r="DD123" s="823"/>
      <c r="DE123" s="823"/>
      <c r="DF123" s="824"/>
      <c r="DG123" s="766"/>
      <c r="DH123" s="767"/>
      <c r="DI123" s="767"/>
      <c r="DJ123" s="767"/>
      <c r="DK123" s="768"/>
      <c r="DL123" s="769"/>
      <c r="DM123" s="767"/>
      <c r="DN123" s="767"/>
      <c r="DO123" s="767"/>
      <c r="DP123" s="768"/>
      <c r="DQ123" s="769"/>
      <c r="DR123" s="767"/>
      <c r="DS123" s="767"/>
      <c r="DT123" s="767"/>
      <c r="DU123" s="768"/>
      <c r="DV123" s="811"/>
      <c r="DW123" s="812"/>
      <c r="DX123" s="812"/>
      <c r="DY123" s="812"/>
      <c r="DZ123" s="813"/>
    </row>
    <row r="124" spans="1:130" s="224" customFormat="1" ht="26.25" customHeight="1" thickBot="1" x14ac:dyDescent="0.25">
      <c r="A124" s="807"/>
      <c r="B124" s="808"/>
      <c r="C124" s="802" t="s">
        <v>434</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446</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t="s">
        <v>122</v>
      </c>
      <c r="BR124" s="818"/>
      <c r="BS124" s="818"/>
      <c r="BT124" s="818"/>
      <c r="BU124" s="818"/>
      <c r="BV124" s="818" t="s">
        <v>122</v>
      </c>
      <c r="BW124" s="818"/>
      <c r="BX124" s="818"/>
      <c r="BY124" s="818"/>
      <c r="BZ124" s="818"/>
      <c r="CA124" s="818" t="s">
        <v>122</v>
      </c>
      <c r="CB124" s="818"/>
      <c r="CC124" s="818"/>
      <c r="CD124" s="818"/>
      <c r="CE124" s="818"/>
      <c r="CF124" s="713"/>
      <c r="CG124" s="714"/>
      <c r="CH124" s="714"/>
      <c r="CI124" s="714"/>
      <c r="CJ124" s="849"/>
      <c r="CK124" s="857"/>
      <c r="CL124" s="857"/>
      <c r="CM124" s="857"/>
      <c r="CN124" s="857"/>
      <c r="CO124" s="858"/>
      <c r="CP124" s="822" t="s">
        <v>447</v>
      </c>
      <c r="CQ124" s="823"/>
      <c r="CR124" s="823"/>
      <c r="CS124" s="823"/>
      <c r="CT124" s="823"/>
      <c r="CU124" s="823"/>
      <c r="CV124" s="823"/>
      <c r="CW124" s="823"/>
      <c r="CX124" s="823"/>
      <c r="CY124" s="823"/>
      <c r="CZ124" s="823"/>
      <c r="DA124" s="823"/>
      <c r="DB124" s="823"/>
      <c r="DC124" s="823"/>
      <c r="DD124" s="823"/>
      <c r="DE124" s="823"/>
      <c r="DF124" s="824"/>
      <c r="DG124" s="750" t="s">
        <v>122</v>
      </c>
      <c r="DH124" s="751"/>
      <c r="DI124" s="751"/>
      <c r="DJ124" s="751"/>
      <c r="DK124" s="752"/>
      <c r="DL124" s="753" t="s">
        <v>122</v>
      </c>
      <c r="DM124" s="751"/>
      <c r="DN124" s="751"/>
      <c r="DO124" s="751"/>
      <c r="DP124" s="752"/>
      <c r="DQ124" s="753" t="s">
        <v>122</v>
      </c>
      <c r="DR124" s="751"/>
      <c r="DS124" s="751"/>
      <c r="DT124" s="751"/>
      <c r="DU124" s="752"/>
      <c r="DV124" s="835" t="s">
        <v>122</v>
      </c>
      <c r="DW124" s="836"/>
      <c r="DX124" s="836"/>
      <c r="DY124" s="836"/>
      <c r="DZ124" s="837"/>
    </row>
    <row r="125" spans="1:130" s="224" customFormat="1" ht="26.25" customHeight="1" x14ac:dyDescent="0.2">
      <c r="A125" s="807"/>
      <c r="B125" s="808"/>
      <c r="C125" s="802" t="s">
        <v>436</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38" t="s">
        <v>448</v>
      </c>
      <c r="CL125" s="839"/>
      <c r="CM125" s="839"/>
      <c r="CN125" s="839"/>
      <c r="CO125" s="840"/>
      <c r="CP125" s="847" t="s">
        <v>449</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24" customFormat="1" ht="26.25" customHeight="1" thickBot="1" x14ac:dyDescent="0.25">
      <c r="A126" s="807"/>
      <c r="B126" s="808"/>
      <c r="C126" s="802" t="s">
        <v>438</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122</v>
      </c>
      <c r="AB126" s="767"/>
      <c r="AC126" s="767"/>
      <c r="AD126" s="767"/>
      <c r="AE126" s="768"/>
      <c r="AF126" s="769" t="s">
        <v>122</v>
      </c>
      <c r="AG126" s="767"/>
      <c r="AH126" s="767"/>
      <c r="AI126" s="767"/>
      <c r="AJ126" s="768"/>
      <c r="AK126" s="769" t="s">
        <v>122</v>
      </c>
      <c r="AL126" s="767"/>
      <c r="AM126" s="767"/>
      <c r="AN126" s="767"/>
      <c r="AO126" s="768"/>
      <c r="AP126" s="811" t="s">
        <v>122</v>
      </c>
      <c r="AQ126" s="812"/>
      <c r="AR126" s="812"/>
      <c r="AS126" s="812"/>
      <c r="AT126" s="813"/>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41"/>
      <c r="CL126" s="842"/>
      <c r="CM126" s="842"/>
      <c r="CN126" s="842"/>
      <c r="CO126" s="843"/>
      <c r="CP126" s="802" t="s">
        <v>450</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24" customFormat="1" ht="26.25" customHeight="1" x14ac:dyDescent="0.2">
      <c r="A127" s="809"/>
      <c r="B127" s="810"/>
      <c r="C127" s="825" t="s">
        <v>451</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122</v>
      </c>
      <c r="AB127" s="767"/>
      <c r="AC127" s="767"/>
      <c r="AD127" s="767"/>
      <c r="AE127" s="768"/>
      <c r="AF127" s="769" t="s">
        <v>122</v>
      </c>
      <c r="AG127" s="767"/>
      <c r="AH127" s="767"/>
      <c r="AI127" s="767"/>
      <c r="AJ127" s="768"/>
      <c r="AK127" s="769" t="s">
        <v>122</v>
      </c>
      <c r="AL127" s="767"/>
      <c r="AM127" s="767"/>
      <c r="AN127" s="767"/>
      <c r="AO127" s="768"/>
      <c r="AP127" s="811" t="s">
        <v>122</v>
      </c>
      <c r="AQ127" s="812"/>
      <c r="AR127" s="812"/>
      <c r="AS127" s="812"/>
      <c r="AT127" s="813"/>
      <c r="AU127" s="226"/>
      <c r="AV127" s="226"/>
      <c r="AW127" s="226"/>
      <c r="AX127" s="828" t="s">
        <v>452</v>
      </c>
      <c r="AY127" s="799"/>
      <c r="AZ127" s="799"/>
      <c r="BA127" s="799"/>
      <c r="BB127" s="799"/>
      <c r="BC127" s="799"/>
      <c r="BD127" s="799"/>
      <c r="BE127" s="800"/>
      <c r="BF127" s="798" t="s">
        <v>453</v>
      </c>
      <c r="BG127" s="799"/>
      <c r="BH127" s="799"/>
      <c r="BI127" s="799"/>
      <c r="BJ127" s="799"/>
      <c r="BK127" s="799"/>
      <c r="BL127" s="800"/>
      <c r="BM127" s="798" t="s">
        <v>454</v>
      </c>
      <c r="BN127" s="799"/>
      <c r="BO127" s="799"/>
      <c r="BP127" s="799"/>
      <c r="BQ127" s="799"/>
      <c r="BR127" s="799"/>
      <c r="BS127" s="800"/>
      <c r="BT127" s="798" t="s">
        <v>455</v>
      </c>
      <c r="BU127" s="799"/>
      <c r="BV127" s="799"/>
      <c r="BW127" s="799"/>
      <c r="BX127" s="799"/>
      <c r="BY127" s="799"/>
      <c r="BZ127" s="801"/>
      <c r="CA127" s="226"/>
      <c r="CB127" s="226"/>
      <c r="CC127" s="226"/>
      <c r="CD127" s="249"/>
      <c r="CE127" s="249"/>
      <c r="CF127" s="249"/>
      <c r="CG127" s="226"/>
      <c r="CH127" s="226"/>
      <c r="CI127" s="226"/>
      <c r="CJ127" s="248"/>
      <c r="CK127" s="841"/>
      <c r="CL127" s="842"/>
      <c r="CM127" s="842"/>
      <c r="CN127" s="842"/>
      <c r="CO127" s="843"/>
      <c r="CP127" s="802" t="s">
        <v>456</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24" customFormat="1" ht="26.25" customHeight="1" thickBot="1" x14ac:dyDescent="0.25">
      <c r="A128" s="783" t="s">
        <v>457</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458</v>
      </c>
      <c r="X128" s="785"/>
      <c r="Y128" s="785"/>
      <c r="Z128" s="786"/>
      <c r="AA128" s="787">
        <v>8385</v>
      </c>
      <c r="AB128" s="788"/>
      <c r="AC128" s="788"/>
      <c r="AD128" s="788"/>
      <c r="AE128" s="789"/>
      <c r="AF128" s="790" t="s">
        <v>122</v>
      </c>
      <c r="AG128" s="788"/>
      <c r="AH128" s="788"/>
      <c r="AI128" s="788"/>
      <c r="AJ128" s="789"/>
      <c r="AK128" s="790" t="s">
        <v>122</v>
      </c>
      <c r="AL128" s="788"/>
      <c r="AM128" s="788"/>
      <c r="AN128" s="788"/>
      <c r="AO128" s="789"/>
      <c r="AP128" s="791"/>
      <c r="AQ128" s="792"/>
      <c r="AR128" s="792"/>
      <c r="AS128" s="792"/>
      <c r="AT128" s="793"/>
      <c r="AU128" s="226"/>
      <c r="AV128" s="226"/>
      <c r="AW128" s="226"/>
      <c r="AX128" s="794" t="s">
        <v>459</v>
      </c>
      <c r="AY128" s="795"/>
      <c r="AZ128" s="795"/>
      <c r="BA128" s="795"/>
      <c r="BB128" s="795"/>
      <c r="BC128" s="795"/>
      <c r="BD128" s="795"/>
      <c r="BE128" s="796"/>
      <c r="BF128" s="773" t="s">
        <v>122</v>
      </c>
      <c r="BG128" s="774"/>
      <c r="BH128" s="774"/>
      <c r="BI128" s="774"/>
      <c r="BJ128" s="774"/>
      <c r="BK128" s="774"/>
      <c r="BL128" s="797"/>
      <c r="BM128" s="773">
        <v>11.5</v>
      </c>
      <c r="BN128" s="774"/>
      <c r="BO128" s="774"/>
      <c r="BP128" s="774"/>
      <c r="BQ128" s="774"/>
      <c r="BR128" s="774"/>
      <c r="BS128" s="797"/>
      <c r="BT128" s="773">
        <v>20</v>
      </c>
      <c r="BU128" s="774"/>
      <c r="BV128" s="774"/>
      <c r="BW128" s="774"/>
      <c r="BX128" s="774"/>
      <c r="BY128" s="774"/>
      <c r="BZ128" s="775"/>
      <c r="CA128" s="249"/>
      <c r="CB128" s="249"/>
      <c r="CC128" s="249"/>
      <c r="CD128" s="249"/>
      <c r="CE128" s="249"/>
      <c r="CF128" s="249"/>
      <c r="CG128" s="226"/>
      <c r="CH128" s="226"/>
      <c r="CI128" s="226"/>
      <c r="CJ128" s="248"/>
      <c r="CK128" s="844"/>
      <c r="CL128" s="845"/>
      <c r="CM128" s="845"/>
      <c r="CN128" s="845"/>
      <c r="CO128" s="846"/>
      <c r="CP128" s="776" t="s">
        <v>460</v>
      </c>
      <c r="CQ128" s="717"/>
      <c r="CR128" s="717"/>
      <c r="CS128" s="717"/>
      <c r="CT128" s="717"/>
      <c r="CU128" s="717"/>
      <c r="CV128" s="717"/>
      <c r="CW128" s="717"/>
      <c r="CX128" s="717"/>
      <c r="CY128" s="717"/>
      <c r="CZ128" s="717"/>
      <c r="DA128" s="717"/>
      <c r="DB128" s="717"/>
      <c r="DC128" s="717"/>
      <c r="DD128" s="717"/>
      <c r="DE128" s="717"/>
      <c r="DF128" s="718"/>
      <c r="DG128" s="777" t="s">
        <v>122</v>
      </c>
      <c r="DH128" s="778"/>
      <c r="DI128" s="778"/>
      <c r="DJ128" s="778"/>
      <c r="DK128" s="778"/>
      <c r="DL128" s="778" t="s">
        <v>122</v>
      </c>
      <c r="DM128" s="778"/>
      <c r="DN128" s="778"/>
      <c r="DO128" s="778"/>
      <c r="DP128" s="778"/>
      <c r="DQ128" s="778" t="s">
        <v>122</v>
      </c>
      <c r="DR128" s="778"/>
      <c r="DS128" s="778"/>
      <c r="DT128" s="778"/>
      <c r="DU128" s="778"/>
      <c r="DV128" s="779" t="s">
        <v>122</v>
      </c>
      <c r="DW128" s="779"/>
      <c r="DX128" s="779"/>
      <c r="DY128" s="779"/>
      <c r="DZ128" s="780"/>
    </row>
    <row r="129" spans="1:131" s="224" customFormat="1" ht="26.25" customHeight="1" x14ac:dyDescent="0.2">
      <c r="A129" s="761" t="s">
        <v>103</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461</v>
      </c>
      <c r="X129" s="764"/>
      <c r="Y129" s="764"/>
      <c r="Z129" s="765"/>
      <c r="AA129" s="766">
        <v>36931411</v>
      </c>
      <c r="AB129" s="767"/>
      <c r="AC129" s="767"/>
      <c r="AD129" s="767"/>
      <c r="AE129" s="768"/>
      <c r="AF129" s="769">
        <v>35567322</v>
      </c>
      <c r="AG129" s="767"/>
      <c r="AH129" s="767"/>
      <c r="AI129" s="767"/>
      <c r="AJ129" s="768"/>
      <c r="AK129" s="769">
        <v>38486440</v>
      </c>
      <c r="AL129" s="767"/>
      <c r="AM129" s="767"/>
      <c r="AN129" s="767"/>
      <c r="AO129" s="768"/>
      <c r="AP129" s="770"/>
      <c r="AQ129" s="771"/>
      <c r="AR129" s="771"/>
      <c r="AS129" s="771"/>
      <c r="AT129" s="772"/>
      <c r="AU129" s="227"/>
      <c r="AV129" s="227"/>
      <c r="AW129" s="227"/>
      <c r="AX129" s="738" t="s">
        <v>462</v>
      </c>
      <c r="AY129" s="739"/>
      <c r="AZ129" s="739"/>
      <c r="BA129" s="739"/>
      <c r="BB129" s="739"/>
      <c r="BC129" s="739"/>
      <c r="BD129" s="739"/>
      <c r="BE129" s="740"/>
      <c r="BF129" s="757" t="s">
        <v>122</v>
      </c>
      <c r="BG129" s="758"/>
      <c r="BH129" s="758"/>
      <c r="BI129" s="758"/>
      <c r="BJ129" s="758"/>
      <c r="BK129" s="758"/>
      <c r="BL129" s="759"/>
      <c r="BM129" s="757">
        <v>16.5</v>
      </c>
      <c r="BN129" s="758"/>
      <c r="BO129" s="758"/>
      <c r="BP129" s="758"/>
      <c r="BQ129" s="758"/>
      <c r="BR129" s="758"/>
      <c r="BS129" s="759"/>
      <c r="BT129" s="757">
        <v>30</v>
      </c>
      <c r="BU129" s="758"/>
      <c r="BV129" s="758"/>
      <c r="BW129" s="758"/>
      <c r="BX129" s="758"/>
      <c r="BY129" s="758"/>
      <c r="BZ129" s="760"/>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761" t="s">
        <v>463</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464</v>
      </c>
      <c r="X130" s="764"/>
      <c r="Y130" s="764"/>
      <c r="Z130" s="765"/>
      <c r="AA130" s="766">
        <v>807303</v>
      </c>
      <c r="AB130" s="767"/>
      <c r="AC130" s="767"/>
      <c r="AD130" s="767"/>
      <c r="AE130" s="768"/>
      <c r="AF130" s="769">
        <v>744241</v>
      </c>
      <c r="AG130" s="767"/>
      <c r="AH130" s="767"/>
      <c r="AI130" s="767"/>
      <c r="AJ130" s="768"/>
      <c r="AK130" s="769">
        <v>664640</v>
      </c>
      <c r="AL130" s="767"/>
      <c r="AM130" s="767"/>
      <c r="AN130" s="767"/>
      <c r="AO130" s="768"/>
      <c r="AP130" s="770"/>
      <c r="AQ130" s="771"/>
      <c r="AR130" s="771"/>
      <c r="AS130" s="771"/>
      <c r="AT130" s="772"/>
      <c r="AU130" s="227"/>
      <c r="AV130" s="227"/>
      <c r="AW130" s="227"/>
      <c r="AX130" s="738" t="s">
        <v>465</v>
      </c>
      <c r="AY130" s="739"/>
      <c r="AZ130" s="739"/>
      <c r="BA130" s="739"/>
      <c r="BB130" s="739"/>
      <c r="BC130" s="739"/>
      <c r="BD130" s="739"/>
      <c r="BE130" s="740"/>
      <c r="BF130" s="741">
        <v>-1.1000000000000001</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466</v>
      </c>
      <c r="X131" s="748"/>
      <c r="Y131" s="748"/>
      <c r="Z131" s="749"/>
      <c r="AA131" s="750">
        <v>36124108</v>
      </c>
      <c r="AB131" s="751"/>
      <c r="AC131" s="751"/>
      <c r="AD131" s="751"/>
      <c r="AE131" s="752"/>
      <c r="AF131" s="753">
        <v>34823081</v>
      </c>
      <c r="AG131" s="751"/>
      <c r="AH131" s="751"/>
      <c r="AI131" s="751"/>
      <c r="AJ131" s="752"/>
      <c r="AK131" s="753">
        <v>37821800</v>
      </c>
      <c r="AL131" s="751"/>
      <c r="AM131" s="751"/>
      <c r="AN131" s="751"/>
      <c r="AO131" s="752"/>
      <c r="AP131" s="754"/>
      <c r="AQ131" s="755"/>
      <c r="AR131" s="755"/>
      <c r="AS131" s="755"/>
      <c r="AT131" s="756"/>
      <c r="AU131" s="227"/>
      <c r="AV131" s="227"/>
      <c r="AW131" s="227"/>
      <c r="AX131" s="716" t="s">
        <v>467</v>
      </c>
      <c r="AY131" s="717"/>
      <c r="AZ131" s="717"/>
      <c r="BA131" s="717"/>
      <c r="BB131" s="717"/>
      <c r="BC131" s="717"/>
      <c r="BD131" s="717"/>
      <c r="BE131" s="718"/>
      <c r="BF131" s="719" t="s">
        <v>122</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725" t="s">
        <v>468</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469</v>
      </c>
      <c r="W132" s="729"/>
      <c r="X132" s="729"/>
      <c r="Y132" s="729"/>
      <c r="Z132" s="730"/>
      <c r="AA132" s="731">
        <v>-1.2683025999999999</v>
      </c>
      <c r="AB132" s="732"/>
      <c r="AC132" s="732"/>
      <c r="AD132" s="732"/>
      <c r="AE132" s="733"/>
      <c r="AF132" s="734">
        <v>-1.2870974900000001</v>
      </c>
      <c r="AG132" s="732"/>
      <c r="AH132" s="732"/>
      <c r="AI132" s="732"/>
      <c r="AJ132" s="733"/>
      <c r="AK132" s="734">
        <v>-1.0019433200000001</v>
      </c>
      <c r="AL132" s="732"/>
      <c r="AM132" s="732"/>
      <c r="AN132" s="732"/>
      <c r="AO132" s="733"/>
      <c r="AP132" s="735"/>
      <c r="AQ132" s="736"/>
      <c r="AR132" s="736"/>
      <c r="AS132" s="736"/>
      <c r="AT132" s="737"/>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470</v>
      </c>
      <c r="W133" s="708"/>
      <c r="X133" s="708"/>
      <c r="Y133" s="708"/>
      <c r="Z133" s="709"/>
      <c r="AA133" s="710">
        <v>-0.6</v>
      </c>
      <c r="AB133" s="711"/>
      <c r="AC133" s="711"/>
      <c r="AD133" s="711"/>
      <c r="AE133" s="712"/>
      <c r="AF133" s="710">
        <v>-0.9</v>
      </c>
      <c r="AG133" s="711"/>
      <c r="AH133" s="711"/>
      <c r="AI133" s="711"/>
      <c r="AJ133" s="712"/>
      <c r="AK133" s="710">
        <v>-1.1000000000000001</v>
      </c>
      <c r="AL133" s="711"/>
      <c r="AM133" s="711"/>
      <c r="AN133" s="711"/>
      <c r="AO133" s="712"/>
      <c r="AP133" s="713"/>
      <c r="AQ133" s="714"/>
      <c r="AR133" s="714"/>
      <c r="AS133" s="714"/>
      <c r="AT133" s="715"/>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h1B2pWMZCW0BLVrj0YQy/yDAE5eKWEkw3T59E+jAvcTEgDOipWcKP6dB6t+2hD3HnW5yqpVoEPkNkXTg5Dxp8Q==" saltValue="mIruV/FuS30EvAcofE8aY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60" zoomScaleNormal="85" workbookViewId="0">
      <selection activeCell="AY53" sqref="AY53"/>
    </sheetView>
  </sheetViews>
  <sheetFormatPr defaultColWidth="0" defaultRowHeight="13.5" customHeight="1" zeroHeight="1" x14ac:dyDescent="0.2"/>
  <cols>
    <col min="1" max="120" width="2.77734375" style="254" customWidth="1"/>
    <col min="121" max="121" width="0" style="253" hidden="1" customWidth="1"/>
    <col min="122" max="16384" width="9" style="253" hidden="1"/>
  </cols>
  <sheetData>
    <row r="1" spans="1:120" ht="13.2"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3"/>
    </row>
    <row r="17" spans="119:120" ht="13.2" x14ac:dyDescent="0.2">
      <c r="DP17" s="253"/>
    </row>
    <row r="18" spans="119:120" ht="13.2" x14ac:dyDescent="0.2"/>
    <row r="19" spans="119:120" ht="13.2" x14ac:dyDescent="0.2"/>
    <row r="20" spans="119:120" ht="13.2" x14ac:dyDescent="0.2">
      <c r="DO20" s="253"/>
      <c r="DP20" s="253"/>
    </row>
    <row r="21" spans="119:120" ht="13.2" x14ac:dyDescent="0.2">
      <c r="DP21" s="253"/>
    </row>
    <row r="22" spans="119:120" ht="13.2" x14ac:dyDescent="0.2"/>
    <row r="23" spans="119:120" ht="13.2" x14ac:dyDescent="0.2">
      <c r="DO23" s="253"/>
      <c r="DP23" s="253"/>
    </row>
    <row r="24" spans="119:120" ht="13.2" x14ac:dyDescent="0.2">
      <c r="DP24" s="253"/>
    </row>
    <row r="25" spans="119:120" ht="13.2" x14ac:dyDescent="0.2">
      <c r="DP25" s="253"/>
    </row>
    <row r="26" spans="119:120" ht="13.2" x14ac:dyDescent="0.2">
      <c r="DO26" s="253"/>
      <c r="DP26" s="253"/>
    </row>
    <row r="27" spans="119:120" ht="13.2" x14ac:dyDescent="0.2"/>
    <row r="28" spans="119:120" ht="13.2" x14ac:dyDescent="0.2">
      <c r="DO28" s="253"/>
      <c r="DP28" s="253"/>
    </row>
    <row r="29" spans="119:120" ht="13.2" x14ac:dyDescent="0.2">
      <c r="DP29" s="253"/>
    </row>
    <row r="30" spans="119:120" ht="13.2" x14ac:dyDescent="0.2"/>
    <row r="31" spans="119:120" ht="13.2" x14ac:dyDescent="0.2">
      <c r="DO31" s="253"/>
      <c r="DP31" s="253"/>
    </row>
    <row r="32" spans="119:120" ht="13.2" x14ac:dyDescent="0.2"/>
    <row r="33" spans="98:120" ht="13.2" x14ac:dyDescent="0.2">
      <c r="DO33" s="253"/>
      <c r="DP33" s="253"/>
    </row>
    <row r="34" spans="98:120" ht="13.2" x14ac:dyDescent="0.2">
      <c r="DM34" s="253"/>
    </row>
    <row r="35" spans="98:120" ht="13.2" x14ac:dyDescent="0.2">
      <c r="CT35" s="253"/>
      <c r="CU35" s="253"/>
      <c r="CV35" s="253"/>
      <c r="CY35" s="253"/>
      <c r="CZ35" s="253"/>
      <c r="DA35" s="253"/>
      <c r="DD35" s="253"/>
      <c r="DE35" s="253"/>
      <c r="DF35" s="253"/>
      <c r="DI35" s="253"/>
      <c r="DJ35" s="253"/>
      <c r="DK35" s="253"/>
      <c r="DM35" s="253"/>
      <c r="DN35" s="253"/>
      <c r="DO35" s="253"/>
      <c r="DP35" s="253"/>
    </row>
    <row r="36" spans="98:120" ht="13.2" x14ac:dyDescent="0.2"/>
    <row r="37" spans="98:120" ht="13.2" x14ac:dyDescent="0.2">
      <c r="CW37" s="253"/>
      <c r="DB37" s="253"/>
      <c r="DG37" s="253"/>
      <c r="DL37" s="253"/>
      <c r="DP37" s="253"/>
    </row>
    <row r="38" spans="98:120" ht="13.2"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3"/>
      <c r="DO49" s="253"/>
      <c r="DP49" s="253"/>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3"/>
      <c r="CS63" s="253"/>
      <c r="CX63" s="253"/>
      <c r="DC63" s="253"/>
      <c r="DH63" s="253"/>
    </row>
    <row r="64" spans="22:120" ht="13.2" x14ac:dyDescent="0.2">
      <c r="V64" s="253"/>
    </row>
    <row r="65" spans="15:120" ht="13.2"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2" x14ac:dyDescent="0.2">
      <c r="Q66" s="253"/>
      <c r="S66" s="253"/>
      <c r="U66" s="253"/>
      <c r="DM66" s="253"/>
    </row>
    <row r="67" spans="15:120" ht="13.2"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2" x14ac:dyDescent="0.2"/>
    <row r="69" spans="15:120" ht="13.2" x14ac:dyDescent="0.2"/>
    <row r="70" spans="15:120" ht="13.2" x14ac:dyDescent="0.2"/>
    <row r="71" spans="15:120" ht="13.2" x14ac:dyDescent="0.2"/>
    <row r="72" spans="15:120" ht="13.2" x14ac:dyDescent="0.2">
      <c r="DP72" s="253"/>
    </row>
    <row r="73" spans="15:120" ht="13.2" x14ac:dyDescent="0.2">
      <c r="DP73" s="253"/>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3"/>
      <c r="CX96" s="253"/>
      <c r="DC96" s="253"/>
      <c r="DH96" s="253"/>
    </row>
    <row r="97" spans="24:120" ht="13.2" x14ac:dyDescent="0.2">
      <c r="CS97" s="253"/>
      <c r="CX97" s="253"/>
      <c r="DC97" s="253"/>
      <c r="DH97" s="253"/>
      <c r="DP97" s="254" t="s">
        <v>471</v>
      </c>
    </row>
    <row r="98" spans="24:120" ht="13.2" hidden="1" x14ac:dyDescent="0.2">
      <c r="CS98" s="253"/>
      <c r="CX98" s="253"/>
      <c r="DC98" s="253"/>
      <c r="DH98" s="253"/>
    </row>
    <row r="99" spans="24:120" ht="13.2"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2" hidden="1" x14ac:dyDescent="0.2">
      <c r="CT103" s="253"/>
      <c r="CV103" s="253"/>
      <c r="CW103" s="253"/>
      <c r="CY103" s="253"/>
      <c r="DA103" s="253"/>
      <c r="DB103" s="253"/>
      <c r="DD103" s="253"/>
      <c r="DF103" s="253"/>
      <c r="DG103" s="253"/>
      <c r="DI103" s="253"/>
      <c r="DK103" s="253"/>
      <c r="DL103" s="253"/>
      <c r="DM103" s="253"/>
      <c r="DN103" s="253"/>
      <c r="DO103" s="253"/>
      <c r="DP103" s="253"/>
    </row>
    <row r="104" spans="24:120" ht="13.2"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uzDiveJx/xKKPxQyaky0yRXjBRcye4PeRKVaPlxEwMLGXt8N4fYlUcfuZpnbKJ3nrGHG9Z65FZ0m0U17p0F6tA==" saltValue="URM9vDpB7WBSkf+BIRiv2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60" zoomScaleNormal="60" zoomScaleSheetLayoutView="55" workbookViewId="0"/>
  </sheetViews>
  <sheetFormatPr defaultColWidth="0" defaultRowHeight="13.5" customHeight="1" zeroHeight="1" x14ac:dyDescent="0.2"/>
  <cols>
    <col min="1" max="116" width="2.6640625" style="254" customWidth="1"/>
    <col min="117" max="16384" width="9" style="253" hidden="1"/>
  </cols>
  <sheetData>
    <row r="1" spans="2:116" ht="13.2"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2" x14ac:dyDescent="0.2"/>
    <row r="3" spans="2:116" ht="13.2" x14ac:dyDescent="0.2"/>
    <row r="4" spans="2:116" ht="13.2"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2"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2" x14ac:dyDescent="0.2"/>
    <row r="20" spans="9:116" ht="13.2" x14ac:dyDescent="0.2"/>
    <row r="21" spans="9:116" ht="13.2" x14ac:dyDescent="0.2">
      <c r="DL21" s="253"/>
    </row>
    <row r="22" spans="9:116" ht="13.2" x14ac:dyDescent="0.2">
      <c r="DI22" s="253"/>
      <c r="DJ22" s="253"/>
      <c r="DK22" s="253"/>
      <c r="DL22" s="253"/>
    </row>
    <row r="23" spans="9:116" ht="13.2" x14ac:dyDescent="0.2">
      <c r="CY23" s="253"/>
      <c r="CZ23" s="253"/>
      <c r="DA23" s="253"/>
      <c r="DB23" s="253"/>
      <c r="DC23" s="253"/>
      <c r="DD23" s="253"/>
      <c r="DE23" s="253"/>
      <c r="DF23" s="253"/>
      <c r="DG23" s="253"/>
      <c r="DH23" s="253"/>
      <c r="DI23" s="253"/>
      <c r="DJ23" s="253"/>
      <c r="DK23" s="253"/>
      <c r="DL23" s="253"/>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3"/>
      <c r="DA35" s="253"/>
      <c r="DB35" s="253"/>
      <c r="DC35" s="253"/>
      <c r="DD35" s="253"/>
      <c r="DE35" s="253"/>
      <c r="DF35" s="253"/>
      <c r="DG35" s="253"/>
      <c r="DH35" s="253"/>
      <c r="DI35" s="253"/>
      <c r="DJ35" s="253"/>
      <c r="DK35" s="253"/>
      <c r="DL35" s="253"/>
    </row>
    <row r="36" spans="15:116" ht="13.2" x14ac:dyDescent="0.2"/>
    <row r="37" spans="15:116" ht="13.2" x14ac:dyDescent="0.2">
      <c r="DL37" s="253"/>
    </row>
    <row r="38" spans="15:116" ht="13.2" x14ac:dyDescent="0.2">
      <c r="DI38" s="253"/>
      <c r="DJ38" s="253"/>
      <c r="DK38" s="253"/>
      <c r="DL38" s="253"/>
    </row>
    <row r="39" spans="15:116" ht="13.2" x14ac:dyDescent="0.2"/>
    <row r="40" spans="15:116" ht="13.2" x14ac:dyDescent="0.2"/>
    <row r="41" spans="15:116" ht="13.2" x14ac:dyDescent="0.2"/>
    <row r="42" spans="15:116" ht="13.2" x14ac:dyDescent="0.2"/>
    <row r="43" spans="15:116" ht="13.2"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2" x14ac:dyDescent="0.2">
      <c r="DL44" s="253"/>
    </row>
    <row r="45" spans="15:116" ht="13.2" x14ac:dyDescent="0.2"/>
    <row r="46" spans="15:116" ht="13.2" x14ac:dyDescent="0.2">
      <c r="DA46" s="253"/>
      <c r="DB46" s="253"/>
      <c r="DC46" s="253"/>
      <c r="DD46" s="253"/>
      <c r="DE46" s="253"/>
      <c r="DF46" s="253"/>
      <c r="DG46" s="253"/>
      <c r="DH46" s="253"/>
      <c r="DI46" s="253"/>
      <c r="DJ46" s="253"/>
      <c r="DK46" s="253"/>
      <c r="DL46" s="253"/>
    </row>
    <row r="47" spans="15:116" ht="13.2" x14ac:dyDescent="0.2"/>
    <row r="48" spans="15:116" ht="13.2" x14ac:dyDescent="0.2"/>
    <row r="49" spans="104:116" ht="13.2" x14ac:dyDescent="0.2"/>
    <row r="50" spans="104:116" ht="13.2" x14ac:dyDescent="0.2">
      <c r="CZ50" s="253"/>
      <c r="DA50" s="253"/>
      <c r="DB50" s="253"/>
      <c r="DC50" s="253"/>
      <c r="DD50" s="253"/>
      <c r="DE50" s="253"/>
      <c r="DF50" s="253"/>
      <c r="DG50" s="253"/>
      <c r="DH50" s="253"/>
      <c r="DI50" s="253"/>
      <c r="DJ50" s="253"/>
      <c r="DK50" s="253"/>
      <c r="DL50" s="253"/>
    </row>
    <row r="51" spans="104:116" ht="13.2" x14ac:dyDescent="0.2"/>
    <row r="52" spans="104:116" ht="13.2" x14ac:dyDescent="0.2"/>
    <row r="53" spans="104:116" ht="13.2" x14ac:dyDescent="0.2">
      <c r="DL53" s="253"/>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3"/>
      <c r="DD67" s="253"/>
      <c r="DE67" s="253"/>
      <c r="DF67" s="253"/>
      <c r="DG67" s="253"/>
      <c r="DH67" s="253"/>
      <c r="DI67" s="253"/>
      <c r="DJ67" s="253"/>
      <c r="DK67" s="253"/>
      <c r="DL67" s="253"/>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Tc79POGv6vJkhFo4gqfY2x5DFCL5LJhgAz/KwGPtYVg1yK9Lhhvtu0+cZteX/ex7qPB8CQA3zEez1iubEhPLJw==" saltValue="jIV0nINNTu4dbMDjbzztAQ==" spinCount="100000" sheet="1" objects="1" scenarios="1"/>
  <dataConsolidate/>
  <phoneticPr fontId="2"/>
  <printOptions horizontalCentered="1" verticalCentered="1"/>
  <pageMargins left="0" right="0" top="0" bottom="0" header="0" footer="0"/>
  <pageSetup paperSize="9" scale="47"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heetViews>
  <sheetFormatPr defaultColWidth="0" defaultRowHeight="13.5" customHeight="1" zeroHeight="1" x14ac:dyDescent="0.2"/>
  <cols>
    <col min="1" max="36" width="2.44140625" style="255" customWidth="1"/>
    <col min="37" max="44" width="17" style="255" customWidth="1"/>
    <col min="45" max="45" width="6.109375" style="261" customWidth="1"/>
    <col min="46" max="46" width="3" style="259" customWidth="1"/>
    <col min="47" max="47" width="19.109375" style="255" hidden="1" customWidth="1"/>
    <col min="48" max="52" width="12.6640625" style="255" hidden="1" customWidth="1"/>
    <col min="53" max="16384" width="8.6640625" style="255" hidden="1"/>
  </cols>
  <sheetData>
    <row r="1" spans="1:46" ht="13.2" x14ac:dyDescent="0.2">
      <c r="AS1" s="255"/>
      <c r="AT1" s="255"/>
    </row>
    <row r="2" spans="1:46" ht="13.2" x14ac:dyDescent="0.2">
      <c r="AS2" s="255"/>
      <c r="AT2" s="255"/>
    </row>
    <row r="3" spans="1:46" ht="13.2" x14ac:dyDescent="0.2">
      <c r="AS3" s="255"/>
      <c r="AT3" s="255"/>
    </row>
    <row r="4" spans="1:46" ht="13.2" x14ac:dyDescent="0.2">
      <c r="AS4" s="255"/>
      <c r="AT4" s="255"/>
    </row>
    <row r="5" spans="1:46" ht="16.2" x14ac:dyDescent="0.2">
      <c r="A5" s="256" t="s">
        <v>472</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2" x14ac:dyDescent="0.2">
      <c r="A6" s="259"/>
      <c r="AK6" s="260" t="s">
        <v>473</v>
      </c>
      <c r="AL6" s="260"/>
      <c r="AM6" s="260"/>
      <c r="AN6" s="260"/>
    </row>
    <row r="7" spans="1:46" ht="13.5" customHeight="1" x14ac:dyDescent="0.2">
      <c r="A7" s="259"/>
      <c r="AK7" s="262"/>
      <c r="AL7" s="263"/>
      <c r="AM7" s="263"/>
      <c r="AN7" s="264"/>
      <c r="AO7" s="1114" t="s">
        <v>474</v>
      </c>
      <c r="AP7" s="265"/>
      <c r="AQ7" s="266" t="s">
        <v>475</v>
      </c>
      <c r="AR7" s="267"/>
    </row>
    <row r="8" spans="1:46" ht="13.2" x14ac:dyDescent="0.2">
      <c r="A8" s="259"/>
      <c r="AK8" s="268"/>
      <c r="AL8" s="269"/>
      <c r="AM8" s="269"/>
      <c r="AN8" s="270"/>
      <c r="AO8" s="1115"/>
      <c r="AP8" s="271" t="s">
        <v>476</v>
      </c>
      <c r="AQ8" s="272" t="s">
        <v>477</v>
      </c>
      <c r="AR8" s="273" t="s">
        <v>478</v>
      </c>
    </row>
    <row r="9" spans="1:46" ht="13.2" x14ac:dyDescent="0.2">
      <c r="A9" s="259"/>
      <c r="AK9" s="1126" t="s">
        <v>479</v>
      </c>
      <c r="AL9" s="1127"/>
      <c r="AM9" s="1127"/>
      <c r="AN9" s="1128"/>
      <c r="AO9" s="274">
        <v>11025709</v>
      </c>
      <c r="AP9" s="274">
        <v>160362</v>
      </c>
      <c r="AQ9" s="275">
        <v>62747</v>
      </c>
      <c r="AR9" s="276">
        <v>155.6</v>
      </c>
    </row>
    <row r="10" spans="1:46" ht="13.5" customHeight="1" x14ac:dyDescent="0.2">
      <c r="A10" s="259"/>
      <c r="AK10" s="1126" t="s">
        <v>480</v>
      </c>
      <c r="AL10" s="1127"/>
      <c r="AM10" s="1127"/>
      <c r="AN10" s="1128"/>
      <c r="AO10" s="277">
        <v>146948</v>
      </c>
      <c r="AP10" s="277">
        <v>2137</v>
      </c>
      <c r="AQ10" s="278">
        <v>903</v>
      </c>
      <c r="AR10" s="279">
        <v>136.69999999999999</v>
      </c>
    </row>
    <row r="11" spans="1:46" ht="13.5" customHeight="1" x14ac:dyDescent="0.2">
      <c r="A11" s="259"/>
      <c r="AK11" s="1126" t="s">
        <v>481</v>
      </c>
      <c r="AL11" s="1127"/>
      <c r="AM11" s="1127"/>
      <c r="AN11" s="1128"/>
      <c r="AO11" s="277" t="s">
        <v>482</v>
      </c>
      <c r="AP11" s="277" t="s">
        <v>482</v>
      </c>
      <c r="AQ11" s="278" t="s">
        <v>482</v>
      </c>
      <c r="AR11" s="279" t="s">
        <v>482</v>
      </c>
    </row>
    <row r="12" spans="1:46" ht="13.5" customHeight="1" x14ac:dyDescent="0.2">
      <c r="A12" s="259"/>
      <c r="AK12" s="1126" t="s">
        <v>483</v>
      </c>
      <c r="AL12" s="1127"/>
      <c r="AM12" s="1127"/>
      <c r="AN12" s="1128"/>
      <c r="AO12" s="277" t="s">
        <v>482</v>
      </c>
      <c r="AP12" s="277" t="s">
        <v>482</v>
      </c>
      <c r="AQ12" s="278" t="s">
        <v>482</v>
      </c>
      <c r="AR12" s="279" t="s">
        <v>482</v>
      </c>
    </row>
    <row r="13" spans="1:46" ht="13.5" customHeight="1" x14ac:dyDescent="0.2">
      <c r="A13" s="259"/>
      <c r="AK13" s="1126" t="s">
        <v>484</v>
      </c>
      <c r="AL13" s="1127"/>
      <c r="AM13" s="1127"/>
      <c r="AN13" s="1128"/>
      <c r="AO13" s="277">
        <v>288478</v>
      </c>
      <c r="AP13" s="277">
        <v>4196</v>
      </c>
      <c r="AQ13" s="278">
        <v>2239</v>
      </c>
      <c r="AR13" s="279">
        <v>87.4</v>
      </c>
    </row>
    <row r="14" spans="1:46" ht="13.5" customHeight="1" x14ac:dyDescent="0.2">
      <c r="A14" s="259"/>
      <c r="AK14" s="1126" t="s">
        <v>485</v>
      </c>
      <c r="AL14" s="1127"/>
      <c r="AM14" s="1127"/>
      <c r="AN14" s="1128"/>
      <c r="AO14" s="277">
        <v>422550</v>
      </c>
      <c r="AP14" s="277">
        <v>6146</v>
      </c>
      <c r="AQ14" s="278">
        <v>1577</v>
      </c>
      <c r="AR14" s="279">
        <v>289.7</v>
      </c>
    </row>
    <row r="15" spans="1:46" ht="13.5" customHeight="1" x14ac:dyDescent="0.2">
      <c r="A15" s="259"/>
      <c r="AK15" s="1129" t="s">
        <v>486</v>
      </c>
      <c r="AL15" s="1130"/>
      <c r="AM15" s="1130"/>
      <c r="AN15" s="1131"/>
      <c r="AO15" s="277">
        <v>-311619</v>
      </c>
      <c r="AP15" s="277">
        <v>-4532</v>
      </c>
      <c r="AQ15" s="278">
        <v>-1898</v>
      </c>
      <c r="AR15" s="279">
        <v>138.80000000000001</v>
      </c>
    </row>
    <row r="16" spans="1:46" ht="13.2" x14ac:dyDescent="0.2">
      <c r="A16" s="259"/>
      <c r="AK16" s="1129" t="s">
        <v>177</v>
      </c>
      <c r="AL16" s="1130"/>
      <c r="AM16" s="1130"/>
      <c r="AN16" s="1131"/>
      <c r="AO16" s="277">
        <v>11572066</v>
      </c>
      <c r="AP16" s="277">
        <v>168309</v>
      </c>
      <c r="AQ16" s="278">
        <v>65568</v>
      </c>
      <c r="AR16" s="279">
        <v>156.69999999999999</v>
      </c>
    </row>
    <row r="17" spans="1:46" ht="13.2" x14ac:dyDescent="0.2">
      <c r="A17" s="259"/>
    </row>
    <row r="18" spans="1:46" ht="13.2" x14ac:dyDescent="0.2">
      <c r="A18" s="259"/>
      <c r="AQ18" s="280"/>
      <c r="AR18" s="280"/>
    </row>
    <row r="19" spans="1:46" ht="13.2" x14ac:dyDescent="0.2">
      <c r="A19" s="259"/>
      <c r="AK19" s="255" t="s">
        <v>487</v>
      </c>
    </row>
    <row r="20" spans="1:46" ht="13.2" x14ac:dyDescent="0.2">
      <c r="A20" s="259"/>
      <c r="AK20" s="281"/>
      <c r="AL20" s="282"/>
      <c r="AM20" s="282"/>
      <c r="AN20" s="283"/>
      <c r="AO20" s="284" t="s">
        <v>488</v>
      </c>
      <c r="AP20" s="285" t="s">
        <v>489</v>
      </c>
      <c r="AQ20" s="286" t="s">
        <v>490</v>
      </c>
      <c r="AR20" s="287"/>
    </row>
    <row r="21" spans="1:46" s="260" customFormat="1" ht="13.2" x14ac:dyDescent="0.2">
      <c r="A21" s="288"/>
      <c r="AK21" s="1132" t="s">
        <v>491</v>
      </c>
      <c r="AL21" s="1133"/>
      <c r="AM21" s="1133"/>
      <c r="AN21" s="1134"/>
      <c r="AO21" s="289">
        <v>16.87</v>
      </c>
      <c r="AP21" s="290">
        <v>6.35</v>
      </c>
      <c r="AQ21" s="291">
        <v>10.52</v>
      </c>
      <c r="AS21" s="292"/>
      <c r="AT21" s="288"/>
    </row>
    <row r="22" spans="1:46" s="260" customFormat="1" ht="13.2" x14ac:dyDescent="0.2">
      <c r="A22" s="288"/>
      <c r="AK22" s="1132" t="s">
        <v>492</v>
      </c>
      <c r="AL22" s="1133"/>
      <c r="AM22" s="1133"/>
      <c r="AN22" s="1134"/>
      <c r="AO22" s="293">
        <v>99</v>
      </c>
      <c r="AP22" s="294">
        <v>98.6</v>
      </c>
      <c r="AQ22" s="295">
        <v>0.4</v>
      </c>
      <c r="AR22" s="280"/>
      <c r="AS22" s="292"/>
      <c r="AT22" s="288"/>
    </row>
    <row r="23" spans="1:46" s="260" customFormat="1" ht="13.2" x14ac:dyDescent="0.2">
      <c r="A23" s="288"/>
      <c r="AP23" s="280"/>
      <c r="AQ23" s="280"/>
      <c r="AR23" s="280"/>
      <c r="AS23" s="292"/>
      <c r="AT23" s="288"/>
    </row>
    <row r="24" spans="1:46" s="260" customFormat="1" ht="13.2" x14ac:dyDescent="0.2">
      <c r="A24" s="288"/>
      <c r="AP24" s="280"/>
      <c r="AQ24" s="280"/>
      <c r="AR24" s="280"/>
      <c r="AS24" s="292"/>
      <c r="AT24" s="288"/>
    </row>
    <row r="25" spans="1:46" s="260" customFormat="1" ht="13.2"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2" x14ac:dyDescent="0.2">
      <c r="A26" s="1125" t="s">
        <v>493</v>
      </c>
      <c r="B26" s="1125"/>
      <c r="C26" s="1125"/>
      <c r="D26" s="1125"/>
      <c r="E26" s="1125"/>
      <c r="F26" s="1125"/>
      <c r="G26" s="1125"/>
      <c r="H26" s="1125"/>
      <c r="I26" s="1125"/>
      <c r="J26" s="1125"/>
      <c r="K26" s="1125"/>
      <c r="L26" s="1125"/>
      <c r="M26" s="1125"/>
      <c r="N26" s="1125"/>
      <c r="O26" s="1125"/>
      <c r="P26" s="1125"/>
      <c r="Q26" s="1125"/>
      <c r="R26" s="1125"/>
      <c r="S26" s="1125"/>
      <c r="T26" s="1125"/>
      <c r="U26" s="1125"/>
      <c r="V26" s="1125"/>
      <c r="W26" s="1125"/>
      <c r="X26" s="1125"/>
      <c r="Y26" s="1125"/>
      <c r="Z26" s="1125"/>
      <c r="AA26" s="1125"/>
      <c r="AB26" s="1125"/>
      <c r="AC26" s="1125"/>
      <c r="AD26" s="1125"/>
      <c r="AE26" s="1125"/>
      <c r="AF26" s="1125"/>
      <c r="AG26" s="1125"/>
      <c r="AH26" s="1125"/>
      <c r="AI26" s="1125"/>
      <c r="AJ26" s="1125"/>
      <c r="AK26" s="1125"/>
      <c r="AL26" s="1125"/>
      <c r="AM26" s="1125"/>
      <c r="AN26" s="1125"/>
      <c r="AO26" s="1125"/>
      <c r="AP26" s="1125"/>
      <c r="AQ26" s="1125"/>
      <c r="AR26" s="1125"/>
      <c r="AS26" s="1125"/>
    </row>
    <row r="27" spans="1:46" ht="13.2" x14ac:dyDescent="0.2">
      <c r="A27" s="300"/>
      <c r="AS27" s="255"/>
      <c r="AT27" s="255"/>
    </row>
    <row r="28" spans="1:46" ht="16.2" x14ac:dyDescent="0.2">
      <c r="A28" s="256" t="s">
        <v>494</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2" x14ac:dyDescent="0.2">
      <c r="A29" s="259"/>
      <c r="AK29" s="260" t="s">
        <v>495</v>
      </c>
      <c r="AL29" s="260"/>
      <c r="AM29" s="260"/>
      <c r="AN29" s="260"/>
      <c r="AS29" s="302"/>
    </row>
    <row r="30" spans="1:46" ht="13.5" customHeight="1" x14ac:dyDescent="0.2">
      <c r="A30" s="259"/>
      <c r="AK30" s="262"/>
      <c r="AL30" s="263"/>
      <c r="AM30" s="263"/>
      <c r="AN30" s="264"/>
      <c r="AO30" s="1114" t="s">
        <v>474</v>
      </c>
      <c r="AP30" s="265"/>
      <c r="AQ30" s="266" t="s">
        <v>475</v>
      </c>
      <c r="AR30" s="267"/>
    </row>
    <row r="31" spans="1:46" ht="13.2" x14ac:dyDescent="0.2">
      <c r="A31" s="259"/>
      <c r="AK31" s="268"/>
      <c r="AL31" s="269"/>
      <c r="AM31" s="269"/>
      <c r="AN31" s="270"/>
      <c r="AO31" s="1115"/>
      <c r="AP31" s="271" t="s">
        <v>476</v>
      </c>
      <c r="AQ31" s="272" t="s">
        <v>477</v>
      </c>
      <c r="AR31" s="273" t="s">
        <v>478</v>
      </c>
    </row>
    <row r="32" spans="1:46" ht="27" customHeight="1" x14ac:dyDescent="0.2">
      <c r="A32" s="259"/>
      <c r="AK32" s="1116" t="s">
        <v>496</v>
      </c>
      <c r="AL32" s="1117"/>
      <c r="AM32" s="1117"/>
      <c r="AN32" s="1118"/>
      <c r="AO32" s="303" t="s">
        <v>482</v>
      </c>
      <c r="AP32" s="303" t="s">
        <v>482</v>
      </c>
      <c r="AQ32" s="304">
        <v>3862</v>
      </c>
      <c r="AR32" s="305" t="s">
        <v>482</v>
      </c>
    </row>
    <row r="33" spans="1:46" ht="13.5" customHeight="1" x14ac:dyDescent="0.2">
      <c r="A33" s="259"/>
      <c r="AK33" s="1116" t="s">
        <v>497</v>
      </c>
      <c r="AL33" s="1117"/>
      <c r="AM33" s="1117"/>
      <c r="AN33" s="1118"/>
      <c r="AO33" s="303" t="s">
        <v>482</v>
      </c>
      <c r="AP33" s="303" t="s">
        <v>482</v>
      </c>
      <c r="AQ33" s="304" t="s">
        <v>482</v>
      </c>
      <c r="AR33" s="305" t="s">
        <v>482</v>
      </c>
    </row>
    <row r="34" spans="1:46" ht="27" customHeight="1" x14ac:dyDescent="0.2">
      <c r="A34" s="259"/>
      <c r="AK34" s="1116" t="s">
        <v>498</v>
      </c>
      <c r="AL34" s="1117"/>
      <c r="AM34" s="1117"/>
      <c r="AN34" s="1118"/>
      <c r="AO34" s="303" t="s">
        <v>482</v>
      </c>
      <c r="AP34" s="303" t="s">
        <v>482</v>
      </c>
      <c r="AQ34" s="304">
        <v>339</v>
      </c>
      <c r="AR34" s="305" t="s">
        <v>482</v>
      </c>
    </row>
    <row r="35" spans="1:46" ht="27" customHeight="1" x14ac:dyDescent="0.2">
      <c r="A35" s="259"/>
      <c r="AK35" s="1116" t="s">
        <v>499</v>
      </c>
      <c r="AL35" s="1117"/>
      <c r="AM35" s="1117"/>
      <c r="AN35" s="1118"/>
      <c r="AO35" s="303" t="s">
        <v>482</v>
      </c>
      <c r="AP35" s="303" t="s">
        <v>482</v>
      </c>
      <c r="AQ35" s="304">
        <v>19</v>
      </c>
      <c r="AR35" s="305" t="s">
        <v>482</v>
      </c>
    </row>
    <row r="36" spans="1:46" ht="27" customHeight="1" x14ac:dyDescent="0.2">
      <c r="A36" s="259"/>
      <c r="AK36" s="1116" t="s">
        <v>500</v>
      </c>
      <c r="AL36" s="1117"/>
      <c r="AM36" s="1117"/>
      <c r="AN36" s="1118"/>
      <c r="AO36" s="303">
        <v>47508</v>
      </c>
      <c r="AP36" s="303">
        <v>691</v>
      </c>
      <c r="AQ36" s="304">
        <v>364</v>
      </c>
      <c r="AR36" s="305">
        <v>89.8</v>
      </c>
    </row>
    <row r="37" spans="1:46" ht="13.5" customHeight="1" x14ac:dyDescent="0.2">
      <c r="A37" s="259"/>
      <c r="AK37" s="1116" t="s">
        <v>501</v>
      </c>
      <c r="AL37" s="1117"/>
      <c r="AM37" s="1117"/>
      <c r="AN37" s="1118"/>
      <c r="AO37" s="303">
        <v>238179</v>
      </c>
      <c r="AP37" s="303">
        <v>3464</v>
      </c>
      <c r="AQ37" s="304">
        <v>2345</v>
      </c>
      <c r="AR37" s="305">
        <v>47.7</v>
      </c>
    </row>
    <row r="38" spans="1:46" ht="27" customHeight="1" x14ac:dyDescent="0.2">
      <c r="A38" s="259"/>
      <c r="AK38" s="1119" t="s">
        <v>502</v>
      </c>
      <c r="AL38" s="1120"/>
      <c r="AM38" s="1120"/>
      <c r="AN38" s="1121"/>
      <c r="AO38" s="306" t="s">
        <v>482</v>
      </c>
      <c r="AP38" s="306" t="s">
        <v>482</v>
      </c>
      <c r="AQ38" s="307" t="s">
        <v>482</v>
      </c>
      <c r="AR38" s="295" t="s">
        <v>482</v>
      </c>
      <c r="AS38" s="302"/>
    </row>
    <row r="39" spans="1:46" ht="13.2" x14ac:dyDescent="0.2">
      <c r="A39" s="259"/>
      <c r="AK39" s="1119" t="s">
        <v>503</v>
      </c>
      <c r="AL39" s="1120"/>
      <c r="AM39" s="1120"/>
      <c r="AN39" s="1121"/>
      <c r="AO39" s="303" t="s">
        <v>482</v>
      </c>
      <c r="AP39" s="303" t="s">
        <v>482</v>
      </c>
      <c r="AQ39" s="304">
        <v>-12</v>
      </c>
      <c r="AR39" s="305" t="s">
        <v>482</v>
      </c>
      <c r="AS39" s="302"/>
    </row>
    <row r="40" spans="1:46" ht="27" customHeight="1" x14ac:dyDescent="0.2">
      <c r="A40" s="259"/>
      <c r="AK40" s="1116" t="s">
        <v>504</v>
      </c>
      <c r="AL40" s="1117"/>
      <c r="AM40" s="1117"/>
      <c r="AN40" s="1118"/>
      <c r="AO40" s="303">
        <v>-664640</v>
      </c>
      <c r="AP40" s="303">
        <v>-9667</v>
      </c>
      <c r="AQ40" s="304">
        <v>-12184</v>
      </c>
      <c r="AR40" s="305">
        <v>-20.7</v>
      </c>
      <c r="AS40" s="302"/>
    </row>
    <row r="41" spans="1:46" ht="13.2" x14ac:dyDescent="0.2">
      <c r="A41" s="259"/>
      <c r="AK41" s="1122" t="s">
        <v>287</v>
      </c>
      <c r="AL41" s="1123"/>
      <c r="AM41" s="1123"/>
      <c r="AN41" s="1124"/>
      <c r="AO41" s="303">
        <v>-378953</v>
      </c>
      <c r="AP41" s="303">
        <v>-5512</v>
      </c>
      <c r="AQ41" s="304">
        <v>-5268</v>
      </c>
      <c r="AR41" s="305">
        <v>4.5999999999999996</v>
      </c>
      <c r="AS41" s="302"/>
    </row>
    <row r="42" spans="1:46" ht="13.2" x14ac:dyDescent="0.2">
      <c r="A42" s="259"/>
      <c r="AK42" s="308"/>
      <c r="AQ42" s="280"/>
      <c r="AR42" s="280"/>
      <c r="AS42" s="302"/>
    </row>
    <row r="43" spans="1:46" ht="13.2" x14ac:dyDescent="0.2">
      <c r="A43" s="259"/>
      <c r="AP43" s="309"/>
      <c r="AQ43" s="280"/>
      <c r="AS43" s="302"/>
    </row>
    <row r="44" spans="1:46" ht="13.2" x14ac:dyDescent="0.2">
      <c r="A44" s="259"/>
      <c r="AQ44" s="280"/>
    </row>
    <row r="45" spans="1:46" ht="13.2"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2"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505</v>
      </c>
    </row>
    <row r="48" spans="1:46" ht="13.2" x14ac:dyDescent="0.2">
      <c r="A48" s="259"/>
      <c r="AK48" s="313" t="s">
        <v>506</v>
      </c>
      <c r="AL48" s="313"/>
      <c r="AM48" s="313"/>
      <c r="AN48" s="313"/>
      <c r="AO48" s="313"/>
      <c r="AP48" s="313"/>
      <c r="AQ48" s="314"/>
      <c r="AR48" s="313"/>
    </row>
    <row r="49" spans="1:44" ht="13.5" customHeight="1" x14ac:dyDescent="0.2">
      <c r="A49" s="259"/>
      <c r="AK49" s="315"/>
      <c r="AL49" s="316"/>
      <c r="AM49" s="1109" t="s">
        <v>474</v>
      </c>
      <c r="AN49" s="1111" t="s">
        <v>507</v>
      </c>
      <c r="AO49" s="1112"/>
      <c r="AP49" s="1112"/>
      <c r="AQ49" s="1112"/>
      <c r="AR49" s="1113"/>
    </row>
    <row r="50" spans="1:44" ht="13.2" x14ac:dyDescent="0.2">
      <c r="A50" s="259"/>
      <c r="AK50" s="317"/>
      <c r="AL50" s="318"/>
      <c r="AM50" s="1110"/>
      <c r="AN50" s="319" t="s">
        <v>508</v>
      </c>
      <c r="AO50" s="320" t="s">
        <v>509</v>
      </c>
      <c r="AP50" s="321" t="s">
        <v>510</v>
      </c>
      <c r="AQ50" s="322" t="s">
        <v>511</v>
      </c>
      <c r="AR50" s="323" t="s">
        <v>512</v>
      </c>
    </row>
    <row r="51" spans="1:44" ht="13.2" x14ac:dyDescent="0.2">
      <c r="A51" s="259"/>
      <c r="AK51" s="315" t="s">
        <v>513</v>
      </c>
      <c r="AL51" s="316"/>
      <c r="AM51" s="324">
        <v>8649671</v>
      </c>
      <c r="AN51" s="325">
        <v>131171</v>
      </c>
      <c r="AO51" s="326">
        <v>-34.6</v>
      </c>
      <c r="AP51" s="327">
        <v>51681</v>
      </c>
      <c r="AQ51" s="328">
        <v>3.8</v>
      </c>
      <c r="AR51" s="329">
        <v>-38.4</v>
      </c>
    </row>
    <row r="52" spans="1:44" ht="13.2" x14ac:dyDescent="0.2">
      <c r="A52" s="259"/>
      <c r="AK52" s="330"/>
      <c r="AL52" s="331" t="s">
        <v>514</v>
      </c>
      <c r="AM52" s="332">
        <v>7442183</v>
      </c>
      <c r="AN52" s="333">
        <v>112860</v>
      </c>
      <c r="AO52" s="334">
        <v>-26.2</v>
      </c>
      <c r="AP52" s="335">
        <v>37226</v>
      </c>
      <c r="AQ52" s="336">
        <v>-0.1</v>
      </c>
      <c r="AR52" s="337">
        <v>-26.1</v>
      </c>
    </row>
    <row r="53" spans="1:44" ht="13.2" x14ac:dyDescent="0.2">
      <c r="A53" s="259"/>
      <c r="AK53" s="315" t="s">
        <v>515</v>
      </c>
      <c r="AL53" s="316"/>
      <c r="AM53" s="324">
        <v>10372789</v>
      </c>
      <c r="AN53" s="325">
        <v>154320</v>
      </c>
      <c r="AO53" s="326">
        <v>17.600000000000001</v>
      </c>
      <c r="AP53" s="327">
        <v>50465</v>
      </c>
      <c r="AQ53" s="328">
        <v>-2.4</v>
      </c>
      <c r="AR53" s="329">
        <v>20</v>
      </c>
    </row>
    <row r="54" spans="1:44" ht="13.2" x14ac:dyDescent="0.2">
      <c r="A54" s="259"/>
      <c r="AK54" s="330"/>
      <c r="AL54" s="331" t="s">
        <v>514</v>
      </c>
      <c r="AM54" s="332">
        <v>9638887</v>
      </c>
      <c r="AN54" s="333">
        <v>143402</v>
      </c>
      <c r="AO54" s="334">
        <v>27.1</v>
      </c>
      <c r="AP54" s="335">
        <v>34193</v>
      </c>
      <c r="AQ54" s="336">
        <v>-8.1</v>
      </c>
      <c r="AR54" s="337">
        <v>35.200000000000003</v>
      </c>
    </row>
    <row r="55" spans="1:44" ht="13.2" x14ac:dyDescent="0.2">
      <c r="A55" s="259"/>
      <c r="AK55" s="315" t="s">
        <v>516</v>
      </c>
      <c r="AL55" s="316"/>
      <c r="AM55" s="324">
        <v>6289311</v>
      </c>
      <c r="AN55" s="325">
        <v>93802</v>
      </c>
      <c r="AO55" s="326">
        <v>-39.200000000000003</v>
      </c>
      <c r="AP55" s="327">
        <v>51679</v>
      </c>
      <c r="AQ55" s="328">
        <v>2.4</v>
      </c>
      <c r="AR55" s="329">
        <v>-41.6</v>
      </c>
    </row>
    <row r="56" spans="1:44" ht="13.2" x14ac:dyDescent="0.2">
      <c r="A56" s="259"/>
      <c r="AK56" s="330"/>
      <c r="AL56" s="331" t="s">
        <v>514</v>
      </c>
      <c r="AM56" s="332">
        <v>5360836</v>
      </c>
      <c r="AN56" s="333">
        <v>79954</v>
      </c>
      <c r="AO56" s="334">
        <v>-44.2</v>
      </c>
      <c r="AP56" s="335">
        <v>35132</v>
      </c>
      <c r="AQ56" s="336">
        <v>2.7</v>
      </c>
      <c r="AR56" s="337">
        <v>-46.9</v>
      </c>
    </row>
    <row r="57" spans="1:44" ht="13.2" x14ac:dyDescent="0.2">
      <c r="A57" s="259"/>
      <c r="AK57" s="315" t="s">
        <v>517</v>
      </c>
      <c r="AL57" s="316"/>
      <c r="AM57" s="324">
        <v>8461177</v>
      </c>
      <c r="AN57" s="325">
        <v>124592</v>
      </c>
      <c r="AO57" s="326">
        <v>32.799999999999997</v>
      </c>
      <c r="AP57" s="327">
        <v>49665</v>
      </c>
      <c r="AQ57" s="328">
        <v>-3.9</v>
      </c>
      <c r="AR57" s="329">
        <v>36.700000000000003</v>
      </c>
    </row>
    <row r="58" spans="1:44" ht="13.2" x14ac:dyDescent="0.2">
      <c r="A58" s="259"/>
      <c r="AK58" s="330"/>
      <c r="AL58" s="331" t="s">
        <v>514</v>
      </c>
      <c r="AM58" s="332">
        <v>7165388</v>
      </c>
      <c r="AN58" s="333">
        <v>105511</v>
      </c>
      <c r="AO58" s="334">
        <v>32</v>
      </c>
      <c r="AP58" s="335">
        <v>34678</v>
      </c>
      <c r="AQ58" s="336">
        <v>-1.3</v>
      </c>
      <c r="AR58" s="337">
        <v>33.299999999999997</v>
      </c>
    </row>
    <row r="59" spans="1:44" ht="13.2" x14ac:dyDescent="0.2">
      <c r="A59" s="259"/>
      <c r="AK59" s="315" t="s">
        <v>518</v>
      </c>
      <c r="AL59" s="316"/>
      <c r="AM59" s="324">
        <v>14378482</v>
      </c>
      <c r="AN59" s="325">
        <v>209126</v>
      </c>
      <c r="AO59" s="326">
        <v>67.8</v>
      </c>
      <c r="AP59" s="327">
        <v>63439</v>
      </c>
      <c r="AQ59" s="328">
        <v>27.7</v>
      </c>
      <c r="AR59" s="329">
        <v>40.1</v>
      </c>
    </row>
    <row r="60" spans="1:44" ht="13.2" x14ac:dyDescent="0.2">
      <c r="A60" s="259"/>
      <c r="AK60" s="330"/>
      <c r="AL60" s="331" t="s">
        <v>514</v>
      </c>
      <c r="AM60" s="332">
        <v>13501638</v>
      </c>
      <c r="AN60" s="333">
        <v>196373</v>
      </c>
      <c r="AO60" s="334">
        <v>86.1</v>
      </c>
      <c r="AP60" s="335">
        <v>46463</v>
      </c>
      <c r="AQ60" s="336">
        <v>34</v>
      </c>
      <c r="AR60" s="337">
        <v>52.1</v>
      </c>
    </row>
    <row r="61" spans="1:44" ht="13.2" x14ac:dyDescent="0.2">
      <c r="A61" s="259"/>
      <c r="AK61" s="315" t="s">
        <v>519</v>
      </c>
      <c r="AL61" s="338"/>
      <c r="AM61" s="324">
        <v>9630286</v>
      </c>
      <c r="AN61" s="325">
        <v>142602</v>
      </c>
      <c r="AO61" s="326">
        <v>8.9</v>
      </c>
      <c r="AP61" s="327">
        <v>53386</v>
      </c>
      <c r="AQ61" s="339">
        <v>5.5</v>
      </c>
      <c r="AR61" s="329">
        <v>3.4</v>
      </c>
    </row>
    <row r="62" spans="1:44" ht="13.2" x14ac:dyDescent="0.2">
      <c r="A62" s="259"/>
      <c r="AK62" s="330"/>
      <c r="AL62" s="331" t="s">
        <v>514</v>
      </c>
      <c r="AM62" s="332">
        <v>8621786</v>
      </c>
      <c r="AN62" s="333">
        <v>127620</v>
      </c>
      <c r="AO62" s="334">
        <v>15</v>
      </c>
      <c r="AP62" s="335">
        <v>37538</v>
      </c>
      <c r="AQ62" s="336">
        <v>5.4</v>
      </c>
      <c r="AR62" s="337">
        <v>9.6</v>
      </c>
    </row>
    <row r="63" spans="1:44" ht="13.2" x14ac:dyDescent="0.2">
      <c r="A63" s="259"/>
    </row>
    <row r="64" spans="1:44" ht="13.2" x14ac:dyDescent="0.2">
      <c r="A64" s="259"/>
    </row>
    <row r="65" spans="1:46" ht="13.2" x14ac:dyDescent="0.2">
      <c r="A65" s="259"/>
    </row>
    <row r="66" spans="1:46" ht="13.2"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2" hidden="1" x14ac:dyDescent="0.2"/>
    <row r="71" spans="1:46" ht="13.2" hidden="1" x14ac:dyDescent="0.2"/>
    <row r="72" spans="1:46" ht="13.2" hidden="1" x14ac:dyDescent="0.2"/>
    <row r="73" spans="1:46" ht="13.2" hidden="1" x14ac:dyDescent="0.2"/>
  </sheetData>
  <sheetProtection algorithmName="SHA-512" hashValue="dd8fpkk5gg2G7lVVzIvUUI/mecXSPjKUhYwMbM/NJ1VNf/RNMH36mBn0ScJpiyDsPfR2p8+HVx5LM5D9D6sQwQ==" saltValue="7MRhkFsK+MN9tnAeFx1qy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60" zoomScaleNormal="60" zoomScaleSheetLayoutView="55" workbookViewId="0"/>
  </sheetViews>
  <sheetFormatPr defaultColWidth="0" defaultRowHeight="13.5" customHeight="1" zeroHeight="1" x14ac:dyDescent="0.2"/>
  <cols>
    <col min="1" max="125" width="2.441406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2" x14ac:dyDescent="0.2">
      <c r="B2" s="253"/>
      <c r="DG2" s="253"/>
    </row>
    <row r="3" spans="2:125" ht="13.2"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2" x14ac:dyDescent="0.2"/>
    <row r="5" spans="2:125" ht="13.2" x14ac:dyDescent="0.2"/>
    <row r="6" spans="2:125" ht="13.2" x14ac:dyDescent="0.2"/>
    <row r="7" spans="2:125" ht="13.2" x14ac:dyDescent="0.2"/>
    <row r="8" spans="2:125" ht="13.2" x14ac:dyDescent="0.2"/>
    <row r="9" spans="2:125" ht="13.2" x14ac:dyDescent="0.2">
      <c r="DU9" s="253"/>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3"/>
    </row>
    <row r="18" spans="125:125" ht="13.2" x14ac:dyDescent="0.2"/>
    <row r="19" spans="125:125" ht="13.2" x14ac:dyDescent="0.2"/>
    <row r="20" spans="125:125" ht="13.2" x14ac:dyDescent="0.2">
      <c r="DU20" s="253"/>
    </row>
    <row r="21" spans="125:125" ht="13.2" x14ac:dyDescent="0.2">
      <c r="DU21" s="253"/>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3"/>
    </row>
    <row r="29" spans="125:125" ht="13.2" x14ac:dyDescent="0.2"/>
    <row r="30" spans="125:125" ht="13.2" x14ac:dyDescent="0.2"/>
    <row r="31" spans="125:125" ht="13.2" x14ac:dyDescent="0.2"/>
    <row r="32" spans="125:125" ht="13.2" x14ac:dyDescent="0.2"/>
    <row r="33" spans="2:125" ht="13.2" x14ac:dyDescent="0.2">
      <c r="B33" s="253"/>
      <c r="G33" s="253"/>
      <c r="I33" s="253"/>
    </row>
    <row r="34" spans="2:125" ht="13.2" x14ac:dyDescent="0.2">
      <c r="C34" s="253"/>
      <c r="P34" s="253"/>
      <c r="DE34" s="253"/>
      <c r="DH34" s="253"/>
    </row>
    <row r="35" spans="2:125" ht="13.2" x14ac:dyDescent="0.2">
      <c r="D35" s="253"/>
      <c r="E35" s="253"/>
      <c r="DG35" s="253"/>
      <c r="DJ35" s="253"/>
      <c r="DP35" s="253"/>
      <c r="DQ35" s="253"/>
      <c r="DR35" s="253"/>
      <c r="DS35" s="253"/>
      <c r="DT35" s="253"/>
      <c r="DU35" s="253"/>
    </row>
    <row r="36" spans="2:125" ht="13.2"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2" x14ac:dyDescent="0.2">
      <c r="DU37" s="253"/>
    </row>
    <row r="38" spans="2:125" ht="13.2" x14ac:dyDescent="0.2">
      <c r="DT38" s="253"/>
      <c r="DU38" s="253"/>
    </row>
    <row r="39" spans="2:125" ht="13.2" x14ac:dyDescent="0.2"/>
    <row r="40" spans="2:125" ht="13.2" x14ac:dyDescent="0.2">
      <c r="DH40" s="253"/>
    </row>
    <row r="41" spans="2:125" ht="13.2" x14ac:dyDescent="0.2">
      <c r="DE41" s="253"/>
    </row>
    <row r="42" spans="2:125" ht="13.2" x14ac:dyDescent="0.2">
      <c r="DG42" s="253"/>
      <c r="DJ42" s="253"/>
    </row>
    <row r="43" spans="2:125" ht="13.2"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2" x14ac:dyDescent="0.2">
      <c r="DU44" s="253"/>
    </row>
    <row r="45" spans="2:125" ht="13.2" x14ac:dyDescent="0.2"/>
    <row r="46" spans="2:125" ht="13.2" x14ac:dyDescent="0.2"/>
    <row r="47" spans="2:125" ht="13.2" x14ac:dyDescent="0.2"/>
    <row r="48" spans="2:125" ht="13.2" x14ac:dyDescent="0.2">
      <c r="DT48" s="253"/>
      <c r="DU48" s="253"/>
    </row>
    <row r="49" spans="120:125" ht="13.2" x14ac:dyDescent="0.2">
      <c r="DU49" s="253"/>
    </row>
    <row r="50" spans="120:125" ht="13.2" x14ac:dyDescent="0.2">
      <c r="DU50" s="253"/>
    </row>
    <row r="51" spans="120:125" ht="13.2" x14ac:dyDescent="0.2">
      <c r="DP51" s="253"/>
      <c r="DQ51" s="253"/>
      <c r="DR51" s="253"/>
      <c r="DS51" s="253"/>
      <c r="DT51" s="253"/>
      <c r="DU51" s="253"/>
    </row>
    <row r="52" spans="120:125" ht="13.2" x14ac:dyDescent="0.2"/>
    <row r="53" spans="120:125" ht="13.2" x14ac:dyDescent="0.2"/>
    <row r="54" spans="120:125" ht="13.2" x14ac:dyDescent="0.2">
      <c r="DU54" s="253"/>
    </row>
    <row r="55" spans="120:125" ht="13.2" x14ac:dyDescent="0.2"/>
    <row r="56" spans="120:125" ht="13.2" x14ac:dyDescent="0.2"/>
    <row r="57" spans="120:125" ht="13.2" x14ac:dyDescent="0.2"/>
    <row r="58" spans="120:125" ht="13.2" x14ac:dyDescent="0.2">
      <c r="DU58" s="253"/>
    </row>
    <row r="59" spans="120:125" ht="13.2" x14ac:dyDescent="0.2"/>
    <row r="60" spans="120:125" ht="13.2" x14ac:dyDescent="0.2"/>
    <row r="61" spans="120:125" ht="13.2" x14ac:dyDescent="0.2"/>
    <row r="62" spans="120:125" ht="13.2" x14ac:dyDescent="0.2"/>
    <row r="63" spans="120:125" ht="13.2" x14ac:dyDescent="0.2">
      <c r="DU63" s="253"/>
    </row>
    <row r="64" spans="120:125" ht="13.2" x14ac:dyDescent="0.2">
      <c r="DT64" s="253"/>
      <c r="DU64" s="253"/>
    </row>
    <row r="65" spans="123:125" ht="13.2" x14ac:dyDescent="0.2"/>
    <row r="66" spans="123:125" ht="13.2" x14ac:dyDescent="0.2"/>
    <row r="67" spans="123:125" ht="13.2" x14ac:dyDescent="0.2"/>
    <row r="68" spans="123:125" ht="13.2" x14ac:dyDescent="0.2"/>
    <row r="69" spans="123:125" ht="13.2" x14ac:dyDescent="0.2">
      <c r="DS69" s="253"/>
      <c r="DT69" s="253"/>
      <c r="DU69" s="253"/>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3"/>
    </row>
    <row r="83" spans="116:125" ht="13.2" x14ac:dyDescent="0.2">
      <c r="DM83" s="253"/>
      <c r="DN83" s="253"/>
      <c r="DO83" s="253"/>
      <c r="DP83" s="253"/>
      <c r="DQ83" s="253"/>
      <c r="DR83" s="253"/>
      <c r="DS83" s="253"/>
      <c r="DT83" s="253"/>
      <c r="DU83" s="253"/>
    </row>
    <row r="84" spans="116:125" ht="13.2" x14ac:dyDescent="0.2"/>
    <row r="85" spans="116:125" ht="13.2" x14ac:dyDescent="0.2"/>
    <row r="86" spans="116:125" ht="13.2" x14ac:dyDescent="0.2"/>
    <row r="87" spans="116:125" ht="13.2" x14ac:dyDescent="0.2"/>
    <row r="88" spans="116:125" ht="13.2" x14ac:dyDescent="0.2">
      <c r="DU88" s="253"/>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471</v>
      </c>
    </row>
    <row r="121" spans="125:125" ht="13.5" hidden="1" customHeight="1" x14ac:dyDescent="0.2">
      <c r="DU121" s="253"/>
    </row>
  </sheetData>
  <sheetProtection algorithmName="SHA-512" hashValue="Yn8rtY1HdY83bKHZ+vT+/i78xwLATI5+xrAzabnQM61Oz7pif1eX87jmLsHW7mi4zbLzLWKsjqZP+9DuWNLv2w==" saltValue="DAYDM0AQMfFo8dxi3LcEBQ=="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60" zoomScaleNormal="60" zoomScaleSheetLayoutView="55" workbookViewId="0"/>
  </sheetViews>
  <sheetFormatPr defaultColWidth="0" defaultRowHeight="13.5" customHeight="1" zeroHeight="1" x14ac:dyDescent="0.2"/>
  <cols>
    <col min="1" max="125" width="2.441406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2" x14ac:dyDescent="0.2">
      <c r="B2" s="253"/>
      <c r="T2" s="253"/>
    </row>
    <row r="3" spans="1:125"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3"/>
      <c r="G33" s="253"/>
      <c r="I33" s="253"/>
    </row>
    <row r="34" spans="2:125" ht="13.2" x14ac:dyDescent="0.2">
      <c r="C34" s="253"/>
      <c r="P34" s="253"/>
      <c r="R34" s="253"/>
      <c r="U34" s="253"/>
    </row>
    <row r="35" spans="2:125" ht="13.2"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2" x14ac:dyDescent="0.2">
      <c r="F36" s="253"/>
      <c r="H36" s="253"/>
      <c r="J36" s="253"/>
      <c r="K36" s="253"/>
      <c r="L36" s="253"/>
      <c r="M36" s="253"/>
      <c r="N36" s="253"/>
      <c r="O36" s="253"/>
      <c r="Q36" s="253"/>
      <c r="S36" s="253"/>
      <c r="V36" s="253"/>
    </row>
    <row r="37" spans="2:125" ht="13.2" x14ac:dyDescent="0.2"/>
    <row r="38" spans="2:125" ht="13.2" x14ac:dyDescent="0.2"/>
    <row r="39" spans="2:125" ht="13.2" x14ac:dyDescent="0.2"/>
    <row r="40" spans="2:125" ht="13.2" x14ac:dyDescent="0.2">
      <c r="U40" s="253"/>
    </row>
    <row r="41" spans="2:125" ht="13.2" x14ac:dyDescent="0.2">
      <c r="R41" s="253"/>
    </row>
    <row r="42" spans="2:125" ht="13.2"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2" x14ac:dyDescent="0.2">
      <c r="Q43" s="253"/>
      <c r="S43" s="253"/>
      <c r="V43" s="253"/>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471</v>
      </c>
    </row>
  </sheetData>
  <sheetProtection algorithmName="SHA-512" hashValue="22vPbIE3sCufeSi6ipGLo4EA1Zonf+n+o0Yt+nYZrPL1bK3GZP/cgeCRbx5CR0R6wXDdOruTiVgY+Ui4LcEgGQ==" saltValue="zrxE4Vnl40SUQUn1TgXqrQ=="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85" zoomScaleNormal="85" zoomScaleSheetLayoutView="100" workbookViewId="0">
      <selection activeCell="K44" sqref="K44"/>
    </sheetView>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521</v>
      </c>
      <c r="G46" s="8" t="s">
        <v>522</v>
      </c>
      <c r="H46" s="8" t="s">
        <v>523</v>
      </c>
      <c r="I46" s="8" t="s">
        <v>524</v>
      </c>
      <c r="J46" s="9" t="s">
        <v>525</v>
      </c>
    </row>
    <row r="47" spans="2:10" ht="57.75" customHeight="1" x14ac:dyDescent="0.2">
      <c r="B47" s="10"/>
      <c r="C47" s="1135" t="s">
        <v>3</v>
      </c>
      <c r="D47" s="1135"/>
      <c r="E47" s="1136"/>
      <c r="F47" s="11">
        <v>142.44999999999999</v>
      </c>
      <c r="G47" s="12">
        <v>124.76</v>
      </c>
      <c r="H47" s="12">
        <v>113.94</v>
      </c>
      <c r="I47" s="12">
        <v>118.71</v>
      </c>
      <c r="J47" s="13">
        <v>111.92</v>
      </c>
    </row>
    <row r="48" spans="2:10" ht="57.75" customHeight="1" x14ac:dyDescent="0.2">
      <c r="B48" s="14"/>
      <c r="C48" s="1137" t="s">
        <v>4</v>
      </c>
      <c r="D48" s="1137"/>
      <c r="E48" s="1138"/>
      <c r="F48" s="15">
        <v>5.77</v>
      </c>
      <c r="G48" s="16">
        <v>4.88</v>
      </c>
      <c r="H48" s="16">
        <v>3.99</v>
      </c>
      <c r="I48" s="16">
        <v>3.12</v>
      </c>
      <c r="J48" s="17">
        <v>4.6399999999999997</v>
      </c>
    </row>
    <row r="49" spans="2:10" ht="57.75" customHeight="1" thickBot="1" x14ac:dyDescent="0.25">
      <c r="B49" s="18"/>
      <c r="C49" s="1139" t="s">
        <v>5</v>
      </c>
      <c r="D49" s="1139"/>
      <c r="E49" s="1140"/>
      <c r="F49" s="19">
        <v>9.25</v>
      </c>
      <c r="G49" s="20" t="s">
        <v>526</v>
      </c>
      <c r="H49" s="20">
        <v>0.86</v>
      </c>
      <c r="I49" s="20" t="s">
        <v>527</v>
      </c>
      <c r="J49" s="21">
        <v>3.97</v>
      </c>
    </row>
    <row r="50" spans="2:10" ht="13.2" x14ac:dyDescent="0.2"/>
  </sheetData>
  <sheetProtection algorithmName="SHA-512" hashValue="diyKdDyMb64/4GXqwhaiehV94TMjAx9atCZPR+8d4iA/ZYygx8FbXXqw7x6O84V8i28u4iyV1u31cilcNjRGNA==" saltValue="gPWdJbxxr/qZ6K7lVsU14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財政状況資料集（令和5年度）</dc:title>
  <dc:subject/>
  <dc:creator>千代田区</dc:creator>
  <cp:keywords/>
  <dc:description/>
  <cp:lastPrinted>2025-03-11T08:37:45Z</cp:lastPrinted>
  <dcterms:created xsi:type="dcterms:W3CDTF">2025-02-19T01:46:08Z</dcterms:created>
  <dcterms:modified xsi:type="dcterms:W3CDTF">2025-09-22T05:39:46Z</dcterms:modified>
  <cp:category/>
</cp:coreProperties>
</file>